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VARIABLES" sheetId="1" r:id="rId1"/>
    <sheet name="DATOS" sheetId="2" r:id="rId2"/>
  </sheets>
  <definedNames/>
  <calcPr fullCalcOnLoad="1"/>
</workbook>
</file>

<file path=xl/sharedStrings.xml><?xml version="1.0" encoding="utf-8"?>
<sst xmlns="http://schemas.openxmlformats.org/spreadsheetml/2006/main" count="1020" uniqueCount="469">
  <si>
    <t>comdProvincia</t>
  </si>
  <si>
    <t>comdSuperficie</t>
  </si>
  <si>
    <t>comd2009PobT</t>
  </si>
  <si>
    <t>comd2009Densidad</t>
  </si>
  <si>
    <t>comd2009PorPaís</t>
  </si>
  <si>
    <t>comd2009PobH</t>
  </si>
  <si>
    <t>comd2009PorH</t>
  </si>
  <si>
    <t>comd2009PobM</t>
  </si>
  <si>
    <t>comd2009PorM</t>
  </si>
  <si>
    <t>comd2009ÍndMasc</t>
  </si>
  <si>
    <t>comd2009Pob0a14</t>
  </si>
  <si>
    <t>comd2009Por0a14</t>
  </si>
  <si>
    <t>comd2009Pob15a64</t>
  </si>
  <si>
    <t>comd2009Por15a64</t>
  </si>
  <si>
    <t>comd2009Pob65ymás</t>
  </si>
  <si>
    <t>comd2009Por65ymás</t>
  </si>
  <si>
    <t>comd2009ÍndDep</t>
  </si>
  <si>
    <t>comd2009ÍndVej</t>
  </si>
  <si>
    <t>comd2020PobT</t>
  </si>
  <si>
    <t>comd2020PorPaís</t>
  </si>
  <si>
    <t>Arica</t>
  </si>
  <si>
    <t>Camarones</t>
  </si>
  <si>
    <t>Putre</t>
  </si>
  <si>
    <t>General Lagos</t>
  </si>
  <si>
    <t>REGIÓN XV</t>
  </si>
  <si>
    <t>Parinacota</t>
  </si>
  <si>
    <t>PAÍS</t>
  </si>
  <si>
    <t>comd2006PorEtniaCASEN</t>
  </si>
  <si>
    <t>comp2008DispPresupxHabt</t>
  </si>
  <si>
    <t>comp2008DepFCM</t>
  </si>
  <si>
    <t>comp2008GastoSaludxInscrito</t>
  </si>
  <si>
    <t>comind2009IDG</t>
  </si>
  <si>
    <t>comindVulT</t>
  </si>
  <si>
    <t>comindVulEducación</t>
  </si>
  <si>
    <t>comindVulIngreso</t>
  </si>
  <si>
    <t>comindVulOcupaciónT</t>
  </si>
  <si>
    <t>comindVulVivienda</t>
  </si>
  <si>
    <t>comind2088Aislam</t>
  </si>
  <si>
    <t>comp2008PorAporteMunSalud</t>
  </si>
  <si>
    <t>comm2008MetrosAVerdesxHab</t>
  </si>
  <si>
    <t>coms2008TipoAdmSalud</t>
  </si>
  <si>
    <t>coms2008DistaHosp</t>
  </si>
  <si>
    <t>Dirección Municipal</t>
  </si>
  <si>
    <t>Costo Fijo</t>
  </si>
  <si>
    <t>comd2009PorRegión</t>
  </si>
  <si>
    <t>comd2020PorRegión</t>
  </si>
  <si>
    <t>comd2006PorRural</t>
  </si>
  <si>
    <t>comi2006PromIngAutonT</t>
  </si>
  <si>
    <t>comi2006PromIngMonetT</t>
  </si>
  <si>
    <t>comi2006IngMonetPercap</t>
  </si>
  <si>
    <t>comi2006PorPobreT</t>
  </si>
  <si>
    <t>comi2006PorIndig</t>
  </si>
  <si>
    <t>comi2006PorPobNoIndig</t>
  </si>
  <si>
    <t>comi2006PorNoPob</t>
  </si>
  <si>
    <t>comind2003IDH</t>
  </si>
  <si>
    <t>comi2006PorJefasHogar</t>
  </si>
  <si>
    <t>como2006TasaDesoc</t>
  </si>
  <si>
    <t>como2006PorOcupPrimario</t>
  </si>
  <si>
    <t>como2006PorOcupSecund</t>
  </si>
  <si>
    <t>como2006PorOcupTercia</t>
  </si>
  <si>
    <t>como200615a64ActivosSinCotizar</t>
  </si>
  <si>
    <t>come2006PorAlfabT</t>
  </si>
  <si>
    <t>come2006PorAlfab25ymas</t>
  </si>
  <si>
    <t>come2006PromEscT</t>
  </si>
  <si>
    <t>come2006PromEsc25añosymas</t>
  </si>
  <si>
    <t>come2006PorCobEducTotal</t>
  </si>
  <si>
    <t>como2006TasaPart</t>
  </si>
  <si>
    <t>comm2006PorTSaneamDeficit</t>
  </si>
  <si>
    <t>comm2006PorTMaterIrrec</t>
  </si>
  <si>
    <t>comm2006PorTHacinCrit</t>
  </si>
  <si>
    <t>como2006PorOcup</t>
  </si>
  <si>
    <t>como2006PorPobTSinContr</t>
  </si>
  <si>
    <t xml:space="preserve">comm2006PorTRefrig </t>
  </si>
  <si>
    <t>comm2006PorTCalef</t>
  </si>
  <si>
    <t>comm2006PorTComp</t>
  </si>
  <si>
    <t>coms2006TPorSistPúbl</t>
  </si>
  <si>
    <t>coms2006TPorISAPRE</t>
  </si>
  <si>
    <t>coms2006TPorNinguno</t>
  </si>
  <si>
    <t>coms2006TPorPAPCASEN25a64</t>
  </si>
  <si>
    <t>coms2006TPorPAPCASEN15a64</t>
  </si>
  <si>
    <t>comh2008PorEmbControlMenoresDe15</t>
  </si>
  <si>
    <t>comh2008PorEmbControlDe15a19</t>
  </si>
  <si>
    <t>comh2008PorNiñosMenoresDe6ConMenos1DePesoTalla</t>
  </si>
  <si>
    <t>comh2008PorNiñosMenoresDe6ConMás1DePesoTalla</t>
  </si>
  <si>
    <t>h2008TasaDenunVIF</t>
  </si>
  <si>
    <t>h2008TasaDenunDMCS</t>
  </si>
  <si>
    <t>coms2009TPobFonasa</t>
  </si>
  <si>
    <t>coms2009PorPobFonasaPob</t>
  </si>
  <si>
    <t>coms2009PobPercAPS</t>
  </si>
  <si>
    <t>coms2009PorPercAPSPob</t>
  </si>
  <si>
    <t>coms2008PorMenos6Control</t>
  </si>
  <si>
    <t>coms2008Por65yMásControl</t>
  </si>
  <si>
    <t>comh2008PorNiñosMenoresDe6ConMenos2DePesoTalla</t>
  </si>
  <si>
    <t>comh2008PorNiñosMenoresDe6ConMás2DePesoTalla</t>
  </si>
  <si>
    <t>comindPosiPaís</t>
  </si>
  <si>
    <t>comindPosiRegional</t>
  </si>
  <si>
    <t>comi2003GiniAutonom</t>
  </si>
  <si>
    <t>como2006TasaCeasant</t>
  </si>
  <si>
    <t>v2003TPercepSaludBuenaoMuybuena</t>
  </si>
  <si>
    <t>v2003TPercepSaludMalaoMuymala</t>
  </si>
  <si>
    <t>coms2006PorTuvoProbSaludUlt30Días</t>
  </si>
  <si>
    <t>coms2006PorProbSaludUlt30DíasNoConsulta</t>
  </si>
  <si>
    <t>coms2009PobFonasaA</t>
  </si>
  <si>
    <t>coms2009PorFonasaAdePob</t>
  </si>
  <si>
    <t>comv2008TasaAcumNotVIHx100milHab</t>
  </si>
  <si>
    <t>comv2008TasaAcumNotSIDAx100milHab</t>
  </si>
  <si>
    <t>comv2008TasaAcumNotVIHySIDAx100milHab</t>
  </si>
  <si>
    <t>codigoComunas</t>
  </si>
  <si>
    <t>codComunasTexto</t>
  </si>
  <si>
    <t>numInteriorReg</t>
  </si>
  <si>
    <t>vcom1997a2006TasaMortGralObsH</t>
  </si>
  <si>
    <t>vcom1997a2006TasaMortGralObsM</t>
  </si>
  <si>
    <t>vcom1997a2006TasaMortGralObsT</t>
  </si>
  <si>
    <t>vcom1997a2006TasaMortGralAjusHx100mil</t>
  </si>
  <si>
    <t>vcom1997a2006TasaMortGralAjustMx100mil</t>
  </si>
  <si>
    <t>vcom1997a2006TasaMortGralAjustTx100mil</t>
  </si>
  <si>
    <t>vcom1997a2006TasaAjustCirculatH</t>
  </si>
  <si>
    <t>vcom1997a2006TasaAjustCirculatM</t>
  </si>
  <si>
    <t>vcom1997a2006TasaAjustCirculatT</t>
  </si>
  <si>
    <t>vcom1997a2006TasaObsCirculatH</t>
  </si>
  <si>
    <t>vcom1997a2006TasaObsCirculatM</t>
  </si>
  <si>
    <t>vcom1997a2006TasaObsCirculatT</t>
  </si>
  <si>
    <t>vcom1997a2006TasaAjustTumorestH</t>
  </si>
  <si>
    <t>vcom1997a2006TasaAjustTumoresM</t>
  </si>
  <si>
    <t>vcom1997a2006TasaAjustTumoresT</t>
  </si>
  <si>
    <t>vcom1997a2006TasaObsTumorestH</t>
  </si>
  <si>
    <t>vcom1997a2006TasaObsTumoresM</t>
  </si>
  <si>
    <t>vcom1997a2006TasaObsTumoresT</t>
  </si>
  <si>
    <t>vcom1997a2006TasaAjustTraumatH</t>
  </si>
  <si>
    <t>vcom1997a2006TasaAjustTraumatM</t>
  </si>
  <si>
    <t>vcom1997a2006TasaAjustTraumatT</t>
  </si>
  <si>
    <t>vcom1997a2006TasaObsTraumatH</t>
  </si>
  <si>
    <t>vcom1997a2006TasaObsTraumatM</t>
  </si>
  <si>
    <t>vcom1997a2006TasaObsTraumatT</t>
  </si>
  <si>
    <t>vcom1997a2006AVPPT</t>
  </si>
  <si>
    <t>vcom1997a2006PorAVPPRegiónT</t>
  </si>
  <si>
    <t>vcom1997a2006PerdPromAVPPT</t>
  </si>
  <si>
    <t>vcom1997a2006TasaAVPPT</t>
  </si>
  <si>
    <t>vcom1997a2006AVPPH</t>
  </si>
  <si>
    <t>vcom1997a2006PorAVPPRegiónH</t>
  </si>
  <si>
    <t>vcom1997a2006PerdPromAVPPH</t>
  </si>
  <si>
    <t>vcom1997a2006TasaAVPPH</t>
  </si>
  <si>
    <t>vcom1997a2006AVPPM</t>
  </si>
  <si>
    <t>vcom1997a2006PorAVPPRegiónM</t>
  </si>
  <si>
    <t>vcom1997a2006PerdPromAVPPM</t>
  </si>
  <si>
    <t>vcom1997a2006TasaAVPPM</t>
  </si>
  <si>
    <t>vcom1997a2006EVnacerT</t>
  </si>
  <si>
    <t>vcom1997a2006EV20añosT</t>
  </si>
  <si>
    <t>vcom1997a2006EVnacerH</t>
  </si>
  <si>
    <t>vcom1997a2006EV20añosH</t>
  </si>
  <si>
    <t>vcom1997a2006EVnacerM</t>
  </si>
  <si>
    <t>vcom1997a2006EV20añosM</t>
  </si>
  <si>
    <t>vcom1997a2006EV20años0a8EstT</t>
  </si>
  <si>
    <t>vcom1997a2006EV20años9a12EstT</t>
  </si>
  <si>
    <t>vcom1997a2006EV20años13ymásEstT</t>
  </si>
  <si>
    <t>vcom1997a2006EV20años0a8EstH</t>
  </si>
  <si>
    <t>vcom1997a2006EV20años9a12EstH</t>
  </si>
  <si>
    <t>vcom1997a2006EV20años13ymásEstH</t>
  </si>
  <si>
    <t>vcom1997a2006EV20años0a8EstM</t>
  </si>
  <si>
    <t>vcom1997a2006EV20años9a12EstM</t>
  </si>
  <si>
    <t>vcom1997a2006EV20años13ymásEstM</t>
  </si>
  <si>
    <t>vcom1997a2006TasaAjustMortInfT</t>
  </si>
  <si>
    <t>vcom1997a2006TasaAjustMortInfH</t>
  </si>
  <si>
    <t>vcom1997a2006TasaAjustMortInfM</t>
  </si>
  <si>
    <t>vcom1997a2006MortInfAjust0a8T</t>
  </si>
  <si>
    <t>vcom1997a2006MortInfAjust9a12T</t>
  </si>
  <si>
    <t>vcom1997a2006MortInfAjust13ymásT</t>
  </si>
  <si>
    <t>vcom1997a2006MortInfAjust0a8H</t>
  </si>
  <si>
    <t>vcom1997a2006MortInfAjust9a12H</t>
  </si>
  <si>
    <t>vcom1997a2006MortInfAjust13ymásH</t>
  </si>
  <si>
    <t>vcom1997a2006MortInfAjust0a8M</t>
  </si>
  <si>
    <t>vcom1997a2006MortInfAjust9a12M</t>
  </si>
  <si>
    <t>vcom1997a2006MortInfAjust13ymásM</t>
  </si>
  <si>
    <t>vcom1997a2006TasaObsMortInfT</t>
  </si>
  <si>
    <t>vcom1997a2006TasaObsMortInfH</t>
  </si>
  <si>
    <t>vcom1997a2006TasaObsMortInfM</t>
  </si>
  <si>
    <t>vcom1997a2006MortInfObs0a8T</t>
  </si>
  <si>
    <t>vcom1997a2006MortInfObs9a12T</t>
  </si>
  <si>
    <t>vcom1997a2006MortInfObs13ymásT</t>
  </si>
  <si>
    <t>vcom1997a2006MortInfObs0a8H</t>
  </si>
  <si>
    <t>vcom1997a2006MortInfObs9a12H</t>
  </si>
  <si>
    <t>vcom1997a2006MortInfObs13ymásH</t>
  </si>
  <si>
    <t>vcom1997a2006MortInfObs0a8M</t>
  </si>
  <si>
    <t>vcom1997a2006MortInfObs9a12M</t>
  </si>
  <si>
    <t>vcom1997a2006MortInfObs13ymásM</t>
  </si>
  <si>
    <t>VARIABLE</t>
  </si>
  <si>
    <t>NOMBRE</t>
  </si>
  <si>
    <t>DETALLE</t>
  </si>
  <si>
    <t>FUENTE</t>
  </si>
  <si>
    <t>AÑO DATO</t>
  </si>
  <si>
    <t>nomComunas</t>
  </si>
  <si>
    <t>Código comunas.</t>
  </si>
  <si>
    <t>Formato texto.</t>
  </si>
  <si>
    <t>INE</t>
  </si>
  <si>
    <t>Formato numérico.</t>
  </si>
  <si>
    <t>Número de la comuna al interior de la región.</t>
  </si>
  <si>
    <t>N/C</t>
  </si>
  <si>
    <t>Nombre de la comuna.</t>
  </si>
  <si>
    <t>Nombre de la provincia a la que pertenece la comuna.</t>
  </si>
  <si>
    <t>En kms2.</t>
  </si>
  <si>
    <t>Instituto Geográfico Militar (IGM).</t>
  </si>
  <si>
    <t>Superficie.</t>
  </si>
  <si>
    <t>Población total 2009.</t>
  </si>
  <si>
    <t>Proyección en número de habitantes.</t>
  </si>
  <si>
    <t>INE. Proyecciones de pablación. www.ine.cl</t>
  </si>
  <si>
    <t>Densidad poblacional 2009.</t>
  </si>
  <si>
    <t>Habitantes por km2.</t>
  </si>
  <si>
    <t>Cálculo en base a datos IGM e INE.</t>
  </si>
  <si>
    <t>Porcentaje de la población nacional 2009.</t>
  </si>
  <si>
    <t>Cálculo en base a datos INE.</t>
  </si>
  <si>
    <t xml:space="preserve">Porcentaje que representa la región o la comuna de la población total del país. </t>
  </si>
  <si>
    <t>Porcentaje de la población regional 2009.</t>
  </si>
  <si>
    <t xml:space="preserve">Porcentaje que representa la comuna de la población total de la región. </t>
  </si>
  <si>
    <t>Población hombres 2009.</t>
  </si>
  <si>
    <t>En número de habitantes.</t>
  </si>
  <si>
    <t>Porcentaje de hombres 2009.</t>
  </si>
  <si>
    <t>En porcentaje.</t>
  </si>
  <si>
    <t>Población mujeres 2009.</t>
  </si>
  <si>
    <t>Porcentaje de mujeres 2009.</t>
  </si>
  <si>
    <t>Índice de masculinidad 2009.</t>
  </si>
  <si>
    <t>Nº de hombres por cada 100 mujeres.</t>
  </si>
  <si>
    <t>Población de 0 a 14 años 2009.</t>
  </si>
  <si>
    <t>Porcentaje de población de 0 a 14 años 2009.</t>
  </si>
  <si>
    <t>Población de 15 a 64 años 2009.</t>
  </si>
  <si>
    <t>Porcentaje de población de 15 a 64 años 2009.</t>
  </si>
  <si>
    <t>Población de 65 y más años 2009.</t>
  </si>
  <si>
    <t>Porcentaje de población de 65 y más años 2009.</t>
  </si>
  <si>
    <t>Índice de dependencia demográfica 2009.</t>
  </si>
  <si>
    <t>Nº de menores de 15 y mayores de 64 por cada 100 personas de 15 a 64 años.</t>
  </si>
  <si>
    <t>Índice de vejez o renovación 2009.</t>
  </si>
  <si>
    <t>Nº de mayores de 64 por cada 100 menores de 15 años.</t>
  </si>
  <si>
    <t>Población total 2020.</t>
  </si>
  <si>
    <t>Porcentaje de la población nacional 2020.</t>
  </si>
  <si>
    <t>Porcentaje de la población regional 2020.</t>
  </si>
  <si>
    <t>Porcentaje de población rural 2006.</t>
  </si>
  <si>
    <t>Porcentaje de población étnica CASEN 2006.</t>
  </si>
  <si>
    <t>Ministerio de Planificación Nacional (MIDEPLAN). Encuesta CASEN 2006.</t>
  </si>
  <si>
    <t>Disponibilidad presupuestaria municipal por habitante 2008.</t>
  </si>
  <si>
    <t>En pesos por habitante.</t>
  </si>
  <si>
    <t>BEP Municipal. En www.sinim.cl</t>
  </si>
  <si>
    <t>Dependencia del Fondo Común Municipal sobre los ingresos propios 2008.</t>
  </si>
  <si>
    <t>En porcentaje. Mide la dependencia de los Ingresos Propios sobre el Fondo Común Municipal.</t>
  </si>
  <si>
    <t>Aporte municipal al sector salud respecto al ingreso total percibido municipal 2008.</t>
  </si>
  <si>
    <t xml:space="preserve">En porcentaje. </t>
  </si>
  <si>
    <t>Gasto anual del área salud por habitante inscrito validado 2008.</t>
  </si>
  <si>
    <t>Puntaje Índice de Desarrollo Humano (IDH) total 2003.</t>
  </si>
  <si>
    <t>En puntaje donde 0 es la peor situación y 1 la mejor.</t>
  </si>
  <si>
    <t>PNUD - MIDEPLAN. Las Trayectorias del Desarrollo Humano en las Comunas de Chile (1994-2003). http://www.desarrollohumano.cl/otraspub/pub12/IDHC%20con%20portada.pdf</t>
  </si>
  <si>
    <t>Puntaje Índice de Inequidad Territorial de Género (IDG) 2009.</t>
  </si>
  <si>
    <t>MIDEPLAN - SERNAM - ACHM. Índice de Inequidad Territorial de Género. 2009.</t>
  </si>
  <si>
    <t>Puntaje Índice de Vulnerabilidad total 2009.</t>
  </si>
  <si>
    <t>Elaboración propia según datos CASEN 2006 y metodología adaptada del IDH 2003. 2009.</t>
  </si>
  <si>
    <t>Puntaje IV dimensión educación 2009.</t>
  </si>
  <si>
    <t>Puntaje IV dimensión ingresos 2009.</t>
  </si>
  <si>
    <t>Puntaje IV dimensión ocupación 2009.</t>
  </si>
  <si>
    <t>Puntaje IV dimensión vivienda 2009.</t>
  </si>
  <si>
    <t>Posición de la comuna en el IV respecto al país.</t>
  </si>
  <si>
    <t>Posición.</t>
  </si>
  <si>
    <t>Posición de la comuna en el IV respecto a la región.</t>
  </si>
  <si>
    <t>SUBDERE.</t>
  </si>
  <si>
    <t>En puntaje donde 0 es ningún aislamiento y 1 es total aislamiento.</t>
  </si>
  <si>
    <t>Promedio de ingreso autónomo total 2006.</t>
  </si>
  <si>
    <t>En pesos.</t>
  </si>
  <si>
    <t>Promedio de ingreso monetario total 2006.</t>
  </si>
  <si>
    <t>Promedio de ingreso monetario per cápita 2006.</t>
  </si>
  <si>
    <t>Donde 0 se corresponde con la perfecta igualdad y 1 se corresponde con la completa desigualdad.</t>
  </si>
  <si>
    <t>Coeficiente de Gini según el promedio de ingreso autónomo 2003.</t>
  </si>
  <si>
    <t>Ministerio de Planificación Nacional (MIDEPLAN). Encuesta CASEN 2003.</t>
  </si>
  <si>
    <t>Porcentaje de hogares con jefatura de mujeres 2006.</t>
  </si>
  <si>
    <t>Porcentaje de indigencia 2006.</t>
  </si>
  <si>
    <t>Porcentaje de pobreza no indigente 2006.</t>
  </si>
  <si>
    <t>Porcentaje de población no pobre 2006.</t>
  </si>
  <si>
    <t>Porcentaje de pobreza total 2006.</t>
  </si>
  <si>
    <t>Tasa por 100.</t>
  </si>
  <si>
    <t>Tasa total de participación laboral 2006.</t>
  </si>
  <si>
    <t>Tasa de desocupación 2006.</t>
  </si>
  <si>
    <t>Tasa de cesantía 2006.</t>
  </si>
  <si>
    <t>Población económicamente inserta en el sector económico primario.</t>
  </si>
  <si>
    <t>INE. En www.sinim.cl</t>
  </si>
  <si>
    <t>Población económicamente inserta en el sector económico secundario.</t>
  </si>
  <si>
    <t>Población económicamente inserta en el sector económico terciario.</t>
  </si>
  <si>
    <t>Porcentaje de asalariados sin contrato firmado CASEN 2006.</t>
  </si>
  <si>
    <t>MIDEPLAN. Encuesta CASEN. 2006.</t>
  </si>
  <si>
    <t>Porcentaje personas de 15 a 64 con condición de actividad activa que no cotiza 2006.</t>
  </si>
  <si>
    <t>Porcentaje de alfabetismo total 2006.</t>
  </si>
  <si>
    <t>Porcentaje de mayores de 14  años que sabe leer y escribir.</t>
  </si>
  <si>
    <t>Porcentaje de alfabetismo población de 25 y más años 2006.</t>
  </si>
  <si>
    <t>Porcentaje de adultos de 25 años y más que sabe leer y escribir.</t>
  </si>
  <si>
    <t>Promedio de años de escolaridad total 2006.</t>
  </si>
  <si>
    <t>En años de escolaridad.</t>
  </si>
  <si>
    <t>Promedio de años de escolaridad de las personas de 25 años y más 2006.</t>
  </si>
  <si>
    <t>Porcentaje de cobertura educacional total en población de 4 a 25 años 2006.</t>
  </si>
  <si>
    <t>Porcentaje de hogares totales con indicador de saneamiento deficitario 2006.</t>
  </si>
  <si>
    <t>En porcentaje. Según indicador de saneamiento elaborado por MIDEPLAN, solo hogares deficitarios.</t>
  </si>
  <si>
    <t>Porcentaje de hogares totales con indicador de materialidad irrecuperable 2006.</t>
  </si>
  <si>
    <t>En porcentaje. Según indicador de materialidad de la vivienda elaborado por MIDEPLAN, solo viviendas irrecuperables.</t>
  </si>
  <si>
    <t>Porcentaje de hogares totales con indicador de hacinamiento crítico 2006.</t>
  </si>
  <si>
    <t>En porcentaje. Según indicador de hacinamiento de la vivienda elaborado por MIDEPLAN, solo hogares con hacinamiento crítico.</t>
  </si>
  <si>
    <t>Porcentaje de hogares totales que tiene refrigerador 2006.</t>
  </si>
  <si>
    <t>En porcentaje. Solo hogares que tienen.</t>
  </si>
  <si>
    <t>Porcentaje de hogares totales que tiene calefont 2006.</t>
  </si>
  <si>
    <t>Porcentaje de hogares totales que tiene computador 2006.</t>
  </si>
  <si>
    <t>Metros cuadrados de áreas verdes con mantenimiento por babitante.</t>
  </si>
  <si>
    <t>En metros cuadrados por habitante.</t>
  </si>
  <si>
    <t>Tasa de denuncias por delitos de violencia intrafamiliar 2008.</t>
  </si>
  <si>
    <t>Tasa por 100.000 habitantes.</t>
  </si>
  <si>
    <t>Ministerio del Interior. http://www.seguridadpublica.gov.cl/filesapp/Tasas_VIF_ANUAL_2001_2010w.xls</t>
  </si>
  <si>
    <t>Tasa de denuncias por delitos de mayor connotación social 2008.</t>
  </si>
  <si>
    <t>Porcentaje de embarazadas en control menores de 15 años, 2008.</t>
  </si>
  <si>
    <t>En porcentaje. Solo población en control en el sistema público de salud.</t>
  </si>
  <si>
    <t>MINSAL. DEIS. REM.</t>
  </si>
  <si>
    <t>Porcentaje de embarazadas en control de 15 a 19 años, 2008.</t>
  </si>
  <si>
    <t>Porcentaje de niños menores de 6 años en control con malnutrición por déficit (-1 desviación estándar peso/talla), 2008.</t>
  </si>
  <si>
    <t>Porcentaje de niños menores de 6 años en control con malnutrición por déficit (-2 desviación estándar peso/talla), 2008.</t>
  </si>
  <si>
    <t>Porcentaje de niños menores de 6 años en control con malnutrición por exceso (+1 desviación estándar peso/talla), 2008.</t>
  </si>
  <si>
    <t>Porcentaje de niños menores de 6 años en control con malnutrición por exceso (+2 desviación estándar peso/talla), 2008.</t>
  </si>
  <si>
    <t>Tipo de administración de salud comunal.</t>
  </si>
  <si>
    <t>En tipo de administración.</t>
  </si>
  <si>
    <t>En kilómetros.</t>
  </si>
  <si>
    <t>Población total beneficiaria de FONASA 2009.</t>
  </si>
  <si>
    <t>En cantidad de personas.</t>
  </si>
  <si>
    <t>FONASA.</t>
  </si>
  <si>
    <t>Porcentaje de la población total que es beneficiaria de FONASA 2009.</t>
  </si>
  <si>
    <t>En porcentaje sobre la población regional.</t>
  </si>
  <si>
    <t>Población beneficiaria de FONASA con letra A 2009.</t>
  </si>
  <si>
    <t>Porcentaje de la población total que es beneficiaria de FONASA con letra A 2009.</t>
  </si>
  <si>
    <t>Población per cápita inscrita en la atención primaria de salud (APS) 2009.</t>
  </si>
  <si>
    <t>MINSAL. APS.</t>
  </si>
  <si>
    <t>Porcentaje de la población total que corresponde a población per cápita inscrita en APS 2009.</t>
  </si>
  <si>
    <t>Porcentaje de población que tiene previsión de salud del sistema público 2006.</t>
  </si>
  <si>
    <t>MIDEPLAN. Encuesta CASEN 2006.</t>
  </si>
  <si>
    <t>Porcentaje de población que tiene ISAPRE 2006.</t>
  </si>
  <si>
    <t>Porcentaje de población que no tiene previsión de salud (particulares) 2006.</t>
  </si>
  <si>
    <t>Porcentaje total de personas que declara haber tenido un problema de salud, enfermedad o accidente en el último mes, 2006.</t>
  </si>
  <si>
    <t>Porcentaje total de personas que declara haber tenido un problema de salud, enfermedad o accidente en el último mes y que no recibió atención, 2006.</t>
  </si>
  <si>
    <t>En porcentaje sobre la población que declara haber tenido un problema de salud, enfermedad o accidente en el último mes. La no atención considera a quienes no consultaron, perdieron la hora o no obtuvieron hora.</t>
  </si>
  <si>
    <t>Porcentaje de mujeres de 15 a 64 años que afirma haberse realizado el PAP en los últimos 3 años, 2006.</t>
  </si>
  <si>
    <t>Porcentaje de mujeres de 25 a 64 años que afirma haberse realizado el PAP en los últimos 3 años, 2006.</t>
  </si>
  <si>
    <t>Porcentaje de menores de 6 años en control en el sistema público de salud 2008.</t>
  </si>
  <si>
    <t>En porcentaje sobre la población regional de esa edad.</t>
  </si>
  <si>
    <t>Porcentaje de personas de 65 y más  años en control en el sistema público de salud 2008.</t>
  </si>
  <si>
    <t>Porcentaje de personas de 15 y más años que precibe su salud como muy buena o buena.</t>
  </si>
  <si>
    <t>En porcentaje respecto a población de 15 años y más. Respuestas muy buena y buena.</t>
  </si>
  <si>
    <t>MIDEPLAN. Encuesta CASEN 2003.</t>
  </si>
  <si>
    <t>Porcentaje de personas de 15 y más años que precibe su salud como muy mala o mala.</t>
  </si>
  <si>
    <t>En porcentaje respecto a población de 15 años y más. Respuestas muy mala y mala.</t>
  </si>
  <si>
    <t>Tasa acumulada de notificaciones por VIH desde 1984 a 2008.</t>
  </si>
  <si>
    <t>En tasa por 100.000 habitantes.</t>
  </si>
  <si>
    <t>MINSAl. Departamento de Epidemiología.</t>
  </si>
  <si>
    <t>1984 - 2008</t>
  </si>
  <si>
    <t>Tasa acumulada de notificaciones por SIDA desde 1984 a 2008.</t>
  </si>
  <si>
    <t>Tasa acumulada de notificaciones por VIH y SIDA desde 1984 a 2008.</t>
  </si>
  <si>
    <t>MINSAL. DEIS. Estadísticas vitales.</t>
  </si>
  <si>
    <t>1997 - 2006</t>
  </si>
  <si>
    <t>Tasa observada de mortalidad general total por 100.000 habitantes.</t>
  </si>
  <si>
    <t>vcom1997a2006TasaMortGralAjusH</t>
  </si>
  <si>
    <t>vcom1997a2006TasaMortGralAjustM</t>
  </si>
  <si>
    <t>vcom1997a2006TasaMortGralAjustT</t>
  </si>
  <si>
    <t>Tasa observada de mortalidad general en hombres por 100.000 habitantes.</t>
  </si>
  <si>
    <t>Tasa observada de mortalidad general en mujeresl por 100.000 habitantes.</t>
  </si>
  <si>
    <t>Tasa ajustada de mortalidad general en hombres por 100.000 habitantes.</t>
  </si>
  <si>
    <t>Tasa ajustada de mortalidad general en mujeresl por 100.000 habitantes.</t>
  </si>
  <si>
    <t>Tasa ajustada de mortalidad general total por 100.000 habitantes.</t>
  </si>
  <si>
    <t>Tasa ajustada de mortalidad por enfermedades del sistema circulatorio en hombres por 100.000 habitantes.</t>
  </si>
  <si>
    <t>Tasa ajustada de mortalidad por enfermedades del sistema circulatorio en mujeresl por 100.000 habitantes.</t>
  </si>
  <si>
    <t>Tasa ajustada de mortalidad por enfermedades del sistema circulatorio total por 100.000 habitantes.</t>
  </si>
  <si>
    <t>Tasa observada de mortalidad por enfermedades del sistema circulatorio en hombres por 100.000 habitantes.</t>
  </si>
  <si>
    <t>Tasa observada de mortalidad por enfermedades del sistema circulatorio total por 100.000 habitantes.</t>
  </si>
  <si>
    <t>Tasa ajustada de mortalidad por tumores en hombres por 100.000 habitantes.</t>
  </si>
  <si>
    <t>Tasa ajustada de mortalidad por tumores en mujeresl por 100.000 habitantes.</t>
  </si>
  <si>
    <t>Tasa ajustada de mortalidad por tumores total por 100.000 habitantes.</t>
  </si>
  <si>
    <t>Tasa observada de mortalidad por tumores en hombres por 100.000 habitantes.</t>
  </si>
  <si>
    <t>Tasa observada de mortalidad por tumores total por 100.000 habitantes.</t>
  </si>
  <si>
    <t>Tasa ajustada de mortalidad por traumatismos y envenenamiento en hombres por 100.000 habitantes.</t>
  </si>
  <si>
    <t>Tasa ajustada de mortalidad por traumatismos y envenenamiento total por 100.000 habitantes.</t>
  </si>
  <si>
    <t>Tasa observada de mortalidad por traumatismos y envenenamiento en hombres por 100.000 habitantes.</t>
  </si>
  <si>
    <t>Tasa observada de mortalidad por traumatismos y envenenamiento en mujeresl por 100.000 habitantes.</t>
  </si>
  <si>
    <t>Tasa observada de mortalidad por traumatismos y envenenamiento total por 100.000 habitantes.</t>
  </si>
  <si>
    <t>Tasa ajustada de mortalidad por traumatismos y envenenamiento en mujeres por 100.000 habitantes.</t>
  </si>
  <si>
    <t>Tasa observada de mortalidad por enfermedades del sistema circulatorio en mujeres por 100.000 habitantes.</t>
  </si>
  <si>
    <t>Tasa observada de mortalidad por tumores en mujeres por 100.000 habitantes.</t>
  </si>
  <si>
    <t>En número de años por cada 1.000 hombres.</t>
  </si>
  <si>
    <t xml:space="preserve">Elaboración propia según datos DEIS - INE/CELADE.  </t>
  </si>
  <si>
    <t>Tasa de años de vida potencialmente perdidos antes de alcanzar los 80 años de edad por cada 1.000 hombres 1997 - 2006.</t>
  </si>
  <si>
    <t>Distribución porcentual de la suma de los AVPP de hombres con respecto a la región 1997 - 2006.</t>
  </si>
  <si>
    <t>En porcentaje sore la suma de AVPP de hombres de la región.</t>
  </si>
  <si>
    <t>En cantidad de AVPP de hombres.</t>
  </si>
  <si>
    <t>Suma de los AVPP de los hombres que en el decenio 1997 - 2006 fallecieron antes de alcanzar los 80 años de edad.</t>
  </si>
  <si>
    <t>En promedio de AVPP de hombres.</t>
  </si>
  <si>
    <t>Pérdida promedio de AVPP por cada defunción de un hombre ocurrida en el decenio 1997 - 2006.</t>
  </si>
  <si>
    <t>Suma de los AVPP de las mujeres que en el decenio 1997 - 2006 fallecieron antes de alcanzar los 80 años de edad.</t>
  </si>
  <si>
    <t>Distribución porcentual de la suma de los AVPP de mujeres con respecto a la región 1997 - 2006.</t>
  </si>
  <si>
    <t>Pérdida promedio de AVPP por cada defunción de una mujer ocurrida en el decenio 1997 - 2006.</t>
  </si>
  <si>
    <t>Tasa de años de vida potencialmente perdidos antes de alcanzar los 80 años de edad por cada 1.000 mujeres 1997 - 2006.</t>
  </si>
  <si>
    <t>En cantidad de AVPP de mujeres.</t>
  </si>
  <si>
    <t>En porcentaje sore la suma de AVPP de mujeres de la región.</t>
  </si>
  <si>
    <t>En promedio de AVPP de mujeres.</t>
  </si>
  <si>
    <t>En número de años por cada 1.000 mujeres</t>
  </si>
  <si>
    <t>Suma de los AVPP de las personas que en el decenio 1997 - 2006 fallecieron antes de alcanzar los 80 años de edad.</t>
  </si>
  <si>
    <t>Distribución porcentual de la suma de los AVPP con respecto a la región 1997 - 2006.</t>
  </si>
  <si>
    <t>Pérdida promedio de AVPP por cada defunción de una persona ocurrida en el decenio 1997 - 2006.</t>
  </si>
  <si>
    <t>Tasa de años de vida potencialmente perdidos antes de alcanzar los 80 años de edad por cada 1.000 personas 1997 - 2006.</t>
  </si>
  <si>
    <t>En cantidad de AVPP.</t>
  </si>
  <si>
    <t>En porcentaje sore la suma de AVPP de la región.</t>
  </si>
  <si>
    <t>En promedio de AVPP.</t>
  </si>
  <si>
    <t>En número de años por cada 1.000 personas.</t>
  </si>
  <si>
    <t>En años de vida.</t>
  </si>
  <si>
    <t>Esperanza de vida al nacer total 1997 - 2006.</t>
  </si>
  <si>
    <t>Esperanza de vida a los 20 años total 1997 - 2006.</t>
  </si>
  <si>
    <t>Esperanza de vida al nacer de hombres 1997 - 2006.</t>
  </si>
  <si>
    <t>Esperanza de vida a los 20 años de hombres 1997 - 2006.</t>
  </si>
  <si>
    <t>Esperanza de vida al nacer de mujeres 1997 - 2006.</t>
  </si>
  <si>
    <t>Esperanza de vida a los 20 años de mujeres 1997 - 2006.</t>
  </si>
  <si>
    <t>Esperanza de vida a los 20 años de personas con 0 a 8 años de estudio trienio 1997 - 2006.</t>
  </si>
  <si>
    <t>Esperanza de vida a los 20 años de personas con 9 a 12 años de estudio trienio 1997 - 2006.</t>
  </si>
  <si>
    <t>Esperanza de vida a los 20 años de personas con 13 o más años de estudio trienio 1997 - 2006.</t>
  </si>
  <si>
    <t>Esperanza de vida a los 20 años de hombres con 0 a 8 años de estudio trienio 1997 - 2006.</t>
  </si>
  <si>
    <t>Esperanza de vida a los 20 años de hombres con 9 a 12 años de estudio trienio 1997 - 2006.</t>
  </si>
  <si>
    <t>Esperanza de vida a los 20 años de hombres con 13 o más años de estudio trienio 1997 - 2006.</t>
  </si>
  <si>
    <t>Esperanza de vida a los 20 años de mujeres con 0 a 8 años de estudio trienio 1997 - 2006.</t>
  </si>
  <si>
    <t>Esperanza de vida a los 20 años de mujeres con 9 a 12 años de estudio trienio 1997 - 2006.</t>
  </si>
  <si>
    <t>Esperanza de vida a los 20 años de mujeres con 13 o más años de estudio trienio 1997 - 2006.</t>
  </si>
  <si>
    <t>Tasa ajustada de mortalidad infantil por 1.000 nacidos vivos decenio 1997 - 2006.</t>
  </si>
  <si>
    <t>Tasa por 1.000 nacidos vivos.</t>
  </si>
  <si>
    <t>Tasa ajustada de mortalidad infantil de hombres por 1.000 nacidos vivos decenio 1997 - 2006.</t>
  </si>
  <si>
    <t>Tasa ajustada de mortalidad infantil de mujeres por 1.000 nacidos vivos decenio 1997 - 2006.</t>
  </si>
  <si>
    <t>Tasa ajustada de mortalidad infantil por 1.000 nacidos vivos de madres con 0 a 8 años de estudio decenio 1997 - 2006.</t>
  </si>
  <si>
    <t>Tasa ajustada de mortalidad infantil por 1.000 nacidos vivos de madres con 9 a 12 años de estudio decenio 1997 - 2006.</t>
  </si>
  <si>
    <t>Tasa ajustada de mortalidad infantil por 1.000 nacidos vivos de madres con 13 y más años de estudio decenio 1996 - 2006.</t>
  </si>
  <si>
    <t>Tasa ajustada de mortalidad infantil de hombres por 1.000 nacidos vivos de madres con 0 a 8 años de estudio decenio 1997 - 2006.</t>
  </si>
  <si>
    <t>Tasa ajustada de mortalidad infantil de hombres por 1.000 nacidos vivos de madres con 9 a 12 años de estudio decenio 1997 - 2006.</t>
  </si>
  <si>
    <t>Tasa ajustada de mortalidad infantil de hombres por 1.000 nacidos vivos de madres con 13 y más años de estudio decenio 1996 - 2006.</t>
  </si>
  <si>
    <t>Tasa ajustada de mortalidad infantil de mujeres por 1.000 nacidos vivos de madres con 0 a 8 años de estudio decenio 1997 - 2006.</t>
  </si>
  <si>
    <t>Tasa ajustada de mortalidad infantil de mujeres por 1.000 nacidos vivos de madres con 9 a 12 años de estudio decenio 1997 - 2006.</t>
  </si>
  <si>
    <t>Tasa ajustada de mortalidad infantil de mujeres por 1.000 nacidos vivos de madres con 13 y más años de estudio decenio 1996 - 2006.</t>
  </si>
  <si>
    <t>Tasa observada de mortalidad infantil por 1.000 nacidos vivos decenio 1997 - 2006.</t>
  </si>
  <si>
    <t>Tasa observada de mortalidad infantil de hombres por 1.000 nacidos vivos decenio 1997 - 2006.</t>
  </si>
  <si>
    <t>Tasa observada de mortalidad infantil de mujeres por 1.000 nacidos vivos decenio 1997 - 2006.</t>
  </si>
  <si>
    <t>Tasa observada de mortalidad infantil de hombres por 1.000 nacidos vivos de madres con 0 a 8 años de estudio decenio 1997 - 2006.</t>
  </si>
  <si>
    <t>Tasa observada de mortalidad infantil de hombres por 1.000 nacidos vivos de madres con 9 a 12 años de estudio decenio 1997 - 2006.</t>
  </si>
  <si>
    <t>Tasa observada de mortalidad infantil de hombres por 1.000 nacidos vivos de madres con 13 y más años de estudio decenio 1996 - 2006.</t>
  </si>
  <si>
    <t>Tasa observada de mortalidad infantil de mujeres por 1.000 nacidos vivos de madres con 0 a 8 años de estudio decenio 1997 - 2006.</t>
  </si>
  <si>
    <t>Tasa observada de mortalidad infantil de mujeres por 1.000 nacidos vivos de madres con 9 a 12 años de estudio decenio 1997 - 2006.</t>
  </si>
  <si>
    <t>Tasa observada de mortalidad infantil de mujeres por 1.000 nacidos vivos de madres con 13 y más años de estudio decenio 1996 - 2006.</t>
  </si>
  <si>
    <t>Tasa observada de mortalidad infantil por 1.000 nacidos vivos de madres con 0 a 8 años de estudio decenio 1997 - 2006.</t>
  </si>
  <si>
    <t>Tasa observada de mortalidad infantil por 1.000 nacidos vivos de madres con 9 a 12 años de estudio decenio 1997 - 2006.</t>
  </si>
  <si>
    <t>Tasa observada de mortalidad infantil por 1.000 nacidos vivos de madres con 13 y más años de estudio decenio 1996 - 2006.</t>
  </si>
  <si>
    <t>Para todas las regiones: Considerar la cantidad de habitantes al interpretar los datos de daño en salud.</t>
  </si>
  <si>
    <t>Región de Arica y Parinacota: 1) La comuna de Putre tiene 34 niños Nacidos Vivos en el periodo y 1 niño fallecido.</t>
  </si>
  <si>
    <t>Puntaje Índice de Territorios Aislados.</t>
  </si>
  <si>
    <t>Distancia (km) desde la capital comunal al Hospital de Referencia, Base o Emergencia.</t>
  </si>
  <si>
    <t>Porcentaje de población activa ocupada.</t>
  </si>
  <si>
    <t>vcom1997a2006DefMenos50</t>
  </si>
  <si>
    <t>vcom1997a2006TotDef</t>
  </si>
  <si>
    <t>vcom1997a2006Swaroop</t>
  </si>
  <si>
    <t>Cantidad de defunciones.</t>
  </si>
  <si>
    <t>Elaboración propia según datos MINSAL. DEIS. Estadísticas vitales.</t>
  </si>
  <si>
    <t>Total de defunciones decenio 1996 - 2006.</t>
  </si>
  <si>
    <t>Índice de Swarop decenio 1997 - 2006.</t>
  </si>
  <si>
    <t>Defunciones en mayores de 50 años decenio 1996 - 2006.</t>
  </si>
  <si>
    <t>vcom1997a2006DefMás50</t>
  </si>
  <si>
    <t>Índice de equidad en salud 1997 - 2006.</t>
  </si>
  <si>
    <t>Elaboración propia según datos MINSAL. DEIS. Estadísticas vitales y metodología adaptada del IDH 2003. 2010.</t>
  </si>
  <si>
    <t>vcomIES1997a2006</t>
  </si>
  <si>
    <t>En número donde1 es la mejor situación y 4 la peor.</t>
  </si>
  <si>
    <t>vcomCuadranteEVyBrecha Evporescolaridad</t>
  </si>
  <si>
    <t>Cuadrante de posición de la comuna según grafico de esperanza de vida al nacer y brecha de esperanza de vida a los 20 baños por escolaridad 1997 - 2006.</t>
  </si>
  <si>
    <t>Encuesta SINIM. 2008. En www.sinim.cl.</t>
  </si>
  <si>
    <t>Porcentaje de las defunciones totales que corresponden a mayores de 50 años.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</si>
</sst>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0.000"/>
    <numFmt numFmtId="183" formatCode="0.0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00"/>
    <numFmt numFmtId="189" formatCode="#,##0.00000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3" fontId="2" fillId="0" borderId="0" xfId="0" applyNumberFormat="1" applyFont="1" applyBorder="1" applyAlignment="1">
      <alignment horizontal="right"/>
    </xf>
    <xf numFmtId="182" fontId="3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2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/>
    </xf>
    <xf numFmtId="182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181" fontId="2" fillId="0" borderId="0" xfId="0" applyNumberFormat="1" applyFont="1" applyAlignment="1">
      <alignment horizontal="right"/>
    </xf>
    <xf numFmtId="180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9" fontId="2" fillId="0" borderId="0" xfId="0" applyNumberFormat="1" applyFont="1" applyAlignment="1">
      <alignment/>
    </xf>
    <xf numFmtId="181" fontId="1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/>
    </xf>
    <xf numFmtId="183" fontId="2" fillId="0" borderId="0" xfId="0" applyNumberFormat="1" applyFont="1" applyAlignment="1">
      <alignment/>
    </xf>
    <xf numFmtId="181" fontId="4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181" fontId="2" fillId="0" borderId="0" xfId="0" applyNumberFormat="1" applyFont="1" applyAlignment="1">
      <alignment/>
    </xf>
    <xf numFmtId="18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180" fontId="1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8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182" fontId="1" fillId="0" borderId="11" xfId="0" applyNumberFormat="1" applyFont="1" applyBorder="1" applyAlignment="1">
      <alignment horizontal="left" vertical="center"/>
    </xf>
    <xf numFmtId="2" fontId="1" fillId="0" borderId="11" xfId="0" applyNumberFormat="1" applyFont="1" applyBorder="1" applyAlignment="1">
      <alignment horizontal="left" vertical="center"/>
    </xf>
    <xf numFmtId="181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182" fontId="1" fillId="0" borderId="11" xfId="0" applyNumberFormat="1" applyFont="1" applyBorder="1" applyAlignment="1">
      <alignment horizontal="left"/>
    </xf>
    <xf numFmtId="182" fontId="1" fillId="0" borderId="11" xfId="0" applyNumberFormat="1" applyFont="1" applyFill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181" fontId="1" fillId="0" borderId="11" xfId="0" applyNumberFormat="1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9" fontId="1" fillId="0" borderId="11" xfId="0" applyNumberFormat="1" applyFont="1" applyBorder="1" applyAlignment="1">
      <alignment horizontal="left"/>
    </xf>
    <xf numFmtId="2" fontId="1" fillId="0" borderId="11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left"/>
    </xf>
    <xf numFmtId="181" fontId="1" fillId="0" borderId="11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1" fillId="0" borderId="12" xfId="0" applyFont="1" applyBorder="1" applyAlignment="1">
      <alignment/>
    </xf>
    <xf numFmtId="181" fontId="1" fillId="0" borderId="0" xfId="0" applyNumberFormat="1" applyFont="1" applyFill="1" applyBorder="1" applyAlignment="1">
      <alignment horizontal="left"/>
    </xf>
    <xf numFmtId="181" fontId="1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 wrapText="1"/>
    </xf>
    <xf numFmtId="18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 wrapText="1"/>
    </xf>
    <xf numFmtId="181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181" fontId="1" fillId="0" borderId="0" xfId="0" applyNumberFormat="1" applyFont="1" applyFill="1" applyBorder="1" applyAlignment="1">
      <alignment/>
    </xf>
    <xf numFmtId="41" fontId="1" fillId="0" borderId="0" xfId="5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/>
    </xf>
    <xf numFmtId="181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6"/>
  <sheetViews>
    <sheetView tabSelected="1" zoomScalePageLayoutView="0" workbookViewId="0" topLeftCell="C159">
      <selection activeCell="D184" sqref="D184"/>
    </sheetView>
  </sheetViews>
  <sheetFormatPr defaultColWidth="11.421875" defaultRowHeight="12.75"/>
  <cols>
    <col min="1" max="1" width="40.28125" style="0" bestFit="1" customWidth="1"/>
    <col min="2" max="2" width="113.00390625" style="0" bestFit="1" customWidth="1"/>
    <col min="3" max="3" width="72.7109375" style="0" customWidth="1"/>
    <col min="4" max="4" width="51.57421875" style="0" bestFit="1" customWidth="1"/>
  </cols>
  <sheetData>
    <row r="1" spans="1:5" ht="12.75">
      <c r="A1" s="60" t="s">
        <v>185</v>
      </c>
      <c r="B1" s="60" t="s">
        <v>186</v>
      </c>
      <c r="C1" s="60" t="s">
        <v>187</v>
      </c>
      <c r="D1" s="60" t="s">
        <v>188</v>
      </c>
      <c r="E1" s="60" t="s">
        <v>189</v>
      </c>
    </row>
    <row r="2" spans="1:5" ht="12.75">
      <c r="A2" s="66" t="s">
        <v>108</v>
      </c>
      <c r="B2" s="61" t="s">
        <v>191</v>
      </c>
      <c r="C2" s="61" t="s">
        <v>192</v>
      </c>
      <c r="D2" s="61" t="s">
        <v>193</v>
      </c>
      <c r="E2" s="61">
        <v>2009</v>
      </c>
    </row>
    <row r="3" spans="1:5" ht="12.75">
      <c r="A3" s="65" t="s">
        <v>107</v>
      </c>
      <c r="B3" s="61" t="s">
        <v>191</v>
      </c>
      <c r="C3" s="61" t="s">
        <v>194</v>
      </c>
      <c r="D3" s="61" t="s">
        <v>193</v>
      </c>
      <c r="E3" s="61">
        <v>2009</v>
      </c>
    </row>
    <row r="4" spans="1:5" ht="12.75">
      <c r="A4" s="65" t="s">
        <v>109</v>
      </c>
      <c r="B4" s="61" t="s">
        <v>195</v>
      </c>
      <c r="C4" s="61" t="s">
        <v>196</v>
      </c>
      <c r="D4" s="61" t="s">
        <v>196</v>
      </c>
      <c r="E4" s="61" t="s">
        <v>196</v>
      </c>
    </row>
    <row r="5" spans="1:5" ht="12.75">
      <c r="A5" s="65" t="s">
        <v>190</v>
      </c>
      <c r="B5" s="61" t="s">
        <v>197</v>
      </c>
      <c r="C5" s="61" t="s">
        <v>196</v>
      </c>
      <c r="D5" s="61" t="s">
        <v>196</v>
      </c>
      <c r="E5" s="61" t="s">
        <v>196</v>
      </c>
    </row>
    <row r="6" spans="1:5" ht="12.75">
      <c r="A6" s="65" t="s">
        <v>0</v>
      </c>
      <c r="B6" s="61" t="s">
        <v>198</v>
      </c>
      <c r="C6" s="61" t="s">
        <v>196</v>
      </c>
      <c r="D6" s="61" t="s">
        <v>196</v>
      </c>
      <c r="E6" s="61" t="s">
        <v>196</v>
      </c>
    </row>
    <row r="7" spans="1:5" ht="12.75">
      <c r="A7" s="67" t="s">
        <v>1</v>
      </c>
      <c r="B7" s="62" t="s">
        <v>201</v>
      </c>
      <c r="C7" s="62" t="s">
        <v>199</v>
      </c>
      <c r="D7" s="62" t="s">
        <v>200</v>
      </c>
      <c r="E7" s="62">
        <v>2008</v>
      </c>
    </row>
    <row r="8" spans="1:5" ht="12.75">
      <c r="A8" s="68" t="s">
        <v>2</v>
      </c>
      <c r="B8" s="62" t="s">
        <v>202</v>
      </c>
      <c r="C8" s="62" t="s">
        <v>203</v>
      </c>
      <c r="D8" s="62" t="s">
        <v>204</v>
      </c>
      <c r="E8" s="62">
        <v>2009</v>
      </c>
    </row>
    <row r="9" spans="1:5" ht="12.75">
      <c r="A9" s="67" t="s">
        <v>3</v>
      </c>
      <c r="B9" s="61" t="s">
        <v>205</v>
      </c>
      <c r="C9" s="62" t="s">
        <v>206</v>
      </c>
      <c r="D9" s="62" t="s">
        <v>207</v>
      </c>
      <c r="E9" s="62">
        <v>2009</v>
      </c>
    </row>
    <row r="10" spans="1:5" ht="12.75">
      <c r="A10" s="69" t="s">
        <v>4</v>
      </c>
      <c r="B10" s="61" t="s">
        <v>208</v>
      </c>
      <c r="C10" s="61" t="s">
        <v>210</v>
      </c>
      <c r="D10" s="62" t="s">
        <v>209</v>
      </c>
      <c r="E10" s="62">
        <v>2009</v>
      </c>
    </row>
    <row r="11" spans="1:5" ht="12.75">
      <c r="A11" s="70" t="s">
        <v>44</v>
      </c>
      <c r="B11" s="61" t="s">
        <v>211</v>
      </c>
      <c r="C11" s="61" t="s">
        <v>212</v>
      </c>
      <c r="D11" s="62" t="s">
        <v>209</v>
      </c>
      <c r="E11" s="62">
        <v>2009</v>
      </c>
    </row>
    <row r="12" spans="1:5" ht="12.75">
      <c r="A12" s="68" t="s">
        <v>5</v>
      </c>
      <c r="B12" s="61" t="s">
        <v>213</v>
      </c>
      <c r="C12" s="62" t="s">
        <v>214</v>
      </c>
      <c r="D12" s="62" t="s">
        <v>204</v>
      </c>
      <c r="E12" s="62">
        <v>2009</v>
      </c>
    </row>
    <row r="13" spans="1:5" ht="12.75">
      <c r="A13" s="71" t="s">
        <v>6</v>
      </c>
      <c r="B13" s="61" t="s">
        <v>215</v>
      </c>
      <c r="C13" s="62" t="s">
        <v>216</v>
      </c>
      <c r="D13" s="62" t="s">
        <v>204</v>
      </c>
      <c r="E13" s="62">
        <v>2009</v>
      </c>
    </row>
    <row r="14" spans="1:5" ht="12.75">
      <c r="A14" s="68" t="s">
        <v>7</v>
      </c>
      <c r="B14" s="61" t="s">
        <v>217</v>
      </c>
      <c r="C14" s="62" t="s">
        <v>214</v>
      </c>
      <c r="D14" s="62" t="s">
        <v>204</v>
      </c>
      <c r="E14" s="62">
        <v>2009</v>
      </c>
    </row>
    <row r="15" spans="1:5" ht="12.75">
      <c r="A15" s="71" t="s">
        <v>8</v>
      </c>
      <c r="B15" s="61" t="s">
        <v>218</v>
      </c>
      <c r="C15" s="62" t="s">
        <v>216</v>
      </c>
      <c r="D15" s="62" t="s">
        <v>204</v>
      </c>
      <c r="E15" s="62">
        <v>2009</v>
      </c>
    </row>
    <row r="16" spans="1:5" ht="12.75">
      <c r="A16" s="71" t="s">
        <v>9</v>
      </c>
      <c r="B16" s="62" t="s">
        <v>219</v>
      </c>
      <c r="C16" s="62" t="s">
        <v>220</v>
      </c>
      <c r="D16" s="62" t="s">
        <v>209</v>
      </c>
      <c r="E16" s="62">
        <v>2009</v>
      </c>
    </row>
    <row r="17" spans="1:5" ht="12.75">
      <c r="A17" s="68" t="s">
        <v>10</v>
      </c>
      <c r="B17" s="62" t="s">
        <v>221</v>
      </c>
      <c r="C17" s="62" t="s">
        <v>214</v>
      </c>
      <c r="D17" s="62" t="s">
        <v>204</v>
      </c>
      <c r="E17" s="62">
        <v>2009</v>
      </c>
    </row>
    <row r="18" spans="1:5" ht="12.75">
      <c r="A18" s="71" t="s">
        <v>11</v>
      </c>
      <c r="B18" s="62" t="s">
        <v>222</v>
      </c>
      <c r="C18" s="62" t="s">
        <v>216</v>
      </c>
      <c r="D18" s="62" t="s">
        <v>204</v>
      </c>
      <c r="E18" s="62">
        <v>2009</v>
      </c>
    </row>
    <row r="19" spans="1:5" ht="12.75">
      <c r="A19" s="68" t="s">
        <v>12</v>
      </c>
      <c r="B19" s="62" t="s">
        <v>223</v>
      </c>
      <c r="C19" s="62" t="s">
        <v>214</v>
      </c>
      <c r="D19" s="62" t="s">
        <v>204</v>
      </c>
      <c r="E19" s="62">
        <v>2009</v>
      </c>
    </row>
    <row r="20" spans="1:5" ht="12.75">
      <c r="A20" s="71" t="s">
        <v>13</v>
      </c>
      <c r="B20" s="62" t="s">
        <v>224</v>
      </c>
      <c r="C20" s="62" t="s">
        <v>216</v>
      </c>
      <c r="D20" s="62" t="s">
        <v>204</v>
      </c>
      <c r="E20" s="62">
        <v>2009</v>
      </c>
    </row>
    <row r="21" spans="1:5" ht="12.75">
      <c r="A21" s="68" t="s">
        <v>14</v>
      </c>
      <c r="B21" s="62" t="s">
        <v>225</v>
      </c>
      <c r="C21" s="62" t="s">
        <v>214</v>
      </c>
      <c r="D21" s="62" t="s">
        <v>204</v>
      </c>
      <c r="E21" s="62">
        <v>2009</v>
      </c>
    </row>
    <row r="22" spans="1:5" ht="12.75">
      <c r="A22" s="71" t="s">
        <v>15</v>
      </c>
      <c r="B22" s="62" t="s">
        <v>226</v>
      </c>
      <c r="C22" s="62" t="s">
        <v>216</v>
      </c>
      <c r="D22" s="62" t="s">
        <v>204</v>
      </c>
      <c r="E22" s="62">
        <v>2009</v>
      </c>
    </row>
    <row r="23" spans="1:5" ht="12.75">
      <c r="A23" s="71" t="s">
        <v>16</v>
      </c>
      <c r="B23" s="62" t="s">
        <v>227</v>
      </c>
      <c r="C23" s="61" t="s">
        <v>228</v>
      </c>
      <c r="D23" s="62" t="s">
        <v>209</v>
      </c>
      <c r="E23" s="62">
        <v>2009</v>
      </c>
    </row>
    <row r="24" spans="1:5" ht="12.75">
      <c r="A24" s="63" t="s">
        <v>17</v>
      </c>
      <c r="B24" s="62" t="s">
        <v>229</v>
      </c>
      <c r="C24" s="61" t="s">
        <v>230</v>
      </c>
      <c r="D24" s="62" t="s">
        <v>209</v>
      </c>
      <c r="E24" s="62">
        <v>2009</v>
      </c>
    </row>
    <row r="25" spans="1:5" ht="12.75">
      <c r="A25" s="68" t="s">
        <v>18</v>
      </c>
      <c r="B25" s="62" t="s">
        <v>231</v>
      </c>
      <c r="C25" s="62" t="s">
        <v>203</v>
      </c>
      <c r="D25" s="62" t="s">
        <v>204</v>
      </c>
      <c r="E25" s="62">
        <v>2020</v>
      </c>
    </row>
    <row r="26" spans="1:5" ht="12.75">
      <c r="A26" s="69" t="s">
        <v>19</v>
      </c>
      <c r="B26" s="61" t="s">
        <v>232</v>
      </c>
      <c r="C26" s="61" t="s">
        <v>210</v>
      </c>
      <c r="D26" s="62" t="s">
        <v>209</v>
      </c>
      <c r="E26" s="62">
        <v>2020</v>
      </c>
    </row>
    <row r="27" spans="1:5" ht="12.75">
      <c r="A27" s="70" t="s">
        <v>45</v>
      </c>
      <c r="B27" s="61" t="s">
        <v>233</v>
      </c>
      <c r="C27" s="61" t="s">
        <v>212</v>
      </c>
      <c r="D27" s="62" t="s">
        <v>209</v>
      </c>
      <c r="E27" s="62">
        <v>2020</v>
      </c>
    </row>
    <row r="28" spans="1:5" ht="12.75">
      <c r="A28" s="71" t="s">
        <v>46</v>
      </c>
      <c r="B28" s="61" t="s">
        <v>234</v>
      </c>
      <c r="C28" s="62" t="s">
        <v>216</v>
      </c>
      <c r="D28" s="61" t="s">
        <v>236</v>
      </c>
      <c r="E28" s="62">
        <v>2006</v>
      </c>
    </row>
    <row r="29" spans="1:5" ht="12.75">
      <c r="A29" s="71" t="s">
        <v>27</v>
      </c>
      <c r="B29" s="62" t="s">
        <v>235</v>
      </c>
      <c r="C29" s="62" t="s">
        <v>216</v>
      </c>
      <c r="D29" s="61" t="s">
        <v>236</v>
      </c>
      <c r="E29" s="62">
        <v>2006</v>
      </c>
    </row>
    <row r="30" spans="1:5" ht="12.75">
      <c r="A30" s="72" t="s">
        <v>28</v>
      </c>
      <c r="B30" s="61" t="s">
        <v>237</v>
      </c>
      <c r="C30" s="61" t="s">
        <v>238</v>
      </c>
      <c r="D30" s="61" t="s">
        <v>239</v>
      </c>
      <c r="E30" s="61">
        <v>2008</v>
      </c>
    </row>
    <row r="31" spans="1:5" ht="12.75">
      <c r="A31" s="65" t="s">
        <v>29</v>
      </c>
      <c r="B31" s="61" t="s">
        <v>240</v>
      </c>
      <c r="C31" s="61" t="s">
        <v>241</v>
      </c>
      <c r="D31" s="61" t="s">
        <v>239</v>
      </c>
      <c r="E31" s="61">
        <v>2008</v>
      </c>
    </row>
    <row r="32" spans="1:5" ht="12.75">
      <c r="A32" s="65" t="s">
        <v>38</v>
      </c>
      <c r="B32" s="61" t="s">
        <v>242</v>
      </c>
      <c r="C32" s="61" t="s">
        <v>243</v>
      </c>
      <c r="D32" s="61" t="s">
        <v>239</v>
      </c>
      <c r="E32" s="61">
        <v>2008</v>
      </c>
    </row>
    <row r="33" spans="1:5" ht="12.75">
      <c r="A33" s="65" t="s">
        <v>30</v>
      </c>
      <c r="B33" s="61" t="s">
        <v>244</v>
      </c>
      <c r="C33" s="61" t="s">
        <v>238</v>
      </c>
      <c r="D33" s="61" t="s">
        <v>239</v>
      </c>
      <c r="E33" s="61">
        <v>2008</v>
      </c>
    </row>
    <row r="34" spans="1:5" ht="12.75">
      <c r="A34" s="73" t="s">
        <v>54</v>
      </c>
      <c r="B34" s="83" t="s">
        <v>245</v>
      </c>
      <c r="C34" s="61" t="s">
        <v>246</v>
      </c>
      <c r="D34" s="62" t="s">
        <v>247</v>
      </c>
      <c r="E34" s="62">
        <v>2003</v>
      </c>
    </row>
    <row r="35" spans="1:5" ht="12.75">
      <c r="A35" s="73" t="s">
        <v>31</v>
      </c>
      <c r="B35" s="61" t="s">
        <v>248</v>
      </c>
      <c r="C35" s="61" t="s">
        <v>246</v>
      </c>
      <c r="D35" s="62" t="s">
        <v>249</v>
      </c>
      <c r="E35" s="62">
        <v>2006</v>
      </c>
    </row>
    <row r="36" spans="1:5" ht="12.75">
      <c r="A36" s="65" t="s">
        <v>33</v>
      </c>
      <c r="B36" s="83" t="s">
        <v>252</v>
      </c>
      <c r="C36" s="61" t="s">
        <v>246</v>
      </c>
      <c r="D36" s="61" t="s">
        <v>251</v>
      </c>
      <c r="E36" s="61">
        <v>2006</v>
      </c>
    </row>
    <row r="37" spans="1:5" ht="12.75">
      <c r="A37" s="65" t="s">
        <v>34</v>
      </c>
      <c r="B37" s="83" t="s">
        <v>253</v>
      </c>
      <c r="C37" s="61" t="s">
        <v>246</v>
      </c>
      <c r="D37" s="61" t="s">
        <v>251</v>
      </c>
      <c r="E37" s="61">
        <v>2006</v>
      </c>
    </row>
    <row r="38" spans="1:5" ht="12.75">
      <c r="A38" s="65" t="s">
        <v>35</v>
      </c>
      <c r="B38" s="84" t="s">
        <v>254</v>
      </c>
      <c r="C38" s="61" t="s">
        <v>246</v>
      </c>
      <c r="D38" s="61" t="s">
        <v>251</v>
      </c>
      <c r="E38" s="61">
        <v>2006</v>
      </c>
    </row>
    <row r="39" spans="1:5" ht="12.75">
      <c r="A39" s="65" t="s">
        <v>36</v>
      </c>
      <c r="B39" s="84" t="s">
        <v>255</v>
      </c>
      <c r="C39" s="61" t="s">
        <v>246</v>
      </c>
      <c r="D39" s="61" t="s">
        <v>251</v>
      </c>
      <c r="E39" s="61">
        <v>2006</v>
      </c>
    </row>
    <row r="40" spans="1:5" ht="12.75">
      <c r="A40" s="54" t="s">
        <v>32</v>
      </c>
      <c r="B40" s="83" t="s">
        <v>250</v>
      </c>
      <c r="C40" s="61" t="s">
        <v>246</v>
      </c>
      <c r="D40" s="61" t="s">
        <v>251</v>
      </c>
      <c r="E40" s="61">
        <v>2006</v>
      </c>
    </row>
    <row r="41" spans="1:5" s="59" customFormat="1" ht="11.25">
      <c r="A41" s="65" t="s">
        <v>94</v>
      </c>
      <c r="B41" s="61" t="s">
        <v>256</v>
      </c>
      <c r="C41" s="61" t="s">
        <v>257</v>
      </c>
      <c r="D41" s="61" t="s">
        <v>251</v>
      </c>
      <c r="E41" s="61">
        <v>2006</v>
      </c>
    </row>
    <row r="42" spans="1:5" s="59" customFormat="1" ht="11.25">
      <c r="A42" s="65" t="s">
        <v>95</v>
      </c>
      <c r="B42" s="61" t="s">
        <v>258</v>
      </c>
      <c r="C42" s="61" t="s">
        <v>257</v>
      </c>
      <c r="D42" s="61" t="s">
        <v>251</v>
      </c>
      <c r="E42" s="61">
        <v>2006</v>
      </c>
    </row>
    <row r="43" spans="1:5" ht="12.75">
      <c r="A43" s="74" t="s">
        <v>37</v>
      </c>
      <c r="B43" s="61" t="s">
        <v>449</v>
      </c>
      <c r="C43" s="61" t="s">
        <v>260</v>
      </c>
      <c r="D43" s="61" t="s">
        <v>259</v>
      </c>
      <c r="E43" s="61">
        <v>2008</v>
      </c>
    </row>
    <row r="44" spans="1:5" ht="12.75">
      <c r="A44" s="65" t="s">
        <v>47</v>
      </c>
      <c r="B44" s="61" t="s">
        <v>261</v>
      </c>
      <c r="C44" s="61" t="s">
        <v>262</v>
      </c>
      <c r="D44" s="61" t="s">
        <v>236</v>
      </c>
      <c r="E44" s="62">
        <v>2006</v>
      </c>
    </row>
    <row r="45" spans="1:5" ht="12.75">
      <c r="A45" s="65" t="s">
        <v>48</v>
      </c>
      <c r="B45" s="61" t="s">
        <v>263</v>
      </c>
      <c r="C45" s="61" t="s">
        <v>262</v>
      </c>
      <c r="D45" s="61" t="s">
        <v>236</v>
      </c>
      <c r="E45" s="62">
        <v>2006</v>
      </c>
    </row>
    <row r="46" spans="1:5" ht="12.75">
      <c r="A46" s="75" t="s">
        <v>49</v>
      </c>
      <c r="B46" s="61" t="s">
        <v>264</v>
      </c>
      <c r="C46" s="61" t="s">
        <v>262</v>
      </c>
      <c r="D46" s="61" t="s">
        <v>236</v>
      </c>
      <c r="E46" s="62">
        <v>2006</v>
      </c>
    </row>
    <row r="47" spans="1:5" ht="11.25" customHeight="1">
      <c r="A47" s="76" t="s">
        <v>96</v>
      </c>
      <c r="B47" s="83" t="s">
        <v>266</v>
      </c>
      <c r="C47" s="83" t="s">
        <v>265</v>
      </c>
      <c r="D47" s="61" t="s">
        <v>267</v>
      </c>
      <c r="E47" s="62">
        <v>2003</v>
      </c>
    </row>
    <row r="48" spans="1:5" ht="12.75">
      <c r="A48" s="65" t="s">
        <v>51</v>
      </c>
      <c r="B48" s="83" t="s">
        <v>269</v>
      </c>
      <c r="C48" s="64" t="s">
        <v>216</v>
      </c>
      <c r="D48" s="61" t="s">
        <v>236</v>
      </c>
      <c r="E48" s="62">
        <v>2006</v>
      </c>
    </row>
    <row r="49" spans="1:5" ht="12.75">
      <c r="A49" s="65" t="s">
        <v>52</v>
      </c>
      <c r="B49" s="83" t="s">
        <v>270</v>
      </c>
      <c r="C49" s="64" t="s">
        <v>216</v>
      </c>
      <c r="D49" s="61" t="s">
        <v>236</v>
      </c>
      <c r="E49" s="62">
        <v>2006</v>
      </c>
    </row>
    <row r="50" spans="1:5" ht="12.75">
      <c r="A50" s="65" t="s">
        <v>50</v>
      </c>
      <c r="B50" s="83" t="s">
        <v>272</v>
      </c>
      <c r="C50" s="61" t="s">
        <v>216</v>
      </c>
      <c r="D50" s="61" t="s">
        <v>236</v>
      </c>
      <c r="E50" s="62">
        <v>2006</v>
      </c>
    </row>
    <row r="51" spans="1:5" ht="12.75">
      <c r="A51" s="65" t="s">
        <v>53</v>
      </c>
      <c r="B51" s="83" t="s">
        <v>271</v>
      </c>
      <c r="C51" s="64" t="s">
        <v>216</v>
      </c>
      <c r="D51" s="61" t="s">
        <v>236</v>
      </c>
      <c r="E51" s="62">
        <v>2006</v>
      </c>
    </row>
    <row r="52" spans="1:5" ht="12.75">
      <c r="A52" s="77" t="s">
        <v>55</v>
      </c>
      <c r="B52" s="83" t="s">
        <v>268</v>
      </c>
      <c r="C52" s="64" t="s">
        <v>216</v>
      </c>
      <c r="D52" s="61" t="s">
        <v>236</v>
      </c>
      <c r="E52" s="62">
        <v>2006</v>
      </c>
    </row>
    <row r="53" spans="1:5" ht="12.75">
      <c r="A53" s="65" t="s">
        <v>66</v>
      </c>
      <c r="B53" s="83" t="s">
        <v>274</v>
      </c>
      <c r="C53" s="61" t="s">
        <v>273</v>
      </c>
      <c r="D53" s="61" t="s">
        <v>236</v>
      </c>
      <c r="E53" s="62">
        <v>2006</v>
      </c>
    </row>
    <row r="54" spans="1:5" ht="12.75">
      <c r="A54" s="54" t="s">
        <v>70</v>
      </c>
      <c r="B54" s="83" t="s">
        <v>451</v>
      </c>
      <c r="C54" s="64" t="s">
        <v>216</v>
      </c>
      <c r="D54" s="61" t="s">
        <v>236</v>
      </c>
      <c r="E54" s="62">
        <v>2006</v>
      </c>
    </row>
    <row r="55" spans="1:5" ht="12.75">
      <c r="A55" s="65" t="s">
        <v>56</v>
      </c>
      <c r="B55" s="83" t="s">
        <v>275</v>
      </c>
      <c r="C55" s="61" t="s">
        <v>273</v>
      </c>
      <c r="D55" s="61" t="s">
        <v>236</v>
      </c>
      <c r="E55" s="62">
        <v>2006</v>
      </c>
    </row>
    <row r="56" spans="1:5" ht="12.75">
      <c r="A56" s="65" t="s">
        <v>97</v>
      </c>
      <c r="B56" s="83" t="s">
        <v>276</v>
      </c>
      <c r="C56" s="61" t="s">
        <v>273</v>
      </c>
      <c r="D56" s="61" t="s">
        <v>236</v>
      </c>
      <c r="E56" s="62">
        <v>2006</v>
      </c>
    </row>
    <row r="57" spans="1:5" ht="12.75">
      <c r="A57" s="78" t="s">
        <v>57</v>
      </c>
      <c r="B57" s="85" t="s">
        <v>277</v>
      </c>
      <c r="C57" s="61" t="s">
        <v>216</v>
      </c>
      <c r="D57" s="61" t="s">
        <v>278</v>
      </c>
      <c r="E57" s="61">
        <v>2002</v>
      </c>
    </row>
    <row r="58" spans="1:5" ht="12.75">
      <c r="A58" s="78" t="s">
        <v>58</v>
      </c>
      <c r="B58" s="85" t="s">
        <v>279</v>
      </c>
      <c r="C58" s="61" t="s">
        <v>216</v>
      </c>
      <c r="D58" s="61" t="s">
        <v>278</v>
      </c>
      <c r="E58" s="61">
        <v>2002</v>
      </c>
    </row>
    <row r="59" spans="1:5" ht="12.75">
      <c r="A59" s="78" t="s">
        <v>59</v>
      </c>
      <c r="B59" s="85" t="s">
        <v>280</v>
      </c>
      <c r="C59" s="61" t="s">
        <v>216</v>
      </c>
      <c r="D59" s="61" t="s">
        <v>278</v>
      </c>
      <c r="E59" s="61">
        <v>2002</v>
      </c>
    </row>
    <row r="60" spans="1:5" ht="12.75">
      <c r="A60" s="77" t="s">
        <v>71</v>
      </c>
      <c r="B60" s="83" t="s">
        <v>281</v>
      </c>
      <c r="C60" s="61" t="s">
        <v>216</v>
      </c>
      <c r="D60" s="64" t="s">
        <v>282</v>
      </c>
      <c r="E60" s="61">
        <v>2006</v>
      </c>
    </row>
    <row r="61" spans="1:5" ht="12.75">
      <c r="A61" s="65" t="s">
        <v>60</v>
      </c>
      <c r="B61" s="61" t="s">
        <v>283</v>
      </c>
      <c r="C61" s="61" t="s">
        <v>216</v>
      </c>
      <c r="D61" s="61" t="s">
        <v>236</v>
      </c>
      <c r="E61" s="62">
        <v>2006</v>
      </c>
    </row>
    <row r="62" spans="1:5" ht="12.75">
      <c r="A62" s="65" t="s">
        <v>61</v>
      </c>
      <c r="B62" s="83" t="s">
        <v>284</v>
      </c>
      <c r="C62" s="83" t="s">
        <v>285</v>
      </c>
      <c r="D62" s="61" t="s">
        <v>236</v>
      </c>
      <c r="E62" s="62">
        <v>2006</v>
      </c>
    </row>
    <row r="63" spans="1:5" ht="12.75">
      <c r="A63" s="65" t="s">
        <v>62</v>
      </c>
      <c r="B63" s="83" t="s">
        <v>286</v>
      </c>
      <c r="C63" s="83" t="s">
        <v>287</v>
      </c>
      <c r="D63" s="61" t="s">
        <v>236</v>
      </c>
      <c r="E63" s="62">
        <v>2006</v>
      </c>
    </row>
    <row r="64" spans="1:5" ht="12.75">
      <c r="A64" s="65" t="s">
        <v>63</v>
      </c>
      <c r="B64" s="83" t="s">
        <v>288</v>
      </c>
      <c r="C64" s="61" t="s">
        <v>289</v>
      </c>
      <c r="D64" s="61" t="s">
        <v>236</v>
      </c>
      <c r="E64" s="62">
        <v>2006</v>
      </c>
    </row>
    <row r="65" spans="1:5" ht="12.75">
      <c r="A65" s="65" t="s">
        <v>64</v>
      </c>
      <c r="B65" s="61" t="s">
        <v>290</v>
      </c>
      <c r="C65" s="61" t="s">
        <v>289</v>
      </c>
      <c r="D65" s="61" t="s">
        <v>236</v>
      </c>
      <c r="E65" s="62">
        <v>2006</v>
      </c>
    </row>
    <row r="66" spans="1:5" ht="12.75">
      <c r="A66" s="65" t="s">
        <v>65</v>
      </c>
      <c r="B66" s="83" t="s">
        <v>291</v>
      </c>
      <c r="C66" s="64" t="s">
        <v>243</v>
      </c>
      <c r="D66" s="61" t="s">
        <v>236</v>
      </c>
      <c r="E66" s="62">
        <v>2006</v>
      </c>
    </row>
    <row r="67" spans="1:5" ht="12.75">
      <c r="A67" s="65" t="s">
        <v>67</v>
      </c>
      <c r="B67" s="83" t="s">
        <v>292</v>
      </c>
      <c r="C67" s="61" t="s">
        <v>293</v>
      </c>
      <c r="D67" s="61" t="s">
        <v>236</v>
      </c>
      <c r="E67" s="62">
        <v>2006</v>
      </c>
    </row>
    <row r="68" spans="1:5" ht="12.75">
      <c r="A68" s="65" t="s">
        <v>68</v>
      </c>
      <c r="B68" s="83" t="s">
        <v>294</v>
      </c>
      <c r="C68" s="61" t="s">
        <v>295</v>
      </c>
      <c r="D68" s="61" t="s">
        <v>236</v>
      </c>
      <c r="E68" s="62">
        <v>2006</v>
      </c>
    </row>
    <row r="69" spans="1:5" ht="12.75">
      <c r="A69" s="65" t="s">
        <v>69</v>
      </c>
      <c r="B69" s="83" t="s">
        <v>296</v>
      </c>
      <c r="C69" s="61" t="s">
        <v>297</v>
      </c>
      <c r="D69" s="61" t="s">
        <v>236</v>
      </c>
      <c r="E69" s="62">
        <v>2006</v>
      </c>
    </row>
    <row r="70" spans="1:5" ht="12.75">
      <c r="A70" s="79" t="s">
        <v>72</v>
      </c>
      <c r="B70" s="83" t="s">
        <v>298</v>
      </c>
      <c r="C70" s="61" t="s">
        <v>299</v>
      </c>
      <c r="D70" s="61" t="s">
        <v>236</v>
      </c>
      <c r="E70" s="62">
        <v>2006</v>
      </c>
    </row>
    <row r="71" spans="1:5" ht="12.75">
      <c r="A71" s="79" t="s">
        <v>73</v>
      </c>
      <c r="B71" s="83" t="s">
        <v>300</v>
      </c>
      <c r="C71" s="61" t="s">
        <v>299</v>
      </c>
      <c r="D71" s="61" t="s">
        <v>236</v>
      </c>
      <c r="E71" s="62">
        <v>2006</v>
      </c>
    </row>
    <row r="72" spans="1:5" ht="12.75">
      <c r="A72" s="65" t="s">
        <v>74</v>
      </c>
      <c r="B72" s="83" t="s">
        <v>301</v>
      </c>
      <c r="C72" s="61" t="s">
        <v>299</v>
      </c>
      <c r="D72" s="61" t="s">
        <v>236</v>
      </c>
      <c r="E72" s="62">
        <v>2006</v>
      </c>
    </row>
    <row r="73" spans="1:5" ht="12.75">
      <c r="A73" s="78" t="s">
        <v>39</v>
      </c>
      <c r="B73" s="59" t="s">
        <v>302</v>
      </c>
      <c r="C73" s="59" t="s">
        <v>303</v>
      </c>
      <c r="D73" s="59" t="s">
        <v>239</v>
      </c>
      <c r="E73" s="59">
        <v>2008</v>
      </c>
    </row>
    <row r="74" spans="1:5" ht="12.75">
      <c r="A74" s="80" t="s">
        <v>80</v>
      </c>
      <c r="B74" s="83" t="s">
        <v>308</v>
      </c>
      <c r="C74" s="61" t="s">
        <v>309</v>
      </c>
      <c r="D74" s="64" t="s">
        <v>310</v>
      </c>
      <c r="E74" s="64">
        <v>2008</v>
      </c>
    </row>
    <row r="75" spans="1:5" ht="12.75">
      <c r="A75" s="80" t="s">
        <v>81</v>
      </c>
      <c r="B75" s="83" t="s">
        <v>311</v>
      </c>
      <c r="C75" s="61" t="s">
        <v>309</v>
      </c>
      <c r="D75" s="64" t="s">
        <v>310</v>
      </c>
      <c r="E75" s="64">
        <v>2008</v>
      </c>
    </row>
    <row r="76" spans="1:7" ht="12" customHeight="1">
      <c r="A76" s="65" t="s">
        <v>82</v>
      </c>
      <c r="B76" s="83" t="s">
        <v>312</v>
      </c>
      <c r="C76" s="61" t="s">
        <v>309</v>
      </c>
      <c r="D76" s="64" t="s">
        <v>310</v>
      </c>
      <c r="E76" s="64">
        <v>2008</v>
      </c>
      <c r="F76" s="34"/>
      <c r="G76" s="34"/>
    </row>
    <row r="77" spans="1:5" ht="11.25" customHeight="1">
      <c r="A77" s="65" t="s">
        <v>92</v>
      </c>
      <c r="B77" s="83" t="s">
        <v>313</v>
      </c>
      <c r="C77" s="61" t="s">
        <v>309</v>
      </c>
      <c r="D77" s="64" t="s">
        <v>310</v>
      </c>
      <c r="E77" s="64">
        <v>2008</v>
      </c>
    </row>
    <row r="78" spans="1:5" ht="11.25" customHeight="1">
      <c r="A78" s="65" t="s">
        <v>83</v>
      </c>
      <c r="B78" s="83" t="s">
        <v>314</v>
      </c>
      <c r="C78" s="61" t="s">
        <v>309</v>
      </c>
      <c r="D78" s="64" t="s">
        <v>310</v>
      </c>
      <c r="E78" s="64">
        <v>2008</v>
      </c>
    </row>
    <row r="79" spans="1:5" ht="12" customHeight="1">
      <c r="A79" s="65" t="s">
        <v>93</v>
      </c>
      <c r="B79" s="83" t="s">
        <v>315</v>
      </c>
      <c r="C79" s="61" t="s">
        <v>309</v>
      </c>
      <c r="D79" s="64" t="s">
        <v>310</v>
      </c>
      <c r="E79" s="64">
        <v>2008</v>
      </c>
    </row>
    <row r="80" spans="1:5" ht="12.75">
      <c r="A80" s="65" t="s">
        <v>84</v>
      </c>
      <c r="B80" s="61" t="s">
        <v>304</v>
      </c>
      <c r="C80" s="61" t="s">
        <v>305</v>
      </c>
      <c r="D80" s="64" t="s">
        <v>306</v>
      </c>
      <c r="E80" s="61">
        <v>2008</v>
      </c>
    </row>
    <row r="81" spans="1:5" ht="12.75">
      <c r="A81" s="65" t="s">
        <v>85</v>
      </c>
      <c r="B81" s="61" t="s">
        <v>307</v>
      </c>
      <c r="C81" s="61" t="s">
        <v>305</v>
      </c>
      <c r="D81" s="64" t="s">
        <v>306</v>
      </c>
      <c r="E81" s="61">
        <v>2008</v>
      </c>
    </row>
    <row r="82" spans="1:5" ht="12.75">
      <c r="A82" s="65" t="s">
        <v>40</v>
      </c>
      <c r="B82" s="61" t="s">
        <v>316</v>
      </c>
      <c r="C82" s="61" t="s">
        <v>317</v>
      </c>
      <c r="D82" s="61" t="s">
        <v>239</v>
      </c>
      <c r="E82" s="61">
        <v>2008</v>
      </c>
    </row>
    <row r="83" spans="1:5" ht="12.75">
      <c r="A83" s="65" t="s">
        <v>41</v>
      </c>
      <c r="B83" s="61" t="s">
        <v>450</v>
      </c>
      <c r="C83" s="61" t="s">
        <v>318</v>
      </c>
      <c r="D83" s="61" t="s">
        <v>467</v>
      </c>
      <c r="E83" s="61">
        <v>2008</v>
      </c>
    </row>
    <row r="84" spans="1:5" ht="12.75">
      <c r="A84" s="81" t="s">
        <v>86</v>
      </c>
      <c r="B84" s="61" t="s">
        <v>319</v>
      </c>
      <c r="C84" s="61" t="s">
        <v>320</v>
      </c>
      <c r="D84" s="64" t="s">
        <v>321</v>
      </c>
      <c r="E84" s="64">
        <v>2009</v>
      </c>
    </row>
    <row r="85" spans="1:5" ht="12.75">
      <c r="A85" s="82" t="s">
        <v>87</v>
      </c>
      <c r="B85" s="61" t="s">
        <v>322</v>
      </c>
      <c r="C85" s="61" t="s">
        <v>323</v>
      </c>
      <c r="D85" s="64" t="s">
        <v>321</v>
      </c>
      <c r="E85" s="64">
        <v>2009</v>
      </c>
    </row>
    <row r="86" spans="1:5" ht="12.75">
      <c r="A86" s="78" t="s">
        <v>102</v>
      </c>
      <c r="B86" s="61" t="s">
        <v>324</v>
      </c>
      <c r="C86" s="61" t="s">
        <v>320</v>
      </c>
      <c r="D86" s="64" t="s">
        <v>321</v>
      </c>
      <c r="E86" s="64">
        <v>2009</v>
      </c>
    </row>
    <row r="87" spans="1:5" ht="12.75">
      <c r="A87" s="77" t="s">
        <v>103</v>
      </c>
      <c r="B87" s="61" t="s">
        <v>325</v>
      </c>
      <c r="C87" s="61" t="s">
        <v>323</v>
      </c>
      <c r="D87" s="64" t="s">
        <v>321</v>
      </c>
      <c r="E87" s="64">
        <v>2009</v>
      </c>
    </row>
    <row r="88" spans="1:5" ht="12.75">
      <c r="A88" s="65" t="s">
        <v>88</v>
      </c>
      <c r="B88" s="61" t="s">
        <v>326</v>
      </c>
      <c r="C88" s="61" t="s">
        <v>320</v>
      </c>
      <c r="D88" s="64" t="s">
        <v>327</v>
      </c>
      <c r="E88" s="64">
        <v>2009</v>
      </c>
    </row>
    <row r="89" spans="1:5" ht="12.75">
      <c r="A89" s="77" t="s">
        <v>89</v>
      </c>
      <c r="B89" s="61" t="s">
        <v>328</v>
      </c>
      <c r="C89" s="61" t="s">
        <v>323</v>
      </c>
      <c r="D89" s="64" t="s">
        <v>327</v>
      </c>
      <c r="E89" s="64">
        <v>2009</v>
      </c>
    </row>
    <row r="90" spans="1:5" ht="12.75">
      <c r="A90" s="65" t="s">
        <v>75</v>
      </c>
      <c r="B90" s="61" t="s">
        <v>329</v>
      </c>
      <c r="C90" s="61" t="s">
        <v>216</v>
      </c>
      <c r="D90" s="64" t="s">
        <v>330</v>
      </c>
      <c r="E90" s="64">
        <v>2006</v>
      </c>
    </row>
    <row r="91" spans="1:5" ht="12.75">
      <c r="A91" s="65" t="s">
        <v>76</v>
      </c>
      <c r="B91" s="61" t="s">
        <v>331</v>
      </c>
      <c r="C91" s="61" t="s">
        <v>216</v>
      </c>
      <c r="D91" s="64" t="s">
        <v>330</v>
      </c>
      <c r="E91" s="64">
        <v>2006</v>
      </c>
    </row>
    <row r="92" spans="1:13" ht="12.75">
      <c r="A92" s="65" t="s">
        <v>77</v>
      </c>
      <c r="B92" s="61" t="s">
        <v>332</v>
      </c>
      <c r="C92" s="61" t="s">
        <v>216</v>
      </c>
      <c r="D92" s="64" t="s">
        <v>330</v>
      </c>
      <c r="E92" s="64">
        <v>2006</v>
      </c>
      <c r="M92" s="1"/>
    </row>
    <row r="93" spans="1:5" ht="12.75">
      <c r="A93" s="65" t="s">
        <v>100</v>
      </c>
      <c r="B93" s="61" t="s">
        <v>333</v>
      </c>
      <c r="C93" s="61" t="s">
        <v>216</v>
      </c>
      <c r="D93" s="64" t="s">
        <v>330</v>
      </c>
      <c r="E93" s="64">
        <v>2006</v>
      </c>
    </row>
    <row r="94" spans="1:5" ht="12.75">
      <c r="A94" s="65" t="s">
        <v>101</v>
      </c>
      <c r="B94" s="61" t="s">
        <v>334</v>
      </c>
      <c r="C94" s="61" t="s">
        <v>335</v>
      </c>
      <c r="D94" s="64" t="s">
        <v>330</v>
      </c>
      <c r="E94" s="64">
        <v>2006</v>
      </c>
    </row>
    <row r="95" spans="1:5" ht="12.75">
      <c r="A95" s="65" t="s">
        <v>78</v>
      </c>
      <c r="B95" s="61" t="s">
        <v>337</v>
      </c>
      <c r="C95" s="61" t="s">
        <v>216</v>
      </c>
      <c r="D95" s="64" t="s">
        <v>330</v>
      </c>
      <c r="E95" s="64">
        <v>2006</v>
      </c>
    </row>
    <row r="96" spans="1:5" ht="12.75">
      <c r="A96" s="65" t="s">
        <v>79</v>
      </c>
      <c r="B96" s="61" t="s">
        <v>336</v>
      </c>
      <c r="C96" s="61" t="s">
        <v>216</v>
      </c>
      <c r="D96" s="64" t="s">
        <v>330</v>
      </c>
      <c r="E96" s="64">
        <v>2006</v>
      </c>
    </row>
    <row r="97" spans="1:5" ht="12.75">
      <c r="A97" s="65" t="s">
        <v>90</v>
      </c>
      <c r="B97" s="61" t="s">
        <v>338</v>
      </c>
      <c r="C97" s="61" t="s">
        <v>339</v>
      </c>
      <c r="D97" s="64" t="s">
        <v>310</v>
      </c>
      <c r="E97" s="64">
        <v>2008</v>
      </c>
    </row>
    <row r="98" spans="1:5" ht="12.75">
      <c r="A98" s="65" t="s">
        <v>91</v>
      </c>
      <c r="B98" s="61" t="s">
        <v>340</v>
      </c>
      <c r="C98" s="61" t="s">
        <v>339</v>
      </c>
      <c r="D98" s="64" t="s">
        <v>310</v>
      </c>
      <c r="E98" s="64">
        <v>2008</v>
      </c>
    </row>
    <row r="99" spans="1:5" ht="12.75">
      <c r="A99" s="65" t="s">
        <v>98</v>
      </c>
      <c r="B99" s="83" t="s">
        <v>341</v>
      </c>
      <c r="C99" s="61" t="s">
        <v>342</v>
      </c>
      <c r="D99" s="64" t="s">
        <v>343</v>
      </c>
      <c r="E99" s="64">
        <v>2003</v>
      </c>
    </row>
    <row r="100" spans="1:5" ht="12.75">
      <c r="A100" s="65" t="s">
        <v>99</v>
      </c>
      <c r="B100" s="83" t="s">
        <v>344</v>
      </c>
      <c r="C100" s="61" t="s">
        <v>345</v>
      </c>
      <c r="D100" s="64" t="s">
        <v>343</v>
      </c>
      <c r="E100" s="64">
        <v>2003</v>
      </c>
    </row>
    <row r="101" spans="1:5" ht="12.75">
      <c r="A101" s="65" t="s">
        <v>104</v>
      </c>
      <c r="B101" s="61" t="s">
        <v>346</v>
      </c>
      <c r="C101" s="61" t="s">
        <v>347</v>
      </c>
      <c r="D101" s="64" t="s">
        <v>348</v>
      </c>
      <c r="E101" s="64" t="s">
        <v>349</v>
      </c>
    </row>
    <row r="102" spans="1:5" ht="12.75">
      <c r="A102" s="65" t="s">
        <v>105</v>
      </c>
      <c r="B102" s="61" t="s">
        <v>350</v>
      </c>
      <c r="C102" s="61" t="s">
        <v>347</v>
      </c>
      <c r="D102" s="64" t="s">
        <v>348</v>
      </c>
      <c r="E102" s="64" t="s">
        <v>349</v>
      </c>
    </row>
    <row r="103" spans="1:5" ht="12.75">
      <c r="A103" s="65" t="s">
        <v>106</v>
      </c>
      <c r="B103" s="61" t="s">
        <v>351</v>
      </c>
      <c r="C103" s="61" t="s">
        <v>347</v>
      </c>
      <c r="D103" s="64" t="s">
        <v>348</v>
      </c>
      <c r="E103" s="64" t="s">
        <v>353</v>
      </c>
    </row>
    <row r="104" spans="1:5" ht="12.75">
      <c r="A104" s="78" t="s">
        <v>110</v>
      </c>
      <c r="B104" s="61" t="s">
        <v>358</v>
      </c>
      <c r="C104" s="61" t="s">
        <v>347</v>
      </c>
      <c r="D104" s="64" t="s">
        <v>348</v>
      </c>
      <c r="E104" s="64" t="s">
        <v>353</v>
      </c>
    </row>
    <row r="105" spans="1:5" ht="12.75">
      <c r="A105" s="78" t="s">
        <v>111</v>
      </c>
      <c r="B105" s="61" t="s">
        <v>359</v>
      </c>
      <c r="C105" s="61" t="s">
        <v>347</v>
      </c>
      <c r="D105" s="64" t="s">
        <v>348</v>
      </c>
      <c r="E105" s="64" t="s">
        <v>353</v>
      </c>
    </row>
    <row r="106" spans="1:5" ht="12.75">
      <c r="A106" s="78" t="s">
        <v>112</v>
      </c>
      <c r="B106" s="61" t="s">
        <v>354</v>
      </c>
      <c r="C106" s="61" t="s">
        <v>347</v>
      </c>
      <c r="D106" s="64" t="s">
        <v>348</v>
      </c>
      <c r="E106" s="64" t="s">
        <v>353</v>
      </c>
    </row>
    <row r="107" spans="1:5" ht="12.75">
      <c r="A107" s="78" t="s">
        <v>355</v>
      </c>
      <c r="B107" s="61" t="s">
        <v>360</v>
      </c>
      <c r="C107" s="61" t="s">
        <v>347</v>
      </c>
      <c r="D107" s="64" t="s">
        <v>348</v>
      </c>
      <c r="E107" s="64" t="s">
        <v>353</v>
      </c>
    </row>
    <row r="108" spans="1:5" ht="12.75">
      <c r="A108" s="78" t="s">
        <v>356</v>
      </c>
      <c r="B108" s="61" t="s">
        <v>361</v>
      </c>
      <c r="C108" s="61" t="s">
        <v>347</v>
      </c>
      <c r="D108" s="64" t="s">
        <v>348</v>
      </c>
      <c r="E108" s="64" t="s">
        <v>353</v>
      </c>
    </row>
    <row r="109" spans="1:5" ht="12.75">
      <c r="A109" s="78" t="s">
        <v>357</v>
      </c>
      <c r="B109" s="61" t="s">
        <v>362</v>
      </c>
      <c r="C109" s="61" t="s">
        <v>347</v>
      </c>
      <c r="D109" s="64" t="s">
        <v>348</v>
      </c>
      <c r="E109" s="64" t="s">
        <v>353</v>
      </c>
    </row>
    <row r="110" spans="1:5" ht="12.75">
      <c r="A110" s="65" t="s">
        <v>116</v>
      </c>
      <c r="B110" s="61" t="s">
        <v>363</v>
      </c>
      <c r="C110" s="61" t="s">
        <v>347</v>
      </c>
      <c r="D110" s="64" t="s">
        <v>348</v>
      </c>
      <c r="E110" s="64" t="s">
        <v>353</v>
      </c>
    </row>
    <row r="111" spans="1:5" ht="12.75">
      <c r="A111" s="65" t="s">
        <v>117</v>
      </c>
      <c r="B111" s="61" t="s">
        <v>364</v>
      </c>
      <c r="C111" s="61" t="s">
        <v>347</v>
      </c>
      <c r="D111" s="64" t="s">
        <v>348</v>
      </c>
      <c r="E111" s="64" t="s">
        <v>353</v>
      </c>
    </row>
    <row r="112" spans="1:5" ht="12.75">
      <c r="A112" s="65" t="s">
        <v>118</v>
      </c>
      <c r="B112" s="61" t="s">
        <v>365</v>
      </c>
      <c r="C112" s="61" t="s">
        <v>347</v>
      </c>
      <c r="D112" s="64" t="s">
        <v>348</v>
      </c>
      <c r="E112" s="64" t="s">
        <v>353</v>
      </c>
    </row>
    <row r="113" spans="1:5" ht="12.75">
      <c r="A113" s="65" t="s">
        <v>119</v>
      </c>
      <c r="B113" s="61" t="s">
        <v>366</v>
      </c>
      <c r="C113" s="61" t="s">
        <v>347</v>
      </c>
      <c r="D113" s="64" t="s">
        <v>348</v>
      </c>
      <c r="E113" s="64" t="s">
        <v>353</v>
      </c>
    </row>
    <row r="114" spans="1:5" ht="12.75">
      <c r="A114" s="65" t="s">
        <v>120</v>
      </c>
      <c r="B114" s="61" t="s">
        <v>379</v>
      </c>
      <c r="C114" s="61" t="s">
        <v>347</v>
      </c>
      <c r="D114" s="64" t="s">
        <v>348</v>
      </c>
      <c r="E114" s="64" t="s">
        <v>353</v>
      </c>
    </row>
    <row r="115" spans="1:5" ht="12.75">
      <c r="A115" s="65" t="s">
        <v>121</v>
      </c>
      <c r="B115" s="61" t="s">
        <v>367</v>
      </c>
      <c r="C115" s="61" t="s">
        <v>347</v>
      </c>
      <c r="D115" s="64" t="s">
        <v>348</v>
      </c>
      <c r="E115" s="64" t="s">
        <v>353</v>
      </c>
    </row>
    <row r="116" spans="1:5" ht="12.75">
      <c r="A116" s="65" t="s">
        <v>122</v>
      </c>
      <c r="B116" s="61" t="s">
        <v>368</v>
      </c>
      <c r="C116" s="61" t="s">
        <v>347</v>
      </c>
      <c r="D116" s="64" t="s">
        <v>348</v>
      </c>
      <c r="E116" s="64" t="s">
        <v>353</v>
      </c>
    </row>
    <row r="117" spans="1:5" ht="12.75">
      <c r="A117" s="65" t="s">
        <v>123</v>
      </c>
      <c r="B117" s="61" t="s">
        <v>369</v>
      </c>
      <c r="C117" s="61" t="s">
        <v>347</v>
      </c>
      <c r="D117" s="64" t="s">
        <v>348</v>
      </c>
      <c r="E117" s="64" t="s">
        <v>353</v>
      </c>
    </row>
    <row r="118" spans="1:5" ht="12.75">
      <c r="A118" s="65" t="s">
        <v>124</v>
      </c>
      <c r="B118" s="61" t="s">
        <v>370</v>
      </c>
      <c r="C118" s="61" t="s">
        <v>347</v>
      </c>
      <c r="D118" s="64" t="s">
        <v>348</v>
      </c>
      <c r="E118" s="64" t="s">
        <v>353</v>
      </c>
    </row>
    <row r="119" spans="1:5" ht="12.75">
      <c r="A119" s="65" t="s">
        <v>125</v>
      </c>
      <c r="B119" s="61" t="s">
        <v>371</v>
      </c>
      <c r="C119" s="61" t="s">
        <v>347</v>
      </c>
      <c r="D119" s="64" t="s">
        <v>348</v>
      </c>
      <c r="E119" s="64" t="s">
        <v>353</v>
      </c>
    </row>
    <row r="120" spans="1:5" ht="12.75">
      <c r="A120" s="65" t="s">
        <v>126</v>
      </c>
      <c r="B120" s="61" t="s">
        <v>380</v>
      </c>
      <c r="C120" s="61" t="s">
        <v>347</v>
      </c>
      <c r="D120" s="64" t="s">
        <v>348</v>
      </c>
      <c r="E120" s="64" t="s">
        <v>353</v>
      </c>
    </row>
    <row r="121" spans="1:5" ht="12.75">
      <c r="A121" s="65" t="s">
        <v>127</v>
      </c>
      <c r="B121" s="61" t="s">
        <v>372</v>
      </c>
      <c r="C121" s="61" t="s">
        <v>347</v>
      </c>
      <c r="D121" s="64" t="s">
        <v>348</v>
      </c>
      <c r="E121" s="64" t="s">
        <v>353</v>
      </c>
    </row>
    <row r="122" spans="1:5" ht="12.75">
      <c r="A122" s="65" t="s">
        <v>128</v>
      </c>
      <c r="B122" s="61" t="s">
        <v>373</v>
      </c>
      <c r="C122" s="61" t="s">
        <v>347</v>
      </c>
      <c r="D122" s="64" t="s">
        <v>348</v>
      </c>
      <c r="E122" s="64" t="s">
        <v>353</v>
      </c>
    </row>
    <row r="123" spans="1:5" ht="12.75">
      <c r="A123" s="65" t="s">
        <v>129</v>
      </c>
      <c r="B123" s="61" t="s">
        <v>378</v>
      </c>
      <c r="C123" s="61" t="s">
        <v>347</v>
      </c>
      <c r="D123" s="64" t="s">
        <v>348</v>
      </c>
      <c r="E123" s="64" t="s">
        <v>353</v>
      </c>
    </row>
    <row r="124" spans="1:5" ht="12.75">
      <c r="A124" s="65" t="s">
        <v>130</v>
      </c>
      <c r="B124" s="61" t="s">
        <v>374</v>
      </c>
      <c r="C124" s="61" t="s">
        <v>347</v>
      </c>
      <c r="D124" s="64" t="s">
        <v>348</v>
      </c>
      <c r="E124" s="64" t="s">
        <v>353</v>
      </c>
    </row>
    <row r="125" spans="1:5" ht="12.75">
      <c r="A125" s="65" t="s">
        <v>131</v>
      </c>
      <c r="B125" s="61" t="s">
        <v>375</v>
      </c>
      <c r="C125" s="61" t="s">
        <v>347</v>
      </c>
      <c r="D125" s="64" t="s">
        <v>348</v>
      </c>
      <c r="E125" s="64" t="s">
        <v>353</v>
      </c>
    </row>
    <row r="126" spans="1:5" ht="12.75">
      <c r="A126" s="65" t="s">
        <v>132</v>
      </c>
      <c r="B126" s="61" t="s">
        <v>376</v>
      </c>
      <c r="C126" s="61" t="s">
        <v>347</v>
      </c>
      <c r="D126" s="64" t="s">
        <v>348</v>
      </c>
      <c r="E126" s="64" t="s">
        <v>353</v>
      </c>
    </row>
    <row r="127" spans="1:5" ht="12.75">
      <c r="A127" s="65" t="s">
        <v>133</v>
      </c>
      <c r="B127" s="61" t="s">
        <v>377</v>
      </c>
      <c r="C127" s="61" t="s">
        <v>347</v>
      </c>
      <c r="D127" s="64" t="s">
        <v>348</v>
      </c>
      <c r="E127" s="64" t="s">
        <v>353</v>
      </c>
    </row>
    <row r="128" spans="1:5" ht="12.75">
      <c r="A128" s="65" t="s">
        <v>134</v>
      </c>
      <c r="B128" s="61" t="s">
        <v>398</v>
      </c>
      <c r="C128" s="64" t="s">
        <v>402</v>
      </c>
      <c r="D128" s="61" t="s">
        <v>382</v>
      </c>
      <c r="E128" s="64" t="s">
        <v>353</v>
      </c>
    </row>
    <row r="129" spans="1:5" ht="12.75">
      <c r="A129" s="65" t="s">
        <v>135</v>
      </c>
      <c r="B129" s="86" t="s">
        <v>399</v>
      </c>
      <c r="C129" s="64" t="s">
        <v>403</v>
      </c>
      <c r="D129" s="61" t="s">
        <v>382</v>
      </c>
      <c r="E129" s="64" t="s">
        <v>353</v>
      </c>
    </row>
    <row r="130" spans="1:5" ht="12.75">
      <c r="A130" s="65" t="s">
        <v>136</v>
      </c>
      <c r="B130" s="61" t="s">
        <v>400</v>
      </c>
      <c r="C130" s="64" t="s">
        <v>404</v>
      </c>
      <c r="D130" s="61" t="s">
        <v>382</v>
      </c>
      <c r="E130" s="64" t="s">
        <v>353</v>
      </c>
    </row>
    <row r="131" spans="1:5" ht="12.75">
      <c r="A131" s="65" t="s">
        <v>137</v>
      </c>
      <c r="B131" s="86" t="s">
        <v>401</v>
      </c>
      <c r="C131" s="64" t="s">
        <v>405</v>
      </c>
      <c r="D131" s="61" t="s">
        <v>382</v>
      </c>
      <c r="E131" s="64" t="s">
        <v>353</v>
      </c>
    </row>
    <row r="132" spans="1:5" ht="12.75">
      <c r="A132" s="65" t="s">
        <v>138</v>
      </c>
      <c r="B132" s="61" t="s">
        <v>387</v>
      </c>
      <c r="C132" s="64" t="s">
        <v>386</v>
      </c>
      <c r="D132" s="61" t="s">
        <v>382</v>
      </c>
      <c r="E132" s="64" t="s">
        <v>353</v>
      </c>
    </row>
    <row r="133" spans="1:5" ht="12.75">
      <c r="A133" s="65" t="s">
        <v>139</v>
      </c>
      <c r="B133" s="86" t="s">
        <v>384</v>
      </c>
      <c r="C133" s="64" t="s">
        <v>385</v>
      </c>
      <c r="D133" s="61" t="s">
        <v>382</v>
      </c>
      <c r="E133" s="64" t="s">
        <v>353</v>
      </c>
    </row>
    <row r="134" spans="1:5" ht="12.75">
      <c r="A134" s="65" t="s">
        <v>140</v>
      </c>
      <c r="B134" s="61" t="s">
        <v>389</v>
      </c>
      <c r="C134" s="64" t="s">
        <v>388</v>
      </c>
      <c r="D134" s="61" t="s">
        <v>382</v>
      </c>
      <c r="E134" s="64" t="s">
        <v>353</v>
      </c>
    </row>
    <row r="135" spans="1:5" ht="12.75">
      <c r="A135" s="65" t="s">
        <v>141</v>
      </c>
      <c r="B135" s="86" t="s">
        <v>383</v>
      </c>
      <c r="C135" s="64" t="s">
        <v>381</v>
      </c>
      <c r="D135" s="61" t="s">
        <v>382</v>
      </c>
      <c r="E135" s="64" t="s">
        <v>353</v>
      </c>
    </row>
    <row r="136" spans="1:5" ht="12.75">
      <c r="A136" s="65" t="s">
        <v>142</v>
      </c>
      <c r="B136" s="61" t="s">
        <v>390</v>
      </c>
      <c r="C136" s="64" t="s">
        <v>394</v>
      </c>
      <c r="D136" s="61" t="s">
        <v>382</v>
      </c>
      <c r="E136" s="64" t="s">
        <v>353</v>
      </c>
    </row>
    <row r="137" spans="1:5" ht="12.75">
      <c r="A137" s="65" t="s">
        <v>143</v>
      </c>
      <c r="B137" s="86" t="s">
        <v>391</v>
      </c>
      <c r="C137" s="64" t="s">
        <v>395</v>
      </c>
      <c r="D137" s="61" t="s">
        <v>382</v>
      </c>
      <c r="E137" s="64" t="s">
        <v>353</v>
      </c>
    </row>
    <row r="138" spans="1:5" ht="12.75">
      <c r="A138" s="65" t="s">
        <v>144</v>
      </c>
      <c r="B138" s="61" t="s">
        <v>392</v>
      </c>
      <c r="C138" s="64" t="s">
        <v>396</v>
      </c>
      <c r="D138" s="61" t="s">
        <v>382</v>
      </c>
      <c r="E138" s="64" t="s">
        <v>353</v>
      </c>
    </row>
    <row r="139" spans="1:5" ht="12.75">
      <c r="A139" s="65" t="s">
        <v>145</v>
      </c>
      <c r="B139" s="86" t="s">
        <v>393</v>
      </c>
      <c r="C139" s="64" t="s">
        <v>397</v>
      </c>
      <c r="D139" s="61" t="s">
        <v>382</v>
      </c>
      <c r="E139" s="64" t="s">
        <v>353</v>
      </c>
    </row>
    <row r="140" spans="1:5" ht="12.75">
      <c r="A140" s="65" t="s">
        <v>146</v>
      </c>
      <c r="B140" s="61" t="s">
        <v>407</v>
      </c>
      <c r="C140" s="64" t="s">
        <v>406</v>
      </c>
      <c r="D140" s="61" t="s">
        <v>382</v>
      </c>
      <c r="E140" s="64" t="s">
        <v>353</v>
      </c>
    </row>
    <row r="141" spans="1:5" ht="12.75">
      <c r="A141" s="65" t="s">
        <v>147</v>
      </c>
      <c r="B141" s="61" t="s">
        <v>408</v>
      </c>
      <c r="C141" s="64" t="s">
        <v>406</v>
      </c>
      <c r="D141" s="61" t="s">
        <v>382</v>
      </c>
      <c r="E141" s="64" t="s">
        <v>353</v>
      </c>
    </row>
    <row r="142" spans="1:5" ht="12.75">
      <c r="A142" s="65" t="s">
        <v>148</v>
      </c>
      <c r="B142" s="61" t="s">
        <v>409</v>
      </c>
      <c r="C142" s="64" t="s">
        <v>406</v>
      </c>
      <c r="D142" s="61" t="s">
        <v>382</v>
      </c>
      <c r="E142" s="64" t="s">
        <v>353</v>
      </c>
    </row>
    <row r="143" spans="1:5" ht="12.75">
      <c r="A143" s="65" t="s">
        <v>149</v>
      </c>
      <c r="B143" s="61" t="s">
        <v>410</v>
      </c>
      <c r="C143" s="64" t="s">
        <v>406</v>
      </c>
      <c r="D143" s="61" t="s">
        <v>382</v>
      </c>
      <c r="E143" s="64" t="s">
        <v>353</v>
      </c>
    </row>
    <row r="144" spans="1:5" ht="12.75">
      <c r="A144" s="65" t="s">
        <v>150</v>
      </c>
      <c r="B144" s="61" t="s">
        <v>411</v>
      </c>
      <c r="C144" s="64" t="s">
        <v>406</v>
      </c>
      <c r="D144" s="61" t="s">
        <v>382</v>
      </c>
      <c r="E144" s="64" t="s">
        <v>353</v>
      </c>
    </row>
    <row r="145" spans="1:5" ht="12.75">
      <c r="A145" s="65" t="s">
        <v>151</v>
      </c>
      <c r="B145" s="61" t="s">
        <v>412</v>
      </c>
      <c r="C145" s="64" t="s">
        <v>406</v>
      </c>
      <c r="D145" s="61" t="s">
        <v>382</v>
      </c>
      <c r="E145" s="64" t="s">
        <v>353</v>
      </c>
    </row>
    <row r="146" spans="1:5" ht="12.75">
      <c r="A146" s="65" t="s">
        <v>152</v>
      </c>
      <c r="B146" s="64" t="s">
        <v>413</v>
      </c>
      <c r="C146" s="64" t="s">
        <v>406</v>
      </c>
      <c r="D146" s="61" t="s">
        <v>382</v>
      </c>
      <c r="E146" s="64" t="s">
        <v>353</v>
      </c>
    </row>
    <row r="147" spans="1:5" ht="12.75">
      <c r="A147" s="65" t="s">
        <v>153</v>
      </c>
      <c r="B147" s="64" t="s">
        <v>414</v>
      </c>
      <c r="C147" s="64" t="s">
        <v>406</v>
      </c>
      <c r="D147" s="61" t="s">
        <v>382</v>
      </c>
      <c r="E147" s="64" t="s">
        <v>353</v>
      </c>
    </row>
    <row r="148" spans="1:5" ht="12.75">
      <c r="A148" s="65" t="s">
        <v>154</v>
      </c>
      <c r="B148" s="64" t="s">
        <v>415</v>
      </c>
      <c r="C148" s="64" t="s">
        <v>406</v>
      </c>
      <c r="D148" s="61" t="s">
        <v>382</v>
      </c>
      <c r="E148" s="64" t="s">
        <v>353</v>
      </c>
    </row>
    <row r="149" spans="1:5" ht="12.75">
      <c r="A149" s="65" t="s">
        <v>155</v>
      </c>
      <c r="B149" s="64" t="s">
        <v>416</v>
      </c>
      <c r="C149" s="64" t="s">
        <v>406</v>
      </c>
      <c r="D149" s="61" t="s">
        <v>382</v>
      </c>
      <c r="E149" s="64" t="s">
        <v>353</v>
      </c>
    </row>
    <row r="150" spans="1:5" ht="12.75">
      <c r="A150" s="65" t="s">
        <v>156</v>
      </c>
      <c r="B150" s="64" t="s">
        <v>417</v>
      </c>
      <c r="C150" s="64" t="s">
        <v>406</v>
      </c>
      <c r="D150" s="61" t="s">
        <v>382</v>
      </c>
      <c r="E150" s="64" t="s">
        <v>353</v>
      </c>
    </row>
    <row r="151" spans="1:5" ht="12.75">
      <c r="A151" s="65" t="s">
        <v>157</v>
      </c>
      <c r="B151" s="64" t="s">
        <v>418</v>
      </c>
      <c r="C151" s="64" t="s">
        <v>406</v>
      </c>
      <c r="D151" s="61" t="s">
        <v>382</v>
      </c>
      <c r="E151" s="64" t="s">
        <v>353</v>
      </c>
    </row>
    <row r="152" spans="1:5" ht="12.75">
      <c r="A152" s="65" t="s">
        <v>158</v>
      </c>
      <c r="B152" s="64" t="s">
        <v>419</v>
      </c>
      <c r="C152" s="64" t="s">
        <v>406</v>
      </c>
      <c r="D152" s="61" t="s">
        <v>382</v>
      </c>
      <c r="E152" s="64" t="s">
        <v>353</v>
      </c>
    </row>
    <row r="153" spans="1:5" ht="12.75">
      <c r="A153" s="65" t="s">
        <v>159</v>
      </c>
      <c r="B153" s="64" t="s">
        <v>420</v>
      </c>
      <c r="C153" s="64" t="s">
        <v>406</v>
      </c>
      <c r="D153" s="61" t="s">
        <v>382</v>
      </c>
      <c r="E153" s="64" t="s">
        <v>353</v>
      </c>
    </row>
    <row r="154" spans="1:5" ht="12.75">
      <c r="A154" s="65" t="s">
        <v>160</v>
      </c>
      <c r="B154" s="64" t="s">
        <v>421</v>
      </c>
      <c r="C154" s="64" t="s">
        <v>406</v>
      </c>
      <c r="D154" s="61" t="s">
        <v>382</v>
      </c>
      <c r="E154" s="64" t="s">
        <v>353</v>
      </c>
    </row>
    <row r="155" spans="1:5" ht="12.75">
      <c r="A155" s="76" t="s">
        <v>161</v>
      </c>
      <c r="B155" s="61" t="s">
        <v>422</v>
      </c>
      <c r="C155" s="61" t="s">
        <v>423</v>
      </c>
      <c r="D155" s="61" t="s">
        <v>352</v>
      </c>
      <c r="E155" s="61" t="s">
        <v>353</v>
      </c>
    </row>
    <row r="156" spans="1:5" ht="12.75">
      <c r="A156" s="76" t="s">
        <v>162</v>
      </c>
      <c r="B156" s="61" t="s">
        <v>424</v>
      </c>
      <c r="C156" s="61" t="s">
        <v>423</v>
      </c>
      <c r="D156" s="61" t="s">
        <v>352</v>
      </c>
      <c r="E156" s="61" t="s">
        <v>353</v>
      </c>
    </row>
    <row r="157" spans="1:5" ht="12.75">
      <c r="A157" s="76" t="s">
        <v>163</v>
      </c>
      <c r="B157" s="61" t="s">
        <v>425</v>
      </c>
      <c r="C157" s="61" t="s">
        <v>423</v>
      </c>
      <c r="D157" s="61" t="s">
        <v>352</v>
      </c>
      <c r="E157" s="61" t="s">
        <v>353</v>
      </c>
    </row>
    <row r="158" spans="1:5" ht="12.75">
      <c r="A158" s="82" t="s">
        <v>164</v>
      </c>
      <c r="B158" s="61" t="s">
        <v>426</v>
      </c>
      <c r="C158" s="61" t="s">
        <v>423</v>
      </c>
      <c r="D158" s="61" t="s">
        <v>352</v>
      </c>
      <c r="E158" s="61" t="s">
        <v>353</v>
      </c>
    </row>
    <row r="159" spans="1:5" ht="12.75">
      <c r="A159" s="82" t="s">
        <v>165</v>
      </c>
      <c r="B159" s="61" t="s">
        <v>427</v>
      </c>
      <c r="C159" s="61" t="s">
        <v>423</v>
      </c>
      <c r="D159" s="61" t="s">
        <v>352</v>
      </c>
      <c r="E159" s="61" t="s">
        <v>353</v>
      </c>
    </row>
    <row r="160" spans="1:5" ht="12.75">
      <c r="A160" s="82" t="s">
        <v>166</v>
      </c>
      <c r="B160" s="61" t="s">
        <v>428</v>
      </c>
      <c r="C160" s="61" t="s">
        <v>423</v>
      </c>
      <c r="D160" s="61" t="s">
        <v>352</v>
      </c>
      <c r="E160" s="61" t="s">
        <v>353</v>
      </c>
    </row>
    <row r="161" spans="1:5" ht="12.75">
      <c r="A161" s="82" t="s">
        <v>167</v>
      </c>
      <c r="B161" s="61" t="s">
        <v>429</v>
      </c>
      <c r="C161" s="61" t="s">
        <v>423</v>
      </c>
      <c r="D161" s="61" t="s">
        <v>352</v>
      </c>
      <c r="E161" s="61" t="s">
        <v>353</v>
      </c>
    </row>
    <row r="162" spans="1:5" ht="12.75">
      <c r="A162" s="82" t="s">
        <v>168</v>
      </c>
      <c r="B162" s="61" t="s">
        <v>430</v>
      </c>
      <c r="C162" s="61" t="s">
        <v>423</v>
      </c>
      <c r="D162" s="61" t="s">
        <v>352</v>
      </c>
      <c r="E162" s="61" t="s">
        <v>353</v>
      </c>
    </row>
    <row r="163" spans="1:5" ht="12.75">
      <c r="A163" s="82" t="s">
        <v>169</v>
      </c>
      <c r="B163" s="61" t="s">
        <v>431</v>
      </c>
      <c r="C163" s="61" t="s">
        <v>423</v>
      </c>
      <c r="D163" s="61" t="s">
        <v>352</v>
      </c>
      <c r="E163" s="61" t="s">
        <v>353</v>
      </c>
    </row>
    <row r="164" spans="1:5" ht="12.75">
      <c r="A164" s="82" t="s">
        <v>170</v>
      </c>
      <c r="B164" s="61" t="s">
        <v>432</v>
      </c>
      <c r="C164" s="61" t="s">
        <v>423</v>
      </c>
      <c r="D164" s="61" t="s">
        <v>352</v>
      </c>
      <c r="E164" s="61" t="s">
        <v>353</v>
      </c>
    </row>
    <row r="165" spans="1:5" ht="12.75">
      <c r="A165" s="82" t="s">
        <v>171</v>
      </c>
      <c r="B165" s="61" t="s">
        <v>433</v>
      </c>
      <c r="C165" s="61" t="s">
        <v>423</v>
      </c>
      <c r="D165" s="61" t="s">
        <v>352</v>
      </c>
      <c r="E165" s="61" t="s">
        <v>353</v>
      </c>
    </row>
    <row r="166" spans="1:5" ht="12.75">
      <c r="A166" s="82" t="s">
        <v>172</v>
      </c>
      <c r="B166" s="61" t="s">
        <v>434</v>
      </c>
      <c r="C166" s="61" t="s">
        <v>423</v>
      </c>
      <c r="D166" s="61" t="s">
        <v>352</v>
      </c>
      <c r="E166" s="61" t="s">
        <v>353</v>
      </c>
    </row>
    <row r="167" spans="1:5" ht="12.75">
      <c r="A167" s="76" t="s">
        <v>173</v>
      </c>
      <c r="B167" s="61" t="s">
        <v>435</v>
      </c>
      <c r="C167" s="61" t="s">
        <v>423</v>
      </c>
      <c r="D167" s="61" t="s">
        <v>352</v>
      </c>
      <c r="E167" s="61" t="s">
        <v>353</v>
      </c>
    </row>
    <row r="168" spans="1:5" ht="12.75">
      <c r="A168" s="76" t="s">
        <v>174</v>
      </c>
      <c r="B168" s="61" t="s">
        <v>436</v>
      </c>
      <c r="C168" s="61" t="s">
        <v>423</v>
      </c>
      <c r="D168" s="61" t="s">
        <v>352</v>
      </c>
      <c r="E168" s="61" t="s">
        <v>353</v>
      </c>
    </row>
    <row r="169" spans="1:5" ht="12.75">
      <c r="A169" s="76" t="s">
        <v>175</v>
      </c>
      <c r="B169" s="61" t="s">
        <v>437</v>
      </c>
      <c r="C169" s="61" t="s">
        <v>423</v>
      </c>
      <c r="D169" s="61" t="s">
        <v>352</v>
      </c>
      <c r="E169" s="61" t="s">
        <v>353</v>
      </c>
    </row>
    <row r="170" spans="1:5" ht="12.75">
      <c r="A170" s="82" t="s">
        <v>176</v>
      </c>
      <c r="B170" s="61" t="s">
        <v>444</v>
      </c>
      <c r="C170" s="61" t="s">
        <v>423</v>
      </c>
      <c r="D170" s="61" t="s">
        <v>352</v>
      </c>
      <c r="E170" s="61" t="s">
        <v>353</v>
      </c>
    </row>
    <row r="171" spans="1:5" ht="12.75">
      <c r="A171" s="82" t="s">
        <v>177</v>
      </c>
      <c r="B171" s="61" t="s">
        <v>445</v>
      </c>
      <c r="C171" s="61" t="s">
        <v>423</v>
      </c>
      <c r="D171" s="61" t="s">
        <v>352</v>
      </c>
      <c r="E171" s="61" t="s">
        <v>353</v>
      </c>
    </row>
    <row r="172" spans="1:5" ht="12.75">
      <c r="A172" s="82" t="s">
        <v>178</v>
      </c>
      <c r="B172" s="61" t="s">
        <v>446</v>
      </c>
      <c r="C172" s="61" t="s">
        <v>423</v>
      </c>
      <c r="D172" s="61" t="s">
        <v>352</v>
      </c>
      <c r="E172" s="61" t="s">
        <v>353</v>
      </c>
    </row>
    <row r="173" spans="1:5" ht="12.75">
      <c r="A173" s="82" t="s">
        <v>179</v>
      </c>
      <c r="B173" s="61" t="s">
        <v>438</v>
      </c>
      <c r="C173" s="61" t="s">
        <v>423</v>
      </c>
      <c r="D173" s="61" t="s">
        <v>352</v>
      </c>
      <c r="E173" s="61" t="s">
        <v>353</v>
      </c>
    </row>
    <row r="174" spans="1:5" ht="12.75">
      <c r="A174" s="82" t="s">
        <v>180</v>
      </c>
      <c r="B174" s="61" t="s">
        <v>439</v>
      </c>
      <c r="C174" s="61" t="s">
        <v>423</v>
      </c>
      <c r="D174" s="61" t="s">
        <v>352</v>
      </c>
      <c r="E174" s="61" t="s">
        <v>353</v>
      </c>
    </row>
    <row r="175" spans="1:5" ht="12.75">
      <c r="A175" s="82" t="s">
        <v>181</v>
      </c>
      <c r="B175" s="61" t="s">
        <v>440</v>
      </c>
      <c r="C175" s="61" t="s">
        <v>423</v>
      </c>
      <c r="D175" s="61" t="s">
        <v>352</v>
      </c>
      <c r="E175" s="61" t="s">
        <v>353</v>
      </c>
    </row>
    <row r="176" spans="1:5" ht="12.75">
      <c r="A176" s="82" t="s">
        <v>182</v>
      </c>
      <c r="B176" s="61" t="s">
        <v>441</v>
      </c>
      <c r="C176" s="61" t="s">
        <v>423</v>
      </c>
      <c r="D176" s="61" t="s">
        <v>352</v>
      </c>
      <c r="E176" s="61" t="s">
        <v>353</v>
      </c>
    </row>
    <row r="177" spans="1:5" ht="12.75">
      <c r="A177" s="82" t="s">
        <v>183</v>
      </c>
      <c r="B177" s="61" t="s">
        <v>442</v>
      </c>
      <c r="C177" s="61" t="s">
        <v>423</v>
      </c>
      <c r="D177" s="61" t="s">
        <v>352</v>
      </c>
      <c r="E177" s="61" t="s">
        <v>353</v>
      </c>
    </row>
    <row r="178" spans="1:5" ht="12.75">
      <c r="A178" s="82" t="s">
        <v>184</v>
      </c>
      <c r="B178" s="61" t="s">
        <v>443</v>
      </c>
      <c r="C178" s="61" t="s">
        <v>423</v>
      </c>
      <c r="D178" s="61" t="s">
        <v>352</v>
      </c>
      <c r="E178" s="61" t="s">
        <v>353</v>
      </c>
    </row>
    <row r="179" spans="1:5" ht="12.75">
      <c r="A179" s="82" t="s">
        <v>452</v>
      </c>
      <c r="B179" s="61" t="s">
        <v>459</v>
      </c>
      <c r="C179" s="61" t="s">
        <v>455</v>
      </c>
      <c r="D179" s="61" t="s">
        <v>456</v>
      </c>
      <c r="E179" s="61" t="s">
        <v>353</v>
      </c>
    </row>
    <row r="180" spans="1:5" ht="12.75">
      <c r="A180" s="82" t="s">
        <v>453</v>
      </c>
      <c r="B180" s="61" t="s">
        <v>457</v>
      </c>
      <c r="C180" s="61" t="s">
        <v>455</v>
      </c>
      <c r="D180" s="61" t="s">
        <v>456</v>
      </c>
      <c r="E180" s="61" t="s">
        <v>353</v>
      </c>
    </row>
    <row r="181" spans="1:5" ht="12.75">
      <c r="A181" s="82" t="s">
        <v>454</v>
      </c>
      <c r="B181" s="61" t="s">
        <v>458</v>
      </c>
      <c r="C181" s="61" t="s">
        <v>468</v>
      </c>
      <c r="D181" s="61" t="s">
        <v>456</v>
      </c>
      <c r="E181" s="61" t="s">
        <v>353</v>
      </c>
    </row>
    <row r="182" spans="1:5" ht="12.75">
      <c r="A182" s="82" t="s">
        <v>463</v>
      </c>
      <c r="B182" s="61" t="s">
        <v>461</v>
      </c>
      <c r="C182" s="61" t="s">
        <v>246</v>
      </c>
      <c r="D182" s="61" t="s">
        <v>462</v>
      </c>
      <c r="E182" s="61" t="s">
        <v>353</v>
      </c>
    </row>
    <row r="183" spans="1:5" ht="12.75">
      <c r="A183" s="82" t="s">
        <v>465</v>
      </c>
      <c r="B183" s="61" t="s">
        <v>466</v>
      </c>
      <c r="C183" s="61" t="s">
        <v>464</v>
      </c>
      <c r="D183" s="61" t="s">
        <v>456</v>
      </c>
      <c r="E183" s="61" t="s">
        <v>353</v>
      </c>
    </row>
    <row r="184" spans="1:5" ht="12.75">
      <c r="A184" s="2"/>
      <c r="B184" s="54"/>
      <c r="C184" s="54"/>
      <c r="D184" s="54"/>
      <c r="E184" s="54"/>
    </row>
    <row r="185" s="59" customFormat="1" ht="11.25">
      <c r="A185" s="87" t="s">
        <v>448</v>
      </c>
    </row>
    <row r="186" s="59" customFormat="1" ht="11.25">
      <c r="A186" s="87" t="s">
        <v>447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Z117"/>
  <sheetViews>
    <sheetView zoomScalePageLayoutView="0" workbookViewId="0" topLeftCell="CA1">
      <selection activeCell="CG9" sqref="CG9"/>
    </sheetView>
  </sheetViews>
  <sheetFormatPr defaultColWidth="11.421875" defaultRowHeight="12.75"/>
  <cols>
    <col min="1" max="1" width="16.28125" style="89" bestFit="1" customWidth="1"/>
    <col min="2" max="2" width="13.8515625" style="59" bestFit="1" customWidth="1"/>
    <col min="3" max="3" width="13.8515625" style="59" customWidth="1"/>
    <col min="4" max="4" width="17.00390625" style="59" bestFit="1" customWidth="1"/>
    <col min="5" max="5" width="18.8515625" style="59" bestFit="1" customWidth="1"/>
    <col min="6" max="6" width="13.421875" style="59" bestFit="1" customWidth="1"/>
    <col min="7" max="7" width="12.8515625" style="90" bestFit="1" customWidth="1"/>
    <col min="8" max="8" width="16.28125" style="59" bestFit="1" customWidth="1"/>
    <col min="9" max="9" width="14.8515625" style="91" bestFit="1" customWidth="1"/>
    <col min="10" max="10" width="17.140625" style="55" bestFit="1" customWidth="1"/>
    <col min="11" max="11" width="12.8515625" style="90" bestFit="1" customWidth="1"/>
    <col min="12" max="12" width="12.57421875" style="42" bestFit="1" customWidth="1"/>
    <col min="13" max="13" width="13.28125" style="90" bestFit="1" customWidth="1"/>
    <col min="14" max="14" width="13.00390625" style="42" bestFit="1" customWidth="1"/>
    <col min="15" max="15" width="15.421875" style="42" bestFit="1" customWidth="1"/>
    <col min="16" max="16" width="15.28125" style="90" bestFit="1" customWidth="1"/>
    <col min="17" max="17" width="15.00390625" style="42" bestFit="1" customWidth="1"/>
    <col min="18" max="18" width="16.28125" style="90" bestFit="1" customWidth="1"/>
    <col min="19" max="19" width="15.8515625" style="42" bestFit="1" customWidth="1"/>
    <col min="20" max="20" width="18.00390625" style="90" bestFit="1" customWidth="1"/>
    <col min="21" max="21" width="17.7109375" style="42" bestFit="1" customWidth="1"/>
    <col min="22" max="22" width="14.28125" style="42" bestFit="1" customWidth="1"/>
    <col min="23" max="23" width="13.8515625" style="42" bestFit="1" customWidth="1"/>
    <col min="24" max="24" width="12.8515625" style="90" bestFit="1" customWidth="1"/>
    <col min="25" max="25" width="14.8515625" style="91" bestFit="1" customWidth="1"/>
    <col min="26" max="26" width="17.140625" style="55" bestFit="1" customWidth="1"/>
    <col min="27" max="27" width="15.57421875" style="42" bestFit="1" customWidth="1"/>
    <col min="28" max="28" width="20.57421875" style="42" bestFit="1" customWidth="1"/>
    <col min="29" max="29" width="22.57421875" style="59" bestFit="1" customWidth="1"/>
    <col min="30" max="30" width="15.28125" style="59" bestFit="1" customWidth="1"/>
    <col min="31" max="31" width="25.00390625" style="59" bestFit="1" customWidth="1"/>
    <col min="32" max="32" width="24.8515625" style="59" bestFit="1" customWidth="1"/>
    <col min="33" max="33" width="12.7109375" style="91" bestFit="1" customWidth="1"/>
    <col min="34" max="34" width="12.8515625" style="91" bestFit="1" customWidth="1"/>
    <col min="35" max="35" width="17.421875" style="93" bestFit="1" customWidth="1"/>
    <col min="36" max="36" width="15.57421875" style="93" bestFit="1" customWidth="1"/>
    <col min="37" max="37" width="18.7109375" style="93" bestFit="1" customWidth="1"/>
    <col min="38" max="38" width="16.28125" style="93" bestFit="1" customWidth="1"/>
    <col min="39" max="39" width="10.421875" style="93" bestFit="1" customWidth="1"/>
    <col min="40" max="40" width="13.57421875" style="54" bestFit="1" customWidth="1"/>
    <col min="41" max="41" width="17.140625" style="54" bestFit="1" customWidth="1"/>
    <col min="42" max="42" width="15.7109375" style="91" bestFit="1" customWidth="1"/>
    <col min="43" max="43" width="20.8515625" style="59" bestFit="1" customWidth="1"/>
    <col min="44" max="44" width="21.28125" style="59" bestFit="1" customWidth="1"/>
    <col min="45" max="45" width="21.421875" style="90" bestFit="1" customWidth="1"/>
    <col min="46" max="46" width="18.7109375" style="55" bestFit="1" customWidth="1"/>
    <col min="47" max="47" width="14.8515625" style="104" bestFit="1" customWidth="1"/>
    <col min="48" max="48" width="20.00390625" style="104" bestFit="1" customWidth="1"/>
    <col min="49" max="49" width="16.8515625" style="104" bestFit="1" customWidth="1"/>
    <col min="50" max="50" width="16.140625" style="104" bestFit="1" customWidth="1"/>
    <col min="51" max="51" width="20.00390625" style="96" bestFit="1" customWidth="1"/>
    <col min="52" max="52" width="16.140625" style="104" customWidth="1"/>
    <col min="53" max="53" width="16.140625" style="59" customWidth="1"/>
    <col min="54" max="54" width="17.57421875" style="59" bestFit="1" customWidth="1"/>
    <col min="55" max="55" width="19.140625" style="59" bestFit="1" customWidth="1"/>
    <col min="56" max="56" width="22.57421875" style="59" bestFit="1" customWidth="1"/>
    <col min="57" max="57" width="21.7109375" style="59" bestFit="1" customWidth="1"/>
    <col min="58" max="58" width="20.57421875" style="59" bestFit="1" customWidth="1"/>
    <col min="59" max="59" width="22.7109375" style="42" bestFit="1" customWidth="1"/>
    <col min="60" max="60" width="27.421875" style="59" bestFit="1" customWidth="1"/>
    <col min="61" max="61" width="16.7109375" style="59" bestFit="1" customWidth="1"/>
    <col min="62" max="62" width="21.8515625" style="59" bestFit="1" customWidth="1"/>
    <col min="63" max="63" width="17.00390625" style="59" bestFit="1" customWidth="1"/>
    <col min="64" max="64" width="26.00390625" style="59" bestFit="1" customWidth="1"/>
    <col min="65" max="65" width="22.57421875" style="59" bestFit="1" customWidth="1"/>
    <col min="66" max="66" width="24.57421875" style="59" bestFit="1" customWidth="1"/>
    <col min="67" max="67" width="21.7109375" style="59" bestFit="1" customWidth="1"/>
    <col min="68" max="68" width="20.28125" style="59" bestFit="1" customWidth="1"/>
    <col min="69" max="69" width="18.421875" style="59" bestFit="1" customWidth="1"/>
    <col min="70" max="70" width="17.28125" style="59" bestFit="1" customWidth="1"/>
    <col min="71" max="71" width="18.00390625" style="59" bestFit="1" customWidth="1"/>
    <col min="72" max="72" width="26.140625" style="59" bestFit="1" customWidth="1"/>
    <col min="73" max="73" width="32.28125" style="55" bestFit="1" customWidth="1"/>
    <col min="74" max="74" width="27.57421875" style="55" bestFit="1" customWidth="1"/>
    <col min="75" max="75" width="40.28125" style="105" bestFit="1" customWidth="1"/>
    <col min="76" max="76" width="40.28125" style="105" customWidth="1"/>
    <col min="77" max="77" width="38.57421875" style="105" bestFit="1" customWidth="1"/>
    <col min="78" max="78" width="38.57421875" style="105" customWidth="1"/>
    <col min="79" max="79" width="16.7109375" style="104" bestFit="1" customWidth="1"/>
    <col min="80" max="80" width="18.8515625" style="106" bestFit="1" customWidth="1"/>
    <col min="81" max="81" width="20.421875" style="107" bestFit="1" customWidth="1"/>
    <col min="82" max="82" width="16.8515625" style="59" bestFit="1" customWidth="1"/>
    <col min="83" max="83" width="18.57421875" style="39" bestFit="1" customWidth="1"/>
    <col min="84" max="84" width="23.421875" style="101" bestFit="1" customWidth="1"/>
    <col min="85" max="85" width="19.421875" style="103" customWidth="1"/>
    <col min="86" max="86" width="23.57421875" style="42" bestFit="1" customWidth="1"/>
    <col min="87" max="87" width="18.7109375" style="54" bestFit="1" customWidth="1"/>
    <col min="88" max="88" width="21.57421875" style="42" bestFit="1" customWidth="1"/>
    <col min="89" max="89" width="19.140625" style="59" bestFit="1" customWidth="1"/>
    <col min="90" max="90" width="18.140625" style="59" bestFit="1" customWidth="1"/>
    <col min="91" max="91" width="19.140625" style="59" bestFit="1" customWidth="1"/>
    <col min="92" max="92" width="30.8515625" style="59" bestFit="1" customWidth="1"/>
    <col min="93" max="93" width="35.7109375" style="59" bestFit="1" customWidth="1"/>
    <col min="94" max="95" width="25.421875" style="59" bestFit="1" customWidth="1"/>
    <col min="96" max="96" width="24.00390625" style="54" bestFit="1" customWidth="1"/>
    <col min="97" max="97" width="23.57421875" style="54" bestFit="1" customWidth="1"/>
    <col min="98" max="98" width="30.57421875" style="59" bestFit="1" customWidth="1"/>
    <col min="99" max="99" width="28.140625" style="59" bestFit="1" customWidth="1"/>
    <col min="100" max="100" width="31.28125" style="59" bestFit="1" customWidth="1"/>
    <col min="101" max="101" width="32.421875" style="59" bestFit="1" customWidth="1"/>
    <col min="102" max="102" width="35.8515625" style="59" bestFit="1" customWidth="1"/>
    <col min="103" max="103" width="28.140625" style="56" bestFit="1" customWidth="1"/>
    <col min="104" max="104" width="28.57421875" style="56" bestFit="1" customWidth="1"/>
    <col min="105" max="105" width="28.140625" style="56" bestFit="1" customWidth="1"/>
    <col min="106" max="106" width="34.57421875" style="56" bestFit="1" customWidth="1"/>
    <col min="107" max="107" width="35.57421875" style="56" bestFit="1" customWidth="1"/>
    <col min="108" max="108" width="35.140625" style="56" bestFit="1" customWidth="1"/>
    <col min="109" max="109" width="28.28125" style="54" bestFit="1" customWidth="1"/>
    <col min="110" max="110" width="28.7109375" style="54" bestFit="1" customWidth="1"/>
    <col min="111" max="111" width="28.28125" style="54" bestFit="1" customWidth="1"/>
    <col min="112" max="112" width="27.28125" style="54" bestFit="1" customWidth="1"/>
    <col min="113" max="113" width="27.7109375" style="54" bestFit="1" customWidth="1"/>
    <col min="114" max="114" width="27.28125" style="54" bestFit="1" customWidth="1"/>
    <col min="115" max="115" width="30.140625" style="54" bestFit="1" customWidth="1"/>
    <col min="116" max="116" width="30.00390625" style="54" bestFit="1" customWidth="1"/>
    <col min="117" max="117" width="29.57421875" style="54" bestFit="1" customWidth="1"/>
    <col min="118" max="118" width="29.140625" style="54" bestFit="1" customWidth="1"/>
    <col min="119" max="119" width="29.00390625" style="54" bestFit="1" customWidth="1"/>
    <col min="120" max="120" width="28.57421875" style="54" bestFit="1" customWidth="1"/>
    <col min="121" max="121" width="28.8515625" style="54" bestFit="1" customWidth="1"/>
    <col min="122" max="122" width="29.28125" style="54" bestFit="1" customWidth="1"/>
    <col min="123" max="123" width="28.8515625" style="54" bestFit="1" customWidth="1"/>
    <col min="124" max="124" width="27.8515625" style="54" bestFit="1" customWidth="1"/>
    <col min="125" max="125" width="28.28125" style="54" bestFit="1" customWidth="1"/>
    <col min="126" max="126" width="27.8515625" style="54" bestFit="1" customWidth="1"/>
    <col min="127" max="127" width="18.421875" style="59" bestFit="1" customWidth="1"/>
    <col min="128" max="128" width="27.8515625" style="59" bestFit="1" customWidth="1"/>
    <col min="129" max="129" width="26.7109375" style="59" bestFit="1" customWidth="1"/>
    <col min="130" max="130" width="22.28125" style="59" bestFit="1" customWidth="1"/>
    <col min="131" max="131" width="18.421875" style="59" bestFit="1" customWidth="1"/>
    <col min="132" max="132" width="27.8515625" style="59" bestFit="1" customWidth="1"/>
    <col min="133" max="133" width="26.7109375" style="59" bestFit="1" customWidth="1"/>
    <col min="134" max="134" width="22.28125" style="59" bestFit="1" customWidth="1"/>
    <col min="135" max="135" width="18.8515625" style="59" bestFit="1" customWidth="1"/>
    <col min="136" max="136" width="28.28125" style="59" bestFit="1" customWidth="1"/>
    <col min="137" max="137" width="27.140625" style="59" bestFit="1" customWidth="1"/>
    <col min="138" max="138" width="22.7109375" style="59" bestFit="1" customWidth="1"/>
    <col min="139" max="139" width="20.57421875" style="59" bestFit="1" customWidth="1"/>
    <col min="140" max="140" width="21.8515625" style="59" bestFit="1" customWidth="1"/>
    <col min="141" max="141" width="20.57421875" style="59" bestFit="1" customWidth="1"/>
    <col min="142" max="142" width="21.8515625" style="59" bestFit="1" customWidth="1"/>
    <col min="143" max="143" width="21.00390625" style="59" bestFit="1" customWidth="1"/>
    <col min="144" max="144" width="22.28125" style="59" bestFit="1" customWidth="1"/>
    <col min="145" max="145" width="27.00390625" style="59" bestFit="1" customWidth="1"/>
    <col min="146" max="146" width="27.8515625" style="59" bestFit="1" customWidth="1"/>
    <col min="147" max="147" width="30.421875" style="59" bestFit="1" customWidth="1"/>
    <col min="148" max="148" width="27.00390625" style="59" bestFit="1" customWidth="1"/>
    <col min="149" max="149" width="27.8515625" style="59" bestFit="1" customWidth="1"/>
    <col min="150" max="150" width="30.421875" style="59" bestFit="1" customWidth="1"/>
    <col min="151" max="151" width="27.421875" style="59" bestFit="1" customWidth="1"/>
    <col min="152" max="152" width="28.28125" style="59" bestFit="1" customWidth="1"/>
    <col min="153" max="153" width="30.8515625" style="59" bestFit="1" customWidth="1"/>
    <col min="154" max="155" width="28.00390625" style="52" bestFit="1" customWidth="1"/>
    <col min="156" max="156" width="31.8515625" style="52" bestFit="1" customWidth="1"/>
    <col min="157" max="157" width="26.8515625" style="42" bestFit="1" customWidth="1"/>
    <col min="158" max="158" width="27.7109375" style="42" bestFit="1" customWidth="1"/>
    <col min="159" max="159" width="30.28125" style="42" bestFit="1" customWidth="1"/>
    <col min="160" max="160" width="26.8515625" style="42" bestFit="1" customWidth="1"/>
    <col min="161" max="161" width="27.7109375" style="42" bestFit="1" customWidth="1"/>
    <col min="162" max="162" width="30.28125" style="42" bestFit="1" customWidth="1"/>
    <col min="163" max="163" width="27.28125" style="42" bestFit="1" customWidth="1"/>
    <col min="164" max="164" width="28.140625" style="42" bestFit="1" customWidth="1"/>
    <col min="165" max="165" width="30.7109375" style="42" bestFit="1" customWidth="1"/>
    <col min="166" max="167" width="30.28125" style="52" bestFit="1" customWidth="1"/>
    <col min="168" max="168" width="30.7109375" style="52" bestFit="1" customWidth="1"/>
    <col min="169" max="169" width="25.7109375" style="42" bestFit="1" customWidth="1"/>
    <col min="170" max="170" width="26.7109375" style="42" bestFit="1" customWidth="1"/>
    <col min="171" max="171" width="29.28125" style="42" bestFit="1" customWidth="1"/>
    <col min="172" max="172" width="25.7109375" style="42" bestFit="1" customWidth="1"/>
    <col min="173" max="173" width="26.7109375" style="42" bestFit="1" customWidth="1"/>
    <col min="174" max="174" width="29.28125" style="42" bestFit="1" customWidth="1"/>
    <col min="175" max="175" width="26.140625" style="42" bestFit="1" customWidth="1"/>
    <col min="176" max="176" width="27.140625" style="42" bestFit="1" customWidth="1"/>
    <col min="177" max="177" width="29.7109375" style="42" bestFit="1" customWidth="1"/>
    <col min="178" max="178" width="23.00390625" style="59" bestFit="1" customWidth="1"/>
    <col min="179" max="179" width="18.28125" style="59" bestFit="1" customWidth="1"/>
    <col min="180" max="180" width="20.140625" style="59" bestFit="1" customWidth="1"/>
    <col min="181" max="181" width="15.28125" style="59" bestFit="1" customWidth="1"/>
    <col min="182" max="182" width="36.28125" style="59" bestFit="1" customWidth="1"/>
    <col min="183" max="16384" width="11.421875" style="59" customWidth="1"/>
  </cols>
  <sheetData>
    <row r="1" spans="1:182" s="2" customFormat="1" ht="11.25">
      <c r="A1" s="41" t="s">
        <v>108</v>
      </c>
      <c r="B1" s="2" t="s">
        <v>107</v>
      </c>
      <c r="C1" s="2" t="s">
        <v>109</v>
      </c>
      <c r="D1" s="1" t="s">
        <v>190</v>
      </c>
      <c r="E1" s="1" t="s">
        <v>0</v>
      </c>
      <c r="F1" s="9" t="s">
        <v>1</v>
      </c>
      <c r="G1" s="14" t="s">
        <v>2</v>
      </c>
      <c r="H1" s="9" t="s">
        <v>3</v>
      </c>
      <c r="I1" s="12" t="s">
        <v>4</v>
      </c>
      <c r="J1" s="15" t="s">
        <v>44</v>
      </c>
      <c r="K1" s="14" t="s">
        <v>5</v>
      </c>
      <c r="L1" s="13" t="s">
        <v>6</v>
      </c>
      <c r="M1" s="14" t="s">
        <v>7</v>
      </c>
      <c r="N1" s="13" t="s">
        <v>8</v>
      </c>
      <c r="O1" s="13" t="s">
        <v>9</v>
      </c>
      <c r="P1" s="14" t="s">
        <v>10</v>
      </c>
      <c r="Q1" s="13" t="s">
        <v>11</v>
      </c>
      <c r="R1" s="14" t="s">
        <v>12</v>
      </c>
      <c r="S1" s="13" t="s">
        <v>13</v>
      </c>
      <c r="T1" s="14" t="s">
        <v>14</v>
      </c>
      <c r="U1" s="13" t="s">
        <v>15</v>
      </c>
      <c r="V1" s="13" t="s">
        <v>16</v>
      </c>
      <c r="W1" s="13" t="s">
        <v>17</v>
      </c>
      <c r="X1" s="14" t="s">
        <v>18</v>
      </c>
      <c r="Y1" s="12" t="s">
        <v>19</v>
      </c>
      <c r="Z1" s="15" t="s">
        <v>45</v>
      </c>
      <c r="AA1" s="13" t="s">
        <v>46</v>
      </c>
      <c r="AB1" s="13" t="s">
        <v>27</v>
      </c>
      <c r="AC1" s="10" t="s">
        <v>28</v>
      </c>
      <c r="AD1" s="1" t="s">
        <v>29</v>
      </c>
      <c r="AE1" s="2" t="s">
        <v>38</v>
      </c>
      <c r="AF1" s="1" t="s">
        <v>30</v>
      </c>
      <c r="AG1" s="17" t="s">
        <v>54</v>
      </c>
      <c r="AH1" s="17" t="s">
        <v>31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32</v>
      </c>
      <c r="AN1" s="1" t="s">
        <v>94</v>
      </c>
      <c r="AO1" s="1" t="s">
        <v>95</v>
      </c>
      <c r="AP1" s="18" t="s">
        <v>37</v>
      </c>
      <c r="AQ1" s="1" t="s">
        <v>47</v>
      </c>
      <c r="AR1" s="1" t="s">
        <v>48</v>
      </c>
      <c r="AS1" s="19" t="s">
        <v>49</v>
      </c>
      <c r="AT1" s="26" t="s">
        <v>96</v>
      </c>
      <c r="AU1" s="29" t="s">
        <v>51</v>
      </c>
      <c r="AV1" s="29" t="s">
        <v>52</v>
      </c>
      <c r="AW1" s="29" t="s">
        <v>50</v>
      </c>
      <c r="AX1" s="29" t="s">
        <v>53</v>
      </c>
      <c r="AY1" s="30" t="s">
        <v>55</v>
      </c>
      <c r="AZ1" s="29" t="s">
        <v>66</v>
      </c>
      <c r="BA1" s="1" t="s">
        <v>70</v>
      </c>
      <c r="BB1" s="1" t="s">
        <v>56</v>
      </c>
      <c r="BC1" s="1" t="s">
        <v>97</v>
      </c>
      <c r="BD1" s="11" t="s">
        <v>57</v>
      </c>
      <c r="BE1" s="11" t="s">
        <v>58</v>
      </c>
      <c r="BF1" s="11" t="s">
        <v>59</v>
      </c>
      <c r="BG1" s="20" t="s">
        <v>71</v>
      </c>
      <c r="BH1" s="1" t="s">
        <v>60</v>
      </c>
      <c r="BI1" s="1" t="s">
        <v>61</v>
      </c>
      <c r="BJ1" s="1" t="s">
        <v>62</v>
      </c>
      <c r="BK1" s="1" t="s">
        <v>63</v>
      </c>
      <c r="BL1" s="1" t="s">
        <v>64</v>
      </c>
      <c r="BM1" s="1" t="s">
        <v>65</v>
      </c>
      <c r="BN1" s="1" t="s">
        <v>67</v>
      </c>
      <c r="BO1" s="1" t="s">
        <v>68</v>
      </c>
      <c r="BP1" s="1" t="s">
        <v>69</v>
      </c>
      <c r="BQ1" s="24" t="s">
        <v>72</v>
      </c>
      <c r="BR1" s="24" t="s">
        <v>73</v>
      </c>
      <c r="BS1" s="2" t="s">
        <v>74</v>
      </c>
      <c r="BT1" s="11" t="s">
        <v>39</v>
      </c>
      <c r="BU1" s="35" t="s">
        <v>80</v>
      </c>
      <c r="BV1" s="35" t="s">
        <v>81</v>
      </c>
      <c r="BW1" s="34" t="s">
        <v>82</v>
      </c>
      <c r="BX1" s="34" t="s">
        <v>92</v>
      </c>
      <c r="BY1" s="34" t="s">
        <v>83</v>
      </c>
      <c r="BZ1" s="34" t="s">
        <v>93</v>
      </c>
      <c r="CA1" s="29" t="s">
        <v>84</v>
      </c>
      <c r="CB1" s="29" t="s">
        <v>85</v>
      </c>
      <c r="CC1" s="32" t="s">
        <v>40</v>
      </c>
      <c r="CD1" s="1" t="s">
        <v>41</v>
      </c>
      <c r="CE1" s="38" t="s">
        <v>86</v>
      </c>
      <c r="CF1" s="40" t="s">
        <v>87</v>
      </c>
      <c r="CG1" s="11" t="s">
        <v>102</v>
      </c>
      <c r="CH1" s="5" t="s">
        <v>103</v>
      </c>
      <c r="CI1" s="1" t="s">
        <v>88</v>
      </c>
      <c r="CJ1" s="20" t="s">
        <v>89</v>
      </c>
      <c r="CK1" s="2" t="s">
        <v>75</v>
      </c>
      <c r="CL1" s="2" t="s">
        <v>76</v>
      </c>
      <c r="CM1" s="2" t="s">
        <v>77</v>
      </c>
      <c r="CN1" s="2" t="s">
        <v>100</v>
      </c>
      <c r="CO1" s="2" t="s">
        <v>101</v>
      </c>
      <c r="CP1" s="2" t="s">
        <v>78</v>
      </c>
      <c r="CQ1" s="2" t="s">
        <v>79</v>
      </c>
      <c r="CR1" s="1" t="s">
        <v>90</v>
      </c>
      <c r="CS1" s="1" t="s">
        <v>91</v>
      </c>
      <c r="CT1" s="1" t="s">
        <v>98</v>
      </c>
      <c r="CU1" s="1" t="s">
        <v>99</v>
      </c>
      <c r="CV1" s="2" t="s">
        <v>104</v>
      </c>
      <c r="CW1" s="2" t="s">
        <v>105</v>
      </c>
      <c r="CX1" s="2" t="s">
        <v>106</v>
      </c>
      <c r="CY1" s="44" t="s">
        <v>110</v>
      </c>
      <c r="CZ1" s="44" t="s">
        <v>111</v>
      </c>
      <c r="DA1" s="44" t="s">
        <v>112</v>
      </c>
      <c r="DB1" s="44" t="s">
        <v>113</v>
      </c>
      <c r="DC1" s="44" t="s">
        <v>114</v>
      </c>
      <c r="DD1" s="44" t="s">
        <v>115</v>
      </c>
      <c r="DE1" s="45" t="s">
        <v>116</v>
      </c>
      <c r="DF1" s="45" t="s">
        <v>117</v>
      </c>
      <c r="DG1" s="45" t="s">
        <v>118</v>
      </c>
      <c r="DH1" s="45" t="s">
        <v>119</v>
      </c>
      <c r="DI1" s="45" t="s">
        <v>120</v>
      </c>
      <c r="DJ1" s="45" t="s">
        <v>121</v>
      </c>
      <c r="DK1" s="45" t="s">
        <v>122</v>
      </c>
      <c r="DL1" s="45" t="s">
        <v>123</v>
      </c>
      <c r="DM1" s="45" t="s">
        <v>124</v>
      </c>
      <c r="DN1" s="45" t="s">
        <v>125</v>
      </c>
      <c r="DO1" s="45" t="s">
        <v>126</v>
      </c>
      <c r="DP1" s="45" t="s">
        <v>127</v>
      </c>
      <c r="DQ1" s="45" t="s">
        <v>128</v>
      </c>
      <c r="DR1" s="45" t="s">
        <v>129</v>
      </c>
      <c r="DS1" s="45" t="s">
        <v>130</v>
      </c>
      <c r="DT1" s="45" t="s">
        <v>131</v>
      </c>
      <c r="DU1" s="45" t="s">
        <v>132</v>
      </c>
      <c r="DV1" s="45" t="s">
        <v>133</v>
      </c>
      <c r="DW1" s="2" t="s">
        <v>134</v>
      </c>
      <c r="DX1" s="2" t="s">
        <v>135</v>
      </c>
      <c r="DY1" s="2" t="s">
        <v>136</v>
      </c>
      <c r="DZ1" s="2" t="s">
        <v>137</v>
      </c>
      <c r="EA1" s="2" t="s">
        <v>138</v>
      </c>
      <c r="EB1" s="2" t="s">
        <v>139</v>
      </c>
      <c r="EC1" s="2" t="s">
        <v>140</v>
      </c>
      <c r="ED1" s="2" t="s">
        <v>141</v>
      </c>
      <c r="EE1" s="2" t="s">
        <v>142</v>
      </c>
      <c r="EF1" s="2" t="s">
        <v>143</v>
      </c>
      <c r="EG1" s="2" t="s">
        <v>144</v>
      </c>
      <c r="EH1" s="2" t="s">
        <v>145</v>
      </c>
      <c r="EI1" s="2" t="s">
        <v>146</v>
      </c>
      <c r="EJ1" s="2" t="s">
        <v>147</v>
      </c>
      <c r="EK1" s="2" t="s">
        <v>148</v>
      </c>
      <c r="EL1" s="2" t="s">
        <v>149</v>
      </c>
      <c r="EM1" s="2" t="s">
        <v>150</v>
      </c>
      <c r="EN1" s="2" t="s">
        <v>151</v>
      </c>
      <c r="EO1" s="2" t="s">
        <v>152</v>
      </c>
      <c r="EP1" s="2" t="s">
        <v>153</v>
      </c>
      <c r="EQ1" s="2" t="s">
        <v>154</v>
      </c>
      <c r="ER1" s="2" t="s">
        <v>155</v>
      </c>
      <c r="ES1" s="2" t="s">
        <v>156</v>
      </c>
      <c r="ET1" s="2" t="s">
        <v>157</v>
      </c>
      <c r="EU1" s="2" t="s">
        <v>158</v>
      </c>
      <c r="EV1" s="2" t="s">
        <v>159</v>
      </c>
      <c r="EW1" s="2" t="s">
        <v>160</v>
      </c>
      <c r="EX1" s="46" t="s">
        <v>161</v>
      </c>
      <c r="EY1" s="46" t="s">
        <v>162</v>
      </c>
      <c r="EZ1" s="46" t="s">
        <v>163</v>
      </c>
      <c r="FA1" s="47" t="s">
        <v>164</v>
      </c>
      <c r="FB1" s="47" t="s">
        <v>165</v>
      </c>
      <c r="FC1" s="47" t="s">
        <v>166</v>
      </c>
      <c r="FD1" s="47" t="s">
        <v>167</v>
      </c>
      <c r="FE1" s="47" t="s">
        <v>168</v>
      </c>
      <c r="FF1" s="47" t="s">
        <v>169</v>
      </c>
      <c r="FG1" s="47" t="s">
        <v>170</v>
      </c>
      <c r="FH1" s="47" t="s">
        <v>171</v>
      </c>
      <c r="FI1" s="47" t="s">
        <v>172</v>
      </c>
      <c r="FJ1" s="46" t="s">
        <v>173</v>
      </c>
      <c r="FK1" s="46" t="s">
        <v>174</v>
      </c>
      <c r="FL1" s="46" t="s">
        <v>175</v>
      </c>
      <c r="FM1" s="47" t="s">
        <v>176</v>
      </c>
      <c r="FN1" s="47" t="s">
        <v>177</v>
      </c>
      <c r="FO1" s="47" t="s">
        <v>178</v>
      </c>
      <c r="FP1" s="47" t="s">
        <v>179</v>
      </c>
      <c r="FQ1" s="47" t="s">
        <v>180</v>
      </c>
      <c r="FR1" s="47" t="s">
        <v>181</v>
      </c>
      <c r="FS1" s="47" t="s">
        <v>182</v>
      </c>
      <c r="FT1" s="47" t="s">
        <v>183</v>
      </c>
      <c r="FU1" s="47" t="s">
        <v>184</v>
      </c>
      <c r="FV1" s="109" t="s">
        <v>460</v>
      </c>
      <c r="FW1" s="110" t="s">
        <v>453</v>
      </c>
      <c r="FX1" s="5" t="s">
        <v>454</v>
      </c>
      <c r="FY1" s="2" t="s">
        <v>463</v>
      </c>
      <c r="FZ1" s="2" t="s">
        <v>465</v>
      </c>
    </row>
    <row r="2" spans="1:181" s="2" customFormat="1" ht="11.25">
      <c r="A2" s="41">
        <v>15</v>
      </c>
      <c r="B2" s="2">
        <v>15</v>
      </c>
      <c r="D2" s="1" t="s">
        <v>24</v>
      </c>
      <c r="F2" s="3">
        <v>16873.3</v>
      </c>
      <c r="G2" s="4">
        <v>186147</v>
      </c>
      <c r="H2" s="3">
        <v>11.032044709689274</v>
      </c>
      <c r="I2" s="6">
        <v>1.0995829432945714</v>
      </c>
      <c r="J2" s="16">
        <v>100</v>
      </c>
      <c r="K2" s="4">
        <v>90716</v>
      </c>
      <c r="L2" s="5">
        <v>48.733527803295246</v>
      </c>
      <c r="M2" s="4">
        <v>95431</v>
      </c>
      <c r="N2" s="5">
        <v>51.266472196704754</v>
      </c>
      <c r="O2" s="5">
        <v>95.05925747398643</v>
      </c>
      <c r="P2" s="4">
        <v>44160</v>
      </c>
      <c r="Q2" s="5">
        <v>23.723186513884187</v>
      </c>
      <c r="R2" s="4">
        <v>124031</v>
      </c>
      <c r="S2" s="5">
        <v>66.63067360741779</v>
      </c>
      <c r="T2" s="4">
        <v>17956</v>
      </c>
      <c r="U2" s="5">
        <v>9.646139878698019</v>
      </c>
      <c r="V2" s="5">
        <v>50.08102813006426</v>
      </c>
      <c r="W2" s="5">
        <v>40.66123188405797</v>
      </c>
      <c r="X2" s="4">
        <v>164933</v>
      </c>
      <c r="Y2" s="6">
        <v>0.8891700166951533</v>
      </c>
      <c r="Z2" s="16">
        <v>100</v>
      </c>
      <c r="AA2" s="5">
        <v>6.5</v>
      </c>
      <c r="AB2" s="5">
        <v>22.2</v>
      </c>
      <c r="AC2" s="1"/>
      <c r="AD2" s="1"/>
      <c r="AE2" s="1"/>
      <c r="AF2" s="1"/>
      <c r="AG2" s="8">
        <v>0.731</v>
      </c>
      <c r="AH2" s="6">
        <v>0.858</v>
      </c>
      <c r="AI2" s="7">
        <v>0.7768828916546722</v>
      </c>
      <c r="AJ2" s="7">
        <v>0.5214822495968778</v>
      </c>
      <c r="AK2" s="7">
        <v>0.878</v>
      </c>
      <c r="AL2" s="7">
        <v>0.7866666666666665</v>
      </c>
      <c r="AM2" s="7">
        <v>0.7407579519795542</v>
      </c>
      <c r="AN2" s="7"/>
      <c r="AO2" s="7"/>
      <c r="AP2" s="6"/>
      <c r="AQ2" s="19">
        <v>544837</v>
      </c>
      <c r="AR2" s="19">
        <v>552785</v>
      </c>
      <c r="AS2" s="19">
        <v>251115</v>
      </c>
      <c r="AT2" s="26">
        <v>0.5</v>
      </c>
      <c r="AU2" s="31">
        <v>4.2</v>
      </c>
      <c r="AV2" s="31">
        <v>14.4</v>
      </c>
      <c r="AW2" s="31">
        <v>18.6</v>
      </c>
      <c r="AX2" s="31">
        <v>81.4</v>
      </c>
      <c r="AY2" s="31">
        <v>35.9</v>
      </c>
      <c r="AZ2" s="31">
        <v>57.7</v>
      </c>
      <c r="BA2" s="5">
        <v>91.4</v>
      </c>
      <c r="BB2" s="3">
        <v>8.6</v>
      </c>
      <c r="BC2" s="20">
        <v>8.6</v>
      </c>
      <c r="BG2" s="5">
        <v>21.884627642621904</v>
      </c>
      <c r="BH2" s="5">
        <v>42.4</v>
      </c>
      <c r="BI2" s="20">
        <v>97.6</v>
      </c>
      <c r="BJ2" s="20">
        <v>96.9</v>
      </c>
      <c r="BK2" s="20">
        <v>10.5</v>
      </c>
      <c r="BL2" s="20">
        <v>10.13</v>
      </c>
      <c r="BM2" s="20">
        <v>78.05435610871221</v>
      </c>
      <c r="BN2" s="5">
        <v>10.1</v>
      </c>
      <c r="BO2" s="5">
        <v>3.5</v>
      </c>
      <c r="BP2" s="5">
        <v>2</v>
      </c>
      <c r="BQ2" s="5">
        <v>82.9</v>
      </c>
      <c r="BR2" s="5">
        <v>35</v>
      </c>
      <c r="BS2" s="5">
        <v>31</v>
      </c>
      <c r="BU2" s="16">
        <v>0.7052186177715092</v>
      </c>
      <c r="BV2" s="16">
        <v>20.02820874471086</v>
      </c>
      <c r="BW2" s="21">
        <v>1.7</v>
      </c>
      <c r="BX2" s="21">
        <v>0.3</v>
      </c>
      <c r="BY2" s="21">
        <v>22.9</v>
      </c>
      <c r="BZ2" s="21">
        <v>12.3</v>
      </c>
      <c r="CA2" s="3">
        <v>1041.4</v>
      </c>
      <c r="CB2" s="37">
        <v>2215.7</v>
      </c>
      <c r="CC2" s="33"/>
      <c r="CE2" s="38">
        <v>137209</v>
      </c>
      <c r="CF2" s="40">
        <v>73.71002487281557</v>
      </c>
      <c r="CG2" s="38">
        <v>25295</v>
      </c>
      <c r="CH2" s="5">
        <v>13.6</v>
      </c>
      <c r="CI2" s="19">
        <v>143224</v>
      </c>
      <c r="CJ2" s="5">
        <v>76.94134205762113</v>
      </c>
      <c r="CK2" s="3">
        <v>80.3</v>
      </c>
      <c r="CL2" s="3">
        <v>9.5</v>
      </c>
      <c r="CM2" s="3">
        <v>4.2</v>
      </c>
      <c r="CN2" s="3">
        <v>18.137751851667193</v>
      </c>
      <c r="CO2" s="5">
        <v>26.78293271433371</v>
      </c>
      <c r="CP2" s="5">
        <v>56.4</v>
      </c>
      <c r="CQ2" s="5">
        <v>48.8</v>
      </c>
      <c r="CR2" s="20">
        <v>68.94702632434189</v>
      </c>
      <c r="CS2" s="20">
        <v>26.912592077025696</v>
      </c>
      <c r="CT2" s="20">
        <v>62.62259254200246</v>
      </c>
      <c r="CU2" s="20">
        <v>7.391066794153804</v>
      </c>
      <c r="CV2" s="5">
        <v>153.2634160225954</v>
      </c>
      <c r="CW2" s="5">
        <v>119.32651676044928</v>
      </c>
      <c r="CX2" s="5">
        <v>272.5899327830447</v>
      </c>
      <c r="CY2" s="48">
        <v>538.2506852728632</v>
      </c>
      <c r="CZ2" s="48">
        <v>400.7744233238084</v>
      </c>
      <c r="DA2" s="48">
        <v>469.4142042509072</v>
      </c>
      <c r="DB2" s="48">
        <v>538.2506852728633</v>
      </c>
      <c r="DC2" s="48">
        <v>400.7744233238084</v>
      </c>
      <c r="DD2" s="48">
        <v>469.4142042509072</v>
      </c>
      <c r="DE2" s="51">
        <v>127.81377190796577</v>
      </c>
      <c r="DF2" s="51">
        <v>108.3985588271835</v>
      </c>
      <c r="DG2" s="51">
        <v>118.09227579056507</v>
      </c>
      <c r="DH2" s="51">
        <v>120</v>
      </c>
      <c r="DI2" s="51">
        <v>107</v>
      </c>
      <c r="DJ2" s="51">
        <v>114</v>
      </c>
      <c r="DK2" s="51">
        <v>127.8137719079658</v>
      </c>
      <c r="DL2" s="51">
        <v>108.3985588271835</v>
      </c>
      <c r="DM2" s="51">
        <v>118.09227579056507</v>
      </c>
      <c r="DN2" s="51">
        <v>127.81377190796577</v>
      </c>
      <c r="DO2" s="51">
        <v>108.3985588271835</v>
      </c>
      <c r="DP2" s="51">
        <v>118.09227579056507</v>
      </c>
      <c r="DQ2" s="51">
        <v>77.456599385331</v>
      </c>
      <c r="DR2" s="51">
        <v>20.91357104402203</v>
      </c>
      <c r="DS2" s="51">
        <v>49.14463452566096</v>
      </c>
      <c r="DT2" s="51">
        <v>77.456599385331</v>
      </c>
      <c r="DU2" s="51">
        <v>20.91357104402203</v>
      </c>
      <c r="DV2" s="51">
        <v>49.14463452566096</v>
      </c>
      <c r="DW2" s="5">
        <v>7444.1</v>
      </c>
      <c r="DX2" s="5">
        <v>100</v>
      </c>
      <c r="DY2" s="5">
        <v>5.5</v>
      </c>
      <c r="DZ2" s="5">
        <v>78.1</v>
      </c>
      <c r="EA2" s="5">
        <v>9490.95</v>
      </c>
      <c r="EB2" s="5">
        <v>100</v>
      </c>
      <c r="EC2" s="5">
        <v>9.1</v>
      </c>
      <c r="ED2" s="5">
        <v>99.6</v>
      </c>
      <c r="EE2" s="5">
        <v>5315.35</v>
      </c>
      <c r="EF2" s="5">
        <v>100</v>
      </c>
      <c r="EG2" s="5">
        <v>1.8</v>
      </c>
      <c r="EH2" s="5">
        <v>55.8</v>
      </c>
      <c r="EI2" s="16">
        <v>75.94</v>
      </c>
      <c r="EJ2" s="16">
        <v>58.02</v>
      </c>
      <c r="EK2" s="16">
        <v>73.86</v>
      </c>
      <c r="EL2" s="16">
        <v>55.43</v>
      </c>
      <c r="EM2" s="16">
        <v>78.1</v>
      </c>
      <c r="EN2" s="16">
        <v>60.71</v>
      </c>
      <c r="EO2" s="16">
        <v>52.55</v>
      </c>
      <c r="EP2" s="16">
        <v>54.79</v>
      </c>
      <c r="EQ2" s="16">
        <v>63.92</v>
      </c>
      <c r="ER2" s="16">
        <v>50.23</v>
      </c>
      <c r="ES2" s="16">
        <v>56.39</v>
      </c>
      <c r="ET2" s="16">
        <v>64.09</v>
      </c>
      <c r="EU2" s="16">
        <v>54.97</v>
      </c>
      <c r="EV2" s="16">
        <v>53.12</v>
      </c>
      <c r="EW2" s="16">
        <v>63.75</v>
      </c>
      <c r="EX2" s="26">
        <v>7.833628648699058</v>
      </c>
      <c r="EY2" s="26">
        <v>8.118666829446953</v>
      </c>
      <c r="EZ2" s="26">
        <v>7.537847596123393</v>
      </c>
      <c r="FA2" s="47">
        <v>10.762751520823585</v>
      </c>
      <c r="FB2" s="47">
        <v>6.9878085043116265</v>
      </c>
      <c r="FC2" s="47">
        <v>6.322444678609062</v>
      </c>
      <c r="FD2" s="47">
        <v>10.579576816927323</v>
      </c>
      <c r="FE2" s="47">
        <v>7.5180628783440735</v>
      </c>
      <c r="FF2" s="47">
        <v>6.937307297019527</v>
      </c>
      <c r="FG2" s="47">
        <v>10.952380952380953</v>
      </c>
      <c r="FH2" s="47">
        <v>6.4412238325281805</v>
      </c>
      <c r="FI2" s="47">
        <v>5.675675675675675</v>
      </c>
      <c r="FJ2" s="26">
        <v>7.833628648699058</v>
      </c>
      <c r="FK2" s="26">
        <v>8.118666829446953</v>
      </c>
      <c r="FL2" s="26">
        <v>7.537847596123393</v>
      </c>
      <c r="FM2" s="5">
        <v>10.762751520823585</v>
      </c>
      <c r="FN2" s="5">
        <v>6.9878085043116265</v>
      </c>
      <c r="FO2" s="5">
        <v>6.322444678609062</v>
      </c>
      <c r="FP2" s="5">
        <v>10.579576816927323</v>
      </c>
      <c r="FQ2" s="5">
        <v>7.5180628783440735</v>
      </c>
      <c r="FR2" s="5">
        <v>6.937307297019527</v>
      </c>
      <c r="FS2" s="5">
        <v>10.952380952380953</v>
      </c>
      <c r="FT2" s="5">
        <v>6.4412238325281805</v>
      </c>
      <c r="FU2" s="5">
        <v>5.675675675675675</v>
      </c>
      <c r="FV2" s="109">
        <v>7244</v>
      </c>
      <c r="FW2" s="109">
        <v>9055</v>
      </c>
      <c r="FX2" s="20">
        <f>(FV2/FW2)*100</f>
        <v>80</v>
      </c>
      <c r="FY2" s="112">
        <v>0.6820947571451572</v>
      </c>
    </row>
    <row r="3" spans="1:182" ht="11.25">
      <c r="A3" s="89">
        <v>15101</v>
      </c>
      <c r="B3" s="59">
        <v>15101</v>
      </c>
      <c r="C3" s="59">
        <v>1</v>
      </c>
      <c r="D3" s="54" t="s">
        <v>20</v>
      </c>
      <c r="E3" s="59" t="s">
        <v>20</v>
      </c>
      <c r="F3" s="43">
        <v>4799.4</v>
      </c>
      <c r="G3" s="90">
        <v>181932</v>
      </c>
      <c r="H3" s="42">
        <f>+G3/F3</f>
        <v>37.9072384048006</v>
      </c>
      <c r="I3" s="91">
        <v>1.07468465266412</v>
      </c>
      <c r="J3" s="55">
        <f>+G3*100/186147</f>
        <v>97.7356605263582</v>
      </c>
      <c r="K3" s="90">
        <v>88023</v>
      </c>
      <c r="L3" s="42">
        <f>+K3*100/G3</f>
        <v>48.38236264098674</v>
      </c>
      <c r="M3" s="90">
        <v>93909</v>
      </c>
      <c r="N3" s="42">
        <f>+M3*100/G3</f>
        <v>51.61763735901326</v>
      </c>
      <c r="O3" s="42">
        <f>+K3*100/M3</f>
        <v>93.73223013768649</v>
      </c>
      <c r="P3" s="90">
        <v>43485</v>
      </c>
      <c r="Q3" s="42">
        <f>+P3*100/G3</f>
        <v>23.90178748103687</v>
      </c>
      <c r="R3" s="90">
        <v>121068</v>
      </c>
      <c r="S3" s="42">
        <f>+R3*100/G3</f>
        <v>66.54574236527934</v>
      </c>
      <c r="T3" s="90">
        <v>17379</v>
      </c>
      <c r="U3" s="42">
        <f>+T3*100/G3</f>
        <v>9.552470153683794</v>
      </c>
      <c r="V3" s="42">
        <f>+(P3+T3)*100/R3</f>
        <v>50.272574090593714</v>
      </c>
      <c r="W3" s="42">
        <f>+T3/P3*100</f>
        <v>39.965505346671264</v>
      </c>
      <c r="X3" s="90">
        <v>160872</v>
      </c>
      <c r="Y3" s="91">
        <f>+X3*100/18549096</f>
        <v>0.8672767664796172</v>
      </c>
      <c r="Z3" s="55">
        <f>+X3*100/164933</f>
        <v>97.53778807151996</v>
      </c>
      <c r="AA3" s="42">
        <v>5.3</v>
      </c>
      <c r="AB3" s="42">
        <v>21.2</v>
      </c>
      <c r="AC3" s="92">
        <v>87.03</v>
      </c>
      <c r="AD3" s="92">
        <v>50.65</v>
      </c>
      <c r="AE3" s="92">
        <v>1.51</v>
      </c>
      <c r="AF3" s="92">
        <v>33</v>
      </c>
      <c r="AG3" s="91">
        <v>0.736</v>
      </c>
      <c r="AH3" s="91">
        <v>0.793</v>
      </c>
      <c r="AI3" s="93">
        <v>0.7797721142657277</v>
      </c>
      <c r="AJ3" s="93">
        <v>0.5265583125284108</v>
      </c>
      <c r="AK3" s="93">
        <v>0.8767937524253008</v>
      </c>
      <c r="AL3" s="93">
        <v>0.7960400763358777</v>
      </c>
      <c r="AM3" s="93">
        <v>0.7447910638888292</v>
      </c>
      <c r="AN3" s="54">
        <v>99</v>
      </c>
      <c r="AO3" s="54">
        <v>1</v>
      </c>
      <c r="AP3" s="91">
        <v>0.157028</v>
      </c>
      <c r="AQ3" s="94">
        <v>551086.9496226578</v>
      </c>
      <c r="AR3" s="94">
        <v>558814.2342123525</v>
      </c>
      <c r="AS3" s="90">
        <v>252952.03</v>
      </c>
      <c r="AT3" s="55">
        <v>0.48563</v>
      </c>
      <c r="AU3" s="95">
        <v>4.227389596812929</v>
      </c>
      <c r="AV3" s="95">
        <v>14.494956629842058</v>
      </c>
      <c r="AW3" s="95">
        <v>18.722346226654988</v>
      </c>
      <c r="AX3" s="63">
        <v>81.27765377334501</v>
      </c>
      <c r="AY3" s="96">
        <v>36.1</v>
      </c>
      <c r="AZ3" s="95">
        <v>57.516758051676554</v>
      </c>
      <c r="BA3" s="22">
        <f>100-BB3</f>
        <v>91.2391669900401</v>
      </c>
      <c r="BB3" s="22">
        <v>8.760833009959903</v>
      </c>
      <c r="BC3" s="28">
        <v>8.760833009959901</v>
      </c>
      <c r="BD3" s="97">
        <v>9.39</v>
      </c>
      <c r="BE3" s="97">
        <v>16.47</v>
      </c>
      <c r="BF3" s="97">
        <v>74.14</v>
      </c>
      <c r="BG3" s="42">
        <v>21.6</v>
      </c>
      <c r="BH3" s="98">
        <v>42.1</v>
      </c>
      <c r="BI3" s="23">
        <v>97.82535915424847</v>
      </c>
      <c r="BJ3" s="23">
        <v>97.2</v>
      </c>
      <c r="BK3" s="22">
        <v>10.557364243041969</v>
      </c>
      <c r="BL3" s="23">
        <v>10.21</v>
      </c>
      <c r="BM3" s="23">
        <v>78.17664507536776</v>
      </c>
      <c r="BN3" s="25">
        <v>8.798143650242887</v>
      </c>
      <c r="BO3" s="25">
        <v>2.4527238029146425</v>
      </c>
      <c r="BP3" s="25">
        <v>1.9669500346981263</v>
      </c>
      <c r="BQ3" s="25">
        <v>84.56150242886883</v>
      </c>
      <c r="BR3" s="25">
        <v>35.76292505204719</v>
      </c>
      <c r="BS3" s="25">
        <v>31.761797362942403</v>
      </c>
      <c r="BT3" s="92">
        <v>2.13</v>
      </c>
      <c r="BU3" s="99">
        <v>0.7117437722419929</v>
      </c>
      <c r="BV3" s="99">
        <v>20.1423487544484</v>
      </c>
      <c r="BW3" s="25">
        <v>1.6</v>
      </c>
      <c r="BX3" s="25">
        <v>0.3</v>
      </c>
      <c r="BY3" s="25">
        <v>22.9</v>
      </c>
      <c r="BZ3" s="25">
        <v>12.4</v>
      </c>
      <c r="CA3" s="36">
        <v>1058.8685015290519</v>
      </c>
      <c r="CB3" s="36">
        <v>2243.337702053298</v>
      </c>
      <c r="CC3" s="100" t="s">
        <v>42</v>
      </c>
      <c r="CD3" s="92">
        <v>0</v>
      </c>
      <c r="CE3" s="39">
        <v>134126</v>
      </c>
      <c r="CF3" s="101">
        <v>73.72314930853285</v>
      </c>
      <c r="CG3" s="39">
        <v>23042</v>
      </c>
      <c r="CH3" s="42">
        <v>12.665171602576788</v>
      </c>
      <c r="CI3" s="102">
        <v>143224</v>
      </c>
      <c r="CJ3" s="42">
        <v>78.72391882681441</v>
      </c>
      <c r="CK3" s="25">
        <v>79.79712690263892</v>
      </c>
      <c r="CL3" s="25">
        <v>9.584684319553274</v>
      </c>
      <c r="CM3" s="25">
        <v>4.372692065207602</v>
      </c>
      <c r="CN3" s="42">
        <v>18.34357831216788</v>
      </c>
      <c r="CO3" s="42">
        <v>26.69912001497847</v>
      </c>
      <c r="CP3" s="25">
        <v>56.309453657715295</v>
      </c>
      <c r="CQ3" s="25">
        <v>48.688</v>
      </c>
      <c r="CR3" s="88">
        <v>70.65668153691144</v>
      </c>
      <c r="CS3" s="88">
        <v>26.09399352595612</v>
      </c>
      <c r="CT3" s="42">
        <v>63.051846087572784</v>
      </c>
      <c r="CU3" s="42">
        <v>7.314870141600545</v>
      </c>
      <c r="CV3" s="42">
        <v>157.0598397989634</v>
      </c>
      <c r="CW3" s="42">
        <v>122.28230384347864</v>
      </c>
      <c r="CX3" s="42">
        <v>279.34214364244207</v>
      </c>
      <c r="CY3" s="49">
        <v>550.1171486343358</v>
      </c>
      <c r="CZ3" s="49">
        <v>403.05950677552397</v>
      </c>
      <c r="DA3" s="49">
        <v>475.9732440761939</v>
      </c>
      <c r="DB3" s="49">
        <v>556.885124669902</v>
      </c>
      <c r="DC3" s="49">
        <v>406.99145370147176</v>
      </c>
      <c r="DD3" s="49">
        <v>482</v>
      </c>
      <c r="DE3" s="50">
        <v>131.37764654277797</v>
      </c>
      <c r="DF3" s="50">
        <v>109.83923912128608</v>
      </c>
      <c r="DG3" s="50">
        <v>120.51835623995458</v>
      </c>
      <c r="DH3" s="108">
        <v>122.4978870451798</v>
      </c>
      <c r="DI3" s="108">
        <v>108.26108913391128</v>
      </c>
      <c r="DJ3" s="108">
        <v>115.31994122608333</v>
      </c>
      <c r="DK3" s="50">
        <v>133.25428056266352</v>
      </c>
      <c r="DL3" s="50">
        <v>110.81993821222798</v>
      </c>
      <c r="DM3" s="50">
        <v>122.0210599356865</v>
      </c>
      <c r="DN3" s="50">
        <v>131.37764654277797</v>
      </c>
      <c r="DO3" s="50">
        <v>109.83923912128608</v>
      </c>
      <c r="DP3" s="50">
        <v>120.51835623995458</v>
      </c>
      <c r="DQ3" s="50">
        <v>78.96428448735176</v>
      </c>
      <c r="DR3" s="50">
        <v>21.110068472012856</v>
      </c>
      <c r="DS3" s="50">
        <v>49.99578777149093</v>
      </c>
      <c r="DT3" s="50">
        <v>78.52702977394058</v>
      </c>
      <c r="DU3" s="50">
        <v>21.041999831664</v>
      </c>
      <c r="DV3" s="50">
        <v>49.54407778526303</v>
      </c>
      <c r="DW3" s="42">
        <v>7356.6</v>
      </c>
      <c r="DX3" s="42">
        <v>98.8</v>
      </c>
      <c r="DY3" s="42">
        <v>5.5</v>
      </c>
      <c r="DZ3" s="42">
        <v>79.1</v>
      </c>
      <c r="EA3" s="42">
        <v>9390.3</v>
      </c>
      <c r="EB3" s="42">
        <v>99</v>
      </c>
      <c r="EC3" s="42">
        <v>9.1</v>
      </c>
      <c r="ED3" s="42">
        <v>101.5</v>
      </c>
      <c r="EE3" s="42">
        <v>5241.6</v>
      </c>
      <c r="EF3" s="42">
        <v>98.6</v>
      </c>
      <c r="EG3" s="42">
        <v>1.8</v>
      </c>
      <c r="EH3" s="42">
        <v>55.9</v>
      </c>
      <c r="EI3" s="55">
        <v>77.52</v>
      </c>
      <c r="EJ3" s="55">
        <v>58.34</v>
      </c>
      <c r="EK3" s="55">
        <v>74.02</v>
      </c>
      <c r="EL3" s="55">
        <v>55.04</v>
      </c>
      <c r="EM3" s="55">
        <v>81.15</v>
      </c>
      <c r="EN3" s="55">
        <v>61.78</v>
      </c>
      <c r="EO3" s="55">
        <v>54.63</v>
      </c>
      <c r="EP3" s="55">
        <v>58.57</v>
      </c>
      <c r="EQ3" s="55">
        <v>64.25</v>
      </c>
      <c r="ER3" s="55">
        <v>50.3</v>
      </c>
      <c r="ES3" s="55">
        <v>56</v>
      </c>
      <c r="ET3" s="55">
        <v>63.64</v>
      </c>
      <c r="EU3" s="55">
        <v>59.13</v>
      </c>
      <c r="EV3" s="55">
        <v>61.25</v>
      </c>
      <c r="EW3" s="55">
        <v>64.88</v>
      </c>
      <c r="EX3" s="52">
        <v>7.826930903853981</v>
      </c>
      <c r="EY3" s="52">
        <v>8.11558561328005</v>
      </c>
      <c r="EZ3" s="52">
        <v>7.527430466955856</v>
      </c>
      <c r="FA3" s="53">
        <v>10.880077369439071</v>
      </c>
      <c r="FB3" s="53">
        <v>7.011785767566762</v>
      </c>
      <c r="FC3" s="53">
        <v>6.334961066385112</v>
      </c>
      <c r="FD3" s="53">
        <v>10.446343779677113</v>
      </c>
      <c r="FE3" s="53">
        <v>7.545320921117099</v>
      </c>
      <c r="FF3" s="53">
        <v>6.951596292481977</v>
      </c>
      <c r="FG3" s="53">
        <v>10.83743842364532</v>
      </c>
      <c r="FH3" s="53">
        <v>6.462035541195477</v>
      </c>
      <c r="FI3" s="53">
        <v>5.686433793663688</v>
      </c>
      <c r="FJ3" s="52">
        <v>7.826930903853981</v>
      </c>
      <c r="FK3" s="52">
        <v>8.177067322471565</v>
      </c>
      <c r="FL3" s="52">
        <v>7.463638683337586</v>
      </c>
      <c r="FM3" s="42">
        <v>10.880077369439071</v>
      </c>
      <c r="FN3" s="42">
        <v>7.011785767566762</v>
      </c>
      <c r="FO3" s="42">
        <v>6.334961066385112</v>
      </c>
      <c r="FP3" s="42">
        <v>10.921177587844255</v>
      </c>
      <c r="FQ3" s="42">
        <v>7.545320921117099</v>
      </c>
      <c r="FR3" s="42">
        <v>6.951596292481977</v>
      </c>
      <c r="FS3" s="42">
        <v>10.83743842364532</v>
      </c>
      <c r="FT3" s="42">
        <v>6.462035541195477</v>
      </c>
      <c r="FU3" s="42">
        <v>5.686433793663688</v>
      </c>
      <c r="FV3" s="108">
        <v>7182</v>
      </c>
      <c r="FW3" s="108">
        <v>8973</v>
      </c>
      <c r="FX3" s="111">
        <f>(FV3/FW3)*100</f>
        <v>80.04012036108324</v>
      </c>
      <c r="FY3" s="112">
        <v>0.7105306798243006</v>
      </c>
      <c r="FZ3" s="90">
        <v>2</v>
      </c>
    </row>
    <row r="4" spans="1:182" ht="11.25">
      <c r="A4" s="89">
        <v>15102</v>
      </c>
      <c r="B4" s="59">
        <v>15102</v>
      </c>
      <c r="C4" s="59">
        <v>2</v>
      </c>
      <c r="D4" s="54" t="s">
        <v>21</v>
      </c>
      <c r="E4" s="59" t="s">
        <v>20</v>
      </c>
      <c r="F4" s="43">
        <v>3927</v>
      </c>
      <c r="G4" s="90">
        <v>1592</v>
      </c>
      <c r="H4" s="42">
        <f>+G4/F4</f>
        <v>0.4053985230455819</v>
      </c>
      <c r="I4" s="91">
        <f>+G4*100/16928873</f>
        <v>0.009404051882248748</v>
      </c>
      <c r="J4" s="55">
        <f>+G4*100/186147</f>
        <v>0.8552380645403901</v>
      </c>
      <c r="K4" s="90">
        <v>918</v>
      </c>
      <c r="L4" s="42">
        <f>+K4*100/G4</f>
        <v>57.663316582914575</v>
      </c>
      <c r="M4" s="90">
        <v>674</v>
      </c>
      <c r="N4" s="42">
        <f>+M4*100/G4</f>
        <v>42.336683417085425</v>
      </c>
      <c r="O4" s="42">
        <f>+K4*100/M4</f>
        <v>136.20178041543028</v>
      </c>
      <c r="P4" s="90">
        <v>323</v>
      </c>
      <c r="Q4" s="42">
        <f>+P4*100/G4</f>
        <v>20.28894472361809</v>
      </c>
      <c r="R4" s="90">
        <v>1115</v>
      </c>
      <c r="S4" s="42">
        <f>+R4*100/G4</f>
        <v>70.03768844221105</v>
      </c>
      <c r="T4" s="90">
        <v>154</v>
      </c>
      <c r="U4" s="42">
        <f>+T4*100/G4</f>
        <v>9.673366834170855</v>
      </c>
      <c r="V4" s="42">
        <f>+(P4+T4)*100/R4</f>
        <v>42.780269058295964</v>
      </c>
      <c r="W4" s="42">
        <f>+T4/P4*100</f>
        <v>47.6780185758514</v>
      </c>
      <c r="X4" s="90">
        <v>2064</v>
      </c>
      <c r="Y4" s="91">
        <f>+X4*100/18549096</f>
        <v>0.011127226900976738</v>
      </c>
      <c r="Z4" s="55">
        <f>+X4*100/164933</f>
        <v>1.2514172421528742</v>
      </c>
      <c r="AA4" s="42">
        <v>100</v>
      </c>
      <c r="AB4" s="42">
        <v>66.1</v>
      </c>
      <c r="AC4" s="92">
        <v>545.96</v>
      </c>
      <c r="AD4" s="92">
        <v>95.93</v>
      </c>
      <c r="AE4" s="92">
        <v>1.77</v>
      </c>
      <c r="AF4" s="92" t="s">
        <v>43</v>
      </c>
      <c r="AG4" s="91">
        <v>0.751</v>
      </c>
      <c r="AH4" s="91">
        <v>0.83</v>
      </c>
      <c r="AI4" s="93">
        <v>0.6006010101010101</v>
      </c>
      <c r="AJ4" s="93">
        <v>0.5679397787793893</v>
      </c>
      <c r="AK4" s="93">
        <v>0.9334460431654676</v>
      </c>
      <c r="AL4" s="93">
        <v>0.4527726995734308</v>
      </c>
      <c r="AM4" s="93">
        <v>0.6386898829048244</v>
      </c>
      <c r="AN4" s="54">
        <v>312</v>
      </c>
      <c r="AO4" s="54">
        <v>2</v>
      </c>
      <c r="AP4" s="91">
        <v>0.5630368</v>
      </c>
      <c r="AQ4" s="94">
        <v>342456.970749543</v>
      </c>
      <c r="AR4" s="94">
        <v>352145.6910420475</v>
      </c>
      <c r="AS4" s="90">
        <v>226533.22</v>
      </c>
      <c r="AT4" s="55">
        <v>0.48293</v>
      </c>
      <c r="AU4" s="95">
        <v>1.075268817204301</v>
      </c>
      <c r="AV4" s="95">
        <v>2.5089605734767026</v>
      </c>
      <c r="AW4" s="95">
        <v>3.5842293906810037</v>
      </c>
      <c r="AX4" s="63">
        <v>96.415770609319</v>
      </c>
      <c r="AY4" s="96">
        <v>33.1</v>
      </c>
      <c r="AZ4" s="95">
        <v>75.13513513513513</v>
      </c>
      <c r="BA4" s="22">
        <f>100-BB4</f>
        <v>98.99280575539568</v>
      </c>
      <c r="BB4" s="22">
        <v>1.0071942446043165</v>
      </c>
      <c r="BC4" s="28">
        <v>1.0071942446043165</v>
      </c>
      <c r="BD4" s="97">
        <v>41.56</v>
      </c>
      <c r="BE4" s="97">
        <v>6.29</v>
      </c>
      <c r="BF4" s="97">
        <v>52.15</v>
      </c>
      <c r="BG4" s="42">
        <v>23.6</v>
      </c>
      <c r="BH4" s="98">
        <v>60.6</v>
      </c>
      <c r="BI4" s="23">
        <v>87.35135135135135</v>
      </c>
      <c r="BJ4" s="23">
        <v>85.5</v>
      </c>
      <c r="BK4" s="22">
        <v>7.054054054054054</v>
      </c>
      <c r="BL4" s="23">
        <v>6.46</v>
      </c>
      <c r="BM4" s="23">
        <v>62.909090909090914</v>
      </c>
      <c r="BN4" s="25">
        <v>58.6837294332724</v>
      </c>
      <c r="BO4" s="25">
        <v>27.60511882998172</v>
      </c>
      <c r="BP4" s="25">
        <v>0.3656307129798903</v>
      </c>
      <c r="BQ4" s="25">
        <v>21.937842778793417</v>
      </c>
      <c r="BR4" s="25">
        <v>2.1937842778793417</v>
      </c>
      <c r="BS4" s="25">
        <v>0</v>
      </c>
      <c r="BT4" s="92">
        <v>0</v>
      </c>
      <c r="BU4" s="99">
        <v>0</v>
      </c>
      <c r="BV4" s="99">
        <v>50</v>
      </c>
      <c r="BW4" s="25">
        <v>0</v>
      </c>
      <c r="BX4" s="25">
        <v>0</v>
      </c>
      <c r="BY4" s="25">
        <v>17.1</v>
      </c>
      <c r="BZ4" s="25">
        <v>2.9</v>
      </c>
      <c r="CA4" s="36">
        <v>193.1745009658725</v>
      </c>
      <c r="CB4" s="36">
        <v>450.7405022537025</v>
      </c>
      <c r="CC4" s="100" t="s">
        <v>42</v>
      </c>
      <c r="CD4" s="92">
        <v>120</v>
      </c>
      <c r="CE4" s="39">
        <v>696</v>
      </c>
      <c r="CF4" s="101">
        <v>43.71859296482412</v>
      </c>
      <c r="CG4" s="39">
        <v>518</v>
      </c>
      <c r="CH4" s="42">
        <v>32.537688442211056</v>
      </c>
      <c r="CK4" s="25">
        <v>90.33989266547405</v>
      </c>
      <c r="CL4" s="25">
        <v>0.5366726296958855</v>
      </c>
      <c r="CM4" s="25">
        <v>5.18783542039356</v>
      </c>
      <c r="CN4" s="42">
        <v>26.386404293381037</v>
      </c>
      <c r="CO4" s="42">
        <v>26.31578947368421</v>
      </c>
      <c r="CP4" s="25">
        <v>72.66435986159169</v>
      </c>
      <c r="CQ4" s="25">
        <v>64.20454545454545</v>
      </c>
      <c r="CR4" s="88">
        <v>235.5549304002482</v>
      </c>
      <c r="CS4" s="88">
        <v>56.16438356164384</v>
      </c>
      <c r="CT4" s="42">
        <v>44.36619718309859</v>
      </c>
      <c r="CU4" s="42">
        <v>9.859154929577464</v>
      </c>
      <c r="CV4" s="42">
        <v>0</v>
      </c>
      <c r="CW4" s="42">
        <v>0</v>
      </c>
      <c r="CX4" s="42">
        <v>0</v>
      </c>
      <c r="CY4" s="49">
        <v>64.6830530401035</v>
      </c>
      <c r="CZ4" s="49">
        <v>198.01980198019803</v>
      </c>
      <c r="DA4" s="49">
        <v>117.37089201877934</v>
      </c>
      <c r="DB4" s="49">
        <v>53.775689772147494</v>
      </c>
      <c r="DC4" s="49">
        <v>169.29620014259206</v>
      </c>
      <c r="DD4" s="49">
        <v>112</v>
      </c>
      <c r="DE4" s="50">
        <v>12.936610608020699</v>
      </c>
      <c r="DF4" s="50">
        <v>0</v>
      </c>
      <c r="DG4" s="50">
        <v>7.8247261345852905</v>
      </c>
      <c r="DH4" s="108">
        <v>12.936610608020699</v>
      </c>
      <c r="DI4" s="108">
        <v>99.00990099009901</v>
      </c>
      <c r="DJ4" s="108">
        <v>46.948356807511736</v>
      </c>
      <c r="DK4" s="50">
        <v>9.59248035283179</v>
      </c>
      <c r="DL4" s="50">
        <v>0</v>
      </c>
      <c r="DM4" s="50">
        <v>4.789377748791786</v>
      </c>
      <c r="DN4" s="50">
        <v>12.936610608020699</v>
      </c>
      <c r="DO4" s="50">
        <v>0</v>
      </c>
      <c r="DP4" s="50">
        <v>7.8247261345852905</v>
      </c>
      <c r="DQ4" s="50">
        <v>22.2644878041946</v>
      </c>
      <c r="DR4" s="50">
        <v>0</v>
      </c>
      <c r="DS4" s="50">
        <v>11.116315963699277</v>
      </c>
      <c r="DT4" s="50">
        <v>25.873221216041397</v>
      </c>
      <c r="DU4" s="50">
        <v>0</v>
      </c>
      <c r="DV4" s="50">
        <v>15.649452269170581</v>
      </c>
      <c r="DW4" s="42">
        <v>9.8</v>
      </c>
      <c r="DX4" s="42">
        <v>0.1</v>
      </c>
      <c r="DY4" s="42">
        <v>3</v>
      </c>
      <c r="DZ4" s="42">
        <v>15.7</v>
      </c>
      <c r="EA4" s="42">
        <v>9.75</v>
      </c>
      <c r="EB4" s="42">
        <v>0.1</v>
      </c>
      <c r="EC4" s="42">
        <v>4.9</v>
      </c>
      <c r="ED4" s="42">
        <v>12.5</v>
      </c>
      <c r="EE4" s="42">
        <v>9.75</v>
      </c>
      <c r="EF4" s="42">
        <v>0.2</v>
      </c>
      <c r="EG4" s="42">
        <v>1</v>
      </c>
      <c r="EH4" s="42">
        <v>19</v>
      </c>
      <c r="EI4" s="55">
        <v>77.56</v>
      </c>
      <c r="EJ4" s="55">
        <v>58.5</v>
      </c>
      <c r="EK4" s="55">
        <v>77.27</v>
      </c>
      <c r="EL4" s="55">
        <v>58.45</v>
      </c>
      <c r="EM4" s="55">
        <v>77.87</v>
      </c>
      <c r="EN4" s="55">
        <v>58.55</v>
      </c>
      <c r="EO4" s="55">
        <v>54.51</v>
      </c>
      <c r="EP4" s="55">
        <v>58.77</v>
      </c>
      <c r="EQ4" s="55">
        <v>64.59</v>
      </c>
      <c r="ER4" s="55">
        <v>53.03</v>
      </c>
      <c r="ES4" s="55">
        <v>59.47</v>
      </c>
      <c r="ET4" s="55">
        <v>67.58</v>
      </c>
      <c r="EU4" s="55">
        <v>56.04</v>
      </c>
      <c r="EV4" s="55">
        <v>58.05</v>
      </c>
      <c r="EW4" s="55">
        <v>61.49</v>
      </c>
      <c r="EX4" s="52">
        <v>0</v>
      </c>
      <c r="EY4" s="52">
        <v>0</v>
      </c>
      <c r="EZ4" s="52">
        <v>0</v>
      </c>
      <c r="FA4" s="53">
        <v>0</v>
      </c>
      <c r="FB4" s="53">
        <v>0</v>
      </c>
      <c r="FC4" s="53">
        <v>0</v>
      </c>
      <c r="FD4" s="53">
        <v>0</v>
      </c>
      <c r="FE4" s="53">
        <v>0</v>
      </c>
      <c r="FF4" s="53">
        <v>0</v>
      </c>
      <c r="FG4" s="53">
        <v>0</v>
      </c>
      <c r="FH4" s="53">
        <v>0</v>
      </c>
      <c r="FI4" s="53"/>
      <c r="FJ4" s="52">
        <v>0</v>
      </c>
      <c r="FK4" s="52">
        <v>0</v>
      </c>
      <c r="FL4" s="52">
        <v>0</v>
      </c>
      <c r="FM4" s="42">
        <v>0</v>
      </c>
      <c r="FN4" s="42">
        <v>0</v>
      </c>
      <c r="FO4" s="42">
        <v>0</v>
      </c>
      <c r="FP4" s="42">
        <v>0</v>
      </c>
      <c r="FQ4" s="42">
        <v>0</v>
      </c>
      <c r="FR4" s="42">
        <v>0</v>
      </c>
      <c r="FS4" s="42">
        <v>0</v>
      </c>
      <c r="FT4" s="42">
        <v>0</v>
      </c>
      <c r="FU4" s="42">
        <v>0</v>
      </c>
      <c r="FV4" s="108">
        <v>11</v>
      </c>
      <c r="FW4" s="108">
        <v>15</v>
      </c>
      <c r="FX4" s="111">
        <f>(FV4/FW4)*100</f>
        <v>73.33333333333333</v>
      </c>
      <c r="FZ4" s="90">
        <v>2</v>
      </c>
    </row>
    <row r="5" spans="1:182" ht="11.25">
      <c r="A5" s="89">
        <v>15201</v>
      </c>
      <c r="B5" s="59">
        <v>15201</v>
      </c>
      <c r="C5" s="59">
        <v>3</v>
      </c>
      <c r="D5" s="54" t="s">
        <v>22</v>
      </c>
      <c r="E5" s="59" t="s">
        <v>25</v>
      </c>
      <c r="F5" s="43">
        <v>5902.5</v>
      </c>
      <c r="G5" s="90">
        <v>1381</v>
      </c>
      <c r="H5" s="42">
        <f>+G5/F5</f>
        <v>0.2339686573485811</v>
      </c>
      <c r="I5" s="91">
        <f>+G5*100/16928873</f>
        <v>0.008157660583784875</v>
      </c>
      <c r="J5" s="55">
        <f>+G5*100/186147</f>
        <v>0.7418867883984163</v>
      </c>
      <c r="K5" s="90">
        <v>887</v>
      </c>
      <c r="L5" s="42">
        <f>+K5*100/G5</f>
        <v>64.22881969587256</v>
      </c>
      <c r="M5" s="90">
        <v>494</v>
      </c>
      <c r="N5" s="42">
        <f>+M5*100/G5</f>
        <v>35.77118030412744</v>
      </c>
      <c r="O5" s="42">
        <f>+K5*100/M5</f>
        <v>179.55465587044534</v>
      </c>
      <c r="P5" s="90">
        <v>171</v>
      </c>
      <c r="Q5" s="42">
        <f>+P5*100/G5</f>
        <v>12.382331643736423</v>
      </c>
      <c r="R5" s="90">
        <v>972</v>
      </c>
      <c r="S5" s="42">
        <f>+R5*100/G5</f>
        <v>70.38377986965966</v>
      </c>
      <c r="T5" s="90">
        <v>238</v>
      </c>
      <c r="U5" s="42">
        <f>+T5*100/G5</f>
        <v>17.23388848660391</v>
      </c>
      <c r="V5" s="42">
        <f>+(P5+T5)*100/R5</f>
        <v>42.07818930041152</v>
      </c>
      <c r="W5" s="42">
        <f>+T5/P5*100</f>
        <v>139.1812865497076</v>
      </c>
      <c r="X5" s="90">
        <v>855</v>
      </c>
      <c r="Y5" s="91">
        <f>+X5*100/18549096</f>
        <v>0.004609389050549957</v>
      </c>
      <c r="Z5" s="55">
        <f>+X5*100/164933</f>
        <v>0.5183923168801877</v>
      </c>
      <c r="AA5" s="42">
        <v>49.1</v>
      </c>
      <c r="AB5" s="42">
        <v>93.1</v>
      </c>
      <c r="AC5" s="92">
        <v>935.45</v>
      </c>
      <c r="AD5" s="92">
        <v>87.5</v>
      </c>
      <c r="AE5" s="92">
        <v>4.34</v>
      </c>
      <c r="AF5" s="92" t="s">
        <v>43</v>
      </c>
      <c r="AG5" s="91">
        <v>0.707</v>
      </c>
      <c r="AH5" s="91">
        <v>0.796</v>
      </c>
      <c r="AI5" s="93">
        <v>0.6004483394833948</v>
      </c>
      <c r="AJ5" s="93">
        <v>0.5283958615862175</v>
      </c>
      <c r="AK5" s="93">
        <v>0.9273064516129033</v>
      </c>
      <c r="AL5" s="93">
        <v>0.41907514450867045</v>
      </c>
      <c r="AM5" s="93">
        <v>0.6188064492977965</v>
      </c>
      <c r="AN5" s="54">
        <v>324</v>
      </c>
      <c r="AO5" s="54">
        <v>3</v>
      </c>
      <c r="AP5" s="91">
        <v>0.4382667</v>
      </c>
      <c r="AQ5" s="94">
        <v>317116.1156069364</v>
      </c>
      <c r="AR5" s="94">
        <v>336527.7774566474</v>
      </c>
      <c r="AS5" s="90">
        <v>169886.16</v>
      </c>
      <c r="AT5" s="55">
        <v>0.47054</v>
      </c>
      <c r="AU5" s="95">
        <v>0.42780748663101603</v>
      </c>
      <c r="AV5" s="95">
        <v>9.83957219251337</v>
      </c>
      <c r="AW5" s="95">
        <v>10.267379679144385</v>
      </c>
      <c r="AX5" s="63">
        <v>89.73262032085562</v>
      </c>
      <c r="AY5" s="96">
        <v>28.9</v>
      </c>
      <c r="AZ5" s="95">
        <v>67.09956709956711</v>
      </c>
      <c r="BA5" s="22">
        <f>100-BB5</f>
        <v>96.7741935483871</v>
      </c>
      <c r="BB5" s="22">
        <v>3.225806451612903</v>
      </c>
      <c r="BC5" s="28">
        <v>2.795698924731183</v>
      </c>
      <c r="BD5" s="97">
        <v>29.69</v>
      </c>
      <c r="BE5" s="97">
        <v>10.31</v>
      </c>
      <c r="BF5" s="97">
        <v>60</v>
      </c>
      <c r="BG5" s="42">
        <v>19.4</v>
      </c>
      <c r="BH5" s="98">
        <v>63.8</v>
      </c>
      <c r="BI5" s="23">
        <v>83.40548340548341</v>
      </c>
      <c r="BJ5" s="23">
        <v>80.7</v>
      </c>
      <c r="BK5" s="22">
        <v>6.675324675324675</v>
      </c>
      <c r="BL5" s="23">
        <v>5.94</v>
      </c>
      <c r="BM5" s="23">
        <v>66.78966789667896</v>
      </c>
      <c r="BN5" s="25">
        <v>60.982658959537574</v>
      </c>
      <c r="BO5" s="25">
        <v>52.89017341040462</v>
      </c>
      <c r="BP5" s="25">
        <v>2.8901734104046244</v>
      </c>
      <c r="BQ5" s="25">
        <v>21.09826589595376</v>
      </c>
      <c r="BR5" s="25">
        <v>11.560693641618498</v>
      </c>
      <c r="BS5" s="25">
        <v>6.358381502890174</v>
      </c>
      <c r="BT5" s="92">
        <v>34.24</v>
      </c>
      <c r="BU5" s="99">
        <v>0</v>
      </c>
      <c r="BV5" s="99">
        <v>0</v>
      </c>
      <c r="BW5" s="25">
        <v>3.4</v>
      </c>
      <c r="BX5" s="25">
        <v>0</v>
      </c>
      <c r="BY5" s="25">
        <v>28</v>
      </c>
      <c r="BZ5" s="25">
        <v>7.6</v>
      </c>
      <c r="CA5" s="36">
        <v>625</v>
      </c>
      <c r="CB5" s="36">
        <v>1944.4444444444446</v>
      </c>
      <c r="CC5" s="100" t="s">
        <v>42</v>
      </c>
      <c r="CD5" s="92">
        <v>145</v>
      </c>
      <c r="CE5" s="39">
        <v>1276</v>
      </c>
      <c r="CF5" s="101">
        <v>92.39681390296886</v>
      </c>
      <c r="CG5" s="39">
        <v>784</v>
      </c>
      <c r="CH5" s="42">
        <v>56.77045619116582</v>
      </c>
      <c r="CK5" s="25">
        <v>92.85714285714286</v>
      </c>
      <c r="CL5" s="25">
        <v>1.5991471215351811</v>
      </c>
      <c r="CM5" s="25">
        <v>3.304904051172708</v>
      </c>
      <c r="CN5" s="42">
        <v>28.038379530916846</v>
      </c>
      <c r="CO5" s="42">
        <v>27.75665399239544</v>
      </c>
      <c r="CP5" s="25">
        <v>54.146341463414636</v>
      </c>
      <c r="CQ5" s="25">
        <v>50.965250965250966</v>
      </c>
      <c r="CR5" s="88">
        <v>175.17000768818195</v>
      </c>
      <c r="CS5" s="88">
        <v>52.30125523012552</v>
      </c>
      <c r="CT5" s="42">
        <v>31.25</v>
      </c>
      <c r="CU5" s="42">
        <v>15.732758620689655</v>
      </c>
      <c r="CV5" s="42">
        <v>0</v>
      </c>
      <c r="CW5" s="42">
        <v>0</v>
      </c>
      <c r="CX5" s="42">
        <v>0</v>
      </c>
      <c r="CY5" s="49">
        <v>202.1772939346812</v>
      </c>
      <c r="CZ5" s="49">
        <v>292.6829268292683</v>
      </c>
      <c r="DA5" s="49">
        <v>231.45712782745926</v>
      </c>
      <c r="DB5" s="49">
        <v>150.87474773072356</v>
      </c>
      <c r="DC5" s="49">
        <v>149</v>
      </c>
      <c r="DD5" s="49">
        <v>150</v>
      </c>
      <c r="DE5" s="50">
        <v>12.787723785166243</v>
      </c>
      <c r="DF5" s="50">
        <v>23.80952380952381</v>
      </c>
      <c r="DG5" s="50">
        <v>16.638935108153078</v>
      </c>
      <c r="DH5" s="108">
        <v>54.43234836702954</v>
      </c>
      <c r="DI5" s="108">
        <v>48.78048780487805</v>
      </c>
      <c r="DJ5" s="108">
        <v>52.60389268805891</v>
      </c>
      <c r="DK5" s="50">
        <v>7.165467251512905</v>
      </c>
      <c r="DL5" s="50">
        <v>20.928693773111604</v>
      </c>
      <c r="DM5" s="50">
        <v>14.056926677475449</v>
      </c>
      <c r="DN5" s="50">
        <v>7.776049766718508</v>
      </c>
      <c r="DO5" s="50">
        <v>32.520325203252035</v>
      </c>
      <c r="DP5" s="50">
        <v>15.781167806417674</v>
      </c>
      <c r="DQ5" s="50">
        <v>18.498599028214926</v>
      </c>
      <c r="DR5" s="50">
        <v>21.771054174899174</v>
      </c>
      <c r="DS5" s="50">
        <v>20.137167704772406</v>
      </c>
      <c r="DT5" s="50">
        <v>62.20839813374806</v>
      </c>
      <c r="DU5" s="50">
        <v>16.260162601626018</v>
      </c>
      <c r="DV5" s="50">
        <v>47.343503419253025</v>
      </c>
      <c r="DW5" s="42">
        <v>51.5</v>
      </c>
      <c r="DX5" s="42">
        <v>0.7</v>
      </c>
      <c r="DY5" s="42">
        <v>6.7</v>
      </c>
      <c r="DZ5" s="42">
        <v>56.8</v>
      </c>
      <c r="EA5" s="42">
        <v>67.95</v>
      </c>
      <c r="EB5" s="42">
        <v>0.7</v>
      </c>
      <c r="EC5" s="42">
        <v>11.3</v>
      </c>
      <c r="ED5" s="42">
        <v>54.7</v>
      </c>
      <c r="EE5" s="42">
        <v>34.35</v>
      </c>
      <c r="EF5" s="42">
        <v>0.6</v>
      </c>
      <c r="EG5" s="42">
        <v>1.9</v>
      </c>
      <c r="EH5" s="42">
        <v>59</v>
      </c>
      <c r="EI5" s="55">
        <v>74.44</v>
      </c>
      <c r="EJ5" s="55">
        <v>57.28</v>
      </c>
      <c r="EK5" s="55">
        <v>73.2</v>
      </c>
      <c r="EL5" s="55">
        <v>54.82</v>
      </c>
      <c r="EM5" s="55">
        <v>75.72</v>
      </c>
      <c r="EN5" s="55">
        <v>59.84</v>
      </c>
      <c r="EO5" s="55">
        <v>49.14</v>
      </c>
      <c r="EP5" s="55">
        <v>50.75</v>
      </c>
      <c r="EQ5" s="55">
        <v>63.12</v>
      </c>
      <c r="ER5" s="55">
        <v>52.39</v>
      </c>
      <c r="ES5" s="55">
        <v>55.78</v>
      </c>
      <c r="ET5" s="55">
        <v>63.39</v>
      </c>
      <c r="EU5" s="55">
        <v>45.75</v>
      </c>
      <c r="EV5" s="55">
        <v>45.52</v>
      </c>
      <c r="EW5" s="55">
        <v>62.84</v>
      </c>
      <c r="EX5" s="52">
        <v>0</v>
      </c>
      <c r="EY5" s="52">
        <v>0</v>
      </c>
      <c r="EZ5" s="52">
        <v>0</v>
      </c>
      <c r="FA5" s="53">
        <v>0</v>
      </c>
      <c r="FB5" s="53">
        <v>0</v>
      </c>
      <c r="FC5" s="53">
        <v>0</v>
      </c>
      <c r="FD5" s="53">
        <v>0</v>
      </c>
      <c r="FE5" s="53">
        <v>0</v>
      </c>
      <c r="FF5" s="53">
        <v>0</v>
      </c>
      <c r="FG5" s="53">
        <v>0</v>
      </c>
      <c r="FH5" s="53">
        <v>0</v>
      </c>
      <c r="FI5" s="53">
        <v>0</v>
      </c>
      <c r="FJ5" s="52">
        <v>0</v>
      </c>
      <c r="FK5" s="52">
        <v>0</v>
      </c>
      <c r="FL5" s="52">
        <v>0</v>
      </c>
      <c r="FM5" s="42">
        <v>0</v>
      </c>
      <c r="FN5" s="42">
        <v>0</v>
      </c>
      <c r="FO5" s="42">
        <v>0</v>
      </c>
      <c r="FP5" s="42">
        <v>0</v>
      </c>
      <c r="FQ5" s="42">
        <v>0</v>
      </c>
      <c r="FR5" s="42">
        <v>0</v>
      </c>
      <c r="FS5" s="42">
        <v>0</v>
      </c>
      <c r="FT5" s="42">
        <v>0</v>
      </c>
      <c r="FU5" s="42">
        <v>0</v>
      </c>
      <c r="FV5" s="108">
        <v>33</v>
      </c>
      <c r="FW5" s="108">
        <v>44</v>
      </c>
      <c r="FX5" s="111">
        <f>(FV5/FW5)*100</f>
        <v>75</v>
      </c>
      <c r="FZ5" s="90">
        <v>3</v>
      </c>
    </row>
    <row r="6" spans="1:182" ht="11.25">
      <c r="A6" s="89">
        <v>15202</v>
      </c>
      <c r="B6" s="59">
        <v>15202</v>
      </c>
      <c r="C6" s="59">
        <v>4</v>
      </c>
      <c r="D6" s="54" t="s">
        <v>23</v>
      </c>
      <c r="E6" s="59" t="s">
        <v>25</v>
      </c>
      <c r="F6" s="43">
        <v>2244.4</v>
      </c>
      <c r="G6" s="90">
        <v>1242</v>
      </c>
      <c r="H6" s="42">
        <f>+G6/F6</f>
        <v>0.553377294599893</v>
      </c>
      <c r="I6" s="91">
        <f>+G6*100/16928873</f>
        <v>0.007336578164417679</v>
      </c>
      <c r="J6" s="55">
        <f>+G6*100/186147</f>
        <v>0.6672146207029928</v>
      </c>
      <c r="K6" s="90">
        <v>888</v>
      </c>
      <c r="L6" s="42">
        <f>+K6*100/G6</f>
        <v>71.4975845410628</v>
      </c>
      <c r="M6" s="90">
        <v>354</v>
      </c>
      <c r="N6" s="42">
        <f>+M6*100/G6</f>
        <v>28.502415458937197</v>
      </c>
      <c r="O6" s="42">
        <f>+K6*100/M6</f>
        <v>250.84745762711864</v>
      </c>
      <c r="P6" s="90">
        <v>181</v>
      </c>
      <c r="Q6" s="42">
        <f>+P6*100/G6</f>
        <v>14.573268921095009</v>
      </c>
      <c r="R6" s="90">
        <v>876</v>
      </c>
      <c r="S6" s="42">
        <f>+R6*100/G6</f>
        <v>70.53140096618357</v>
      </c>
      <c r="T6" s="90">
        <v>185</v>
      </c>
      <c r="U6" s="42">
        <f>+T6*100/G6</f>
        <v>14.895330112721417</v>
      </c>
      <c r="V6" s="42">
        <f>+(P6+T6)*100/R6</f>
        <v>41.78082191780822</v>
      </c>
      <c r="W6" s="42">
        <f>+T6/P6*100</f>
        <v>102.20994475138122</v>
      </c>
      <c r="X6" s="90">
        <v>1142</v>
      </c>
      <c r="Y6" s="91">
        <f>+X6*100/18549096</f>
        <v>0.006156634264009416</v>
      </c>
      <c r="Z6" s="55">
        <f>+X6*100/164933</f>
        <v>0.6924023694469875</v>
      </c>
      <c r="AA6" s="42">
        <v>100</v>
      </c>
      <c r="AB6" s="42">
        <v>99.4</v>
      </c>
      <c r="AC6" s="92">
        <v>578.37</v>
      </c>
      <c r="AD6" s="92">
        <v>93.25</v>
      </c>
      <c r="AE6" s="92">
        <v>3.08</v>
      </c>
      <c r="AF6" s="92" t="s">
        <v>43</v>
      </c>
      <c r="AG6" s="91">
        <v>0.67</v>
      </c>
      <c r="AH6" s="91">
        <v>0.729</v>
      </c>
      <c r="AI6" s="93">
        <v>0.5921659428157799</v>
      </c>
      <c r="AJ6" s="93">
        <v>0.4664675214092582</v>
      </c>
      <c r="AK6" s="93">
        <v>0.9117743902439024</v>
      </c>
      <c r="AL6" s="93">
        <v>0.3025830258302583</v>
      </c>
      <c r="AM6" s="93">
        <v>0.5682477200747997</v>
      </c>
      <c r="AN6" s="54">
        <v>330</v>
      </c>
      <c r="AO6" s="54">
        <v>4</v>
      </c>
      <c r="AP6" s="91">
        <v>0.6550824</v>
      </c>
      <c r="AQ6" s="94">
        <v>180550.59040590405</v>
      </c>
      <c r="AR6" s="94">
        <v>207979.49077490775</v>
      </c>
      <c r="AS6" s="90">
        <v>91891.65</v>
      </c>
      <c r="AT6" s="55">
        <v>0.48026</v>
      </c>
      <c r="AU6" s="95">
        <v>5.686032138442521</v>
      </c>
      <c r="AV6" s="95">
        <v>13.349814585908529</v>
      </c>
      <c r="AW6" s="95">
        <v>19.03584672435105</v>
      </c>
      <c r="AX6" s="63">
        <v>80.96415327564895</v>
      </c>
      <c r="AY6" s="96">
        <v>25.8</v>
      </c>
      <c r="AZ6" s="95">
        <v>60.18348623853211</v>
      </c>
      <c r="BA6" s="22">
        <f>100-BB6</f>
        <v>96.03658536585365</v>
      </c>
      <c r="BB6" s="22">
        <v>3.9634146341463414</v>
      </c>
      <c r="BC6" s="28">
        <v>3.9634146341463414</v>
      </c>
      <c r="BD6" s="97">
        <v>28.57</v>
      </c>
      <c r="BE6" s="97">
        <v>9.7</v>
      </c>
      <c r="BF6" s="97">
        <v>61.73</v>
      </c>
      <c r="BG6" s="42">
        <v>23.4</v>
      </c>
      <c r="BH6" s="98">
        <v>72</v>
      </c>
      <c r="BI6" s="23">
        <v>79.81651376146789</v>
      </c>
      <c r="BJ6" s="23">
        <v>76.1</v>
      </c>
      <c r="BK6" s="22">
        <v>4.836697247706422</v>
      </c>
      <c r="BL6" s="23">
        <v>4.01</v>
      </c>
      <c r="BM6" s="23">
        <v>75.2442996742671</v>
      </c>
      <c r="BN6" s="25">
        <v>76.01476014760148</v>
      </c>
      <c r="BO6" s="25">
        <v>66.42066420664207</v>
      </c>
      <c r="BP6" s="25">
        <v>13.284132841328413</v>
      </c>
      <c r="BQ6" s="25">
        <v>5.166051660516605</v>
      </c>
      <c r="BR6" s="25">
        <v>0</v>
      </c>
      <c r="BS6" s="25">
        <v>0</v>
      </c>
      <c r="BT6" s="92">
        <v>0</v>
      </c>
      <c r="BU6" s="99"/>
      <c r="BV6" s="99"/>
      <c r="BW6" s="25">
        <v>9.4</v>
      </c>
      <c r="BX6" s="25">
        <v>3.1</v>
      </c>
      <c r="BY6" s="25">
        <v>9.4</v>
      </c>
      <c r="BZ6" s="25">
        <v>0</v>
      </c>
      <c r="CA6" s="36">
        <v>0</v>
      </c>
      <c r="CB6" s="36">
        <v>647.7732793522267</v>
      </c>
      <c r="CC6" s="100" t="s">
        <v>42</v>
      </c>
      <c r="CD6" s="92">
        <v>140</v>
      </c>
      <c r="CE6" s="39">
        <v>1111</v>
      </c>
      <c r="CF6" s="101">
        <v>89.4524959742351</v>
      </c>
      <c r="CG6" s="39">
        <v>951</v>
      </c>
      <c r="CH6" s="42">
        <v>76.57004830917874</v>
      </c>
      <c r="CK6" s="25">
        <v>95.67367119901112</v>
      </c>
      <c r="CL6" s="25">
        <v>0</v>
      </c>
      <c r="CM6" s="25">
        <v>3.9555006180469716</v>
      </c>
      <c r="CN6" s="42">
        <v>18.170580964153277</v>
      </c>
      <c r="CO6" s="42">
        <v>44.21768707482993</v>
      </c>
      <c r="CP6" s="25">
        <v>65.87677725118483</v>
      </c>
      <c r="CQ6" s="25">
        <v>62.45059288537549</v>
      </c>
      <c r="CR6" s="88">
        <v>161.58156031233716</v>
      </c>
      <c r="CS6" s="88">
        <v>45.97701149425287</v>
      </c>
      <c r="CT6" s="42">
        <v>38.65546218487395</v>
      </c>
      <c r="CU6" s="42">
        <v>8.96358543417367</v>
      </c>
      <c r="CV6" s="42">
        <v>0</v>
      </c>
      <c r="CW6" s="42">
        <v>0</v>
      </c>
      <c r="CX6" s="42">
        <v>0</v>
      </c>
      <c r="CY6" s="49">
        <v>140.66496163682865</v>
      </c>
      <c r="CZ6" s="49">
        <v>285.7142857142857</v>
      </c>
      <c r="DA6" s="49">
        <v>191.34775374376036</v>
      </c>
      <c r="DB6" s="49">
        <v>97.00349826633361</v>
      </c>
      <c r="DC6" s="49">
        <v>217</v>
      </c>
      <c r="DD6" s="49">
        <v>157</v>
      </c>
      <c r="DE6" s="50">
        <v>7.776049766718508</v>
      </c>
      <c r="DF6" s="50">
        <v>32.520325203252035</v>
      </c>
      <c r="DG6" s="50">
        <v>15.781167806417674</v>
      </c>
      <c r="DH6" s="108">
        <v>51.15089514066497</v>
      </c>
      <c r="DI6" s="108">
        <v>0</v>
      </c>
      <c r="DJ6" s="108">
        <v>33.277870216306155</v>
      </c>
      <c r="DK6" s="50">
        <v>4.874867064553862</v>
      </c>
      <c r="DL6" s="50">
        <v>26.308257871317117</v>
      </c>
      <c r="DM6" s="50">
        <v>15.606895842385118</v>
      </c>
      <c r="DN6" s="50">
        <v>12.787723785166243</v>
      </c>
      <c r="DO6" s="50">
        <v>23.80952380952381</v>
      </c>
      <c r="DP6" s="50">
        <v>16.638935108153078</v>
      </c>
      <c r="DQ6" s="50">
        <v>54.81702952199017</v>
      </c>
      <c r="DR6" s="50">
        <v>6.311059858084333</v>
      </c>
      <c r="DS6" s="50">
        <v>30.529343685301026</v>
      </c>
      <c r="DT6" s="50">
        <v>25.575447570332486</v>
      </c>
      <c r="DU6" s="50">
        <v>23.80952380952381</v>
      </c>
      <c r="DV6" s="50">
        <v>24.958402662229616</v>
      </c>
      <c r="DW6" s="42">
        <v>26.2</v>
      </c>
      <c r="DX6" s="42">
        <v>0.4</v>
      </c>
      <c r="DY6" s="42">
        <v>7.3</v>
      </c>
      <c r="DZ6" s="42">
        <v>50.8</v>
      </c>
      <c r="EA6" s="42">
        <v>22.95</v>
      </c>
      <c r="EB6" s="42">
        <v>0.2</v>
      </c>
      <c r="EC6" s="42">
        <v>11.5</v>
      </c>
      <c r="ED6" s="42">
        <v>29.5</v>
      </c>
      <c r="EE6" s="42">
        <v>29.65</v>
      </c>
      <c r="EF6" s="42">
        <v>0.6</v>
      </c>
      <c r="EG6" s="42">
        <v>3</v>
      </c>
      <c r="EH6" s="42">
        <v>73</v>
      </c>
      <c r="EI6" s="55">
        <v>74.24</v>
      </c>
      <c r="EJ6" s="55">
        <v>57.93</v>
      </c>
      <c r="EK6" s="55">
        <v>70.96</v>
      </c>
      <c r="EL6" s="55">
        <v>53.39</v>
      </c>
      <c r="EM6" s="55">
        <v>77.65</v>
      </c>
      <c r="EN6" s="55">
        <v>62.65</v>
      </c>
      <c r="EO6" s="55">
        <v>51.93</v>
      </c>
      <c r="EP6" s="55">
        <v>51.06</v>
      </c>
      <c r="EQ6" s="55">
        <v>63.72</v>
      </c>
      <c r="ER6" s="55">
        <v>45.18</v>
      </c>
      <c r="ES6" s="55">
        <v>54.32</v>
      </c>
      <c r="ET6" s="55">
        <v>61.73</v>
      </c>
      <c r="EU6" s="55">
        <v>58.94</v>
      </c>
      <c r="EV6" s="55">
        <v>47.66</v>
      </c>
      <c r="EW6" s="55">
        <v>65.79</v>
      </c>
      <c r="EX6" s="52">
        <v>0</v>
      </c>
      <c r="EY6" s="52">
        <v>0</v>
      </c>
      <c r="EZ6" s="52">
        <v>0</v>
      </c>
      <c r="FA6" s="53">
        <v>0</v>
      </c>
      <c r="FB6" s="53">
        <v>0</v>
      </c>
      <c r="FC6" s="53"/>
      <c r="FD6" s="53">
        <v>0</v>
      </c>
      <c r="FE6" s="53">
        <v>0</v>
      </c>
      <c r="FF6" s="53"/>
      <c r="FG6" s="53">
        <v>0</v>
      </c>
      <c r="FH6" s="53">
        <v>0</v>
      </c>
      <c r="FI6" s="53"/>
      <c r="FJ6" s="52">
        <v>0</v>
      </c>
      <c r="FK6" s="52">
        <v>0</v>
      </c>
      <c r="FL6" s="52">
        <v>0</v>
      </c>
      <c r="FM6" s="42">
        <v>15.625</v>
      </c>
      <c r="FN6" s="42">
        <v>0</v>
      </c>
      <c r="FP6" s="42">
        <v>0</v>
      </c>
      <c r="FQ6" s="42">
        <v>0</v>
      </c>
      <c r="FS6" s="42">
        <v>33.333333333333336</v>
      </c>
      <c r="FT6" s="42">
        <v>0</v>
      </c>
      <c r="FV6" s="108">
        <v>18</v>
      </c>
      <c r="FW6" s="108">
        <v>23</v>
      </c>
      <c r="FX6" s="111">
        <f>(FV6/FW6)*100</f>
        <v>78.26086956521739</v>
      </c>
      <c r="FZ6" s="90">
        <v>3</v>
      </c>
    </row>
    <row r="7" spans="1:177" s="2" customFormat="1" ht="11.25">
      <c r="A7" s="41"/>
      <c r="D7" s="1" t="s">
        <v>26</v>
      </c>
      <c r="F7" s="3">
        <v>756102.4</v>
      </c>
      <c r="G7" s="4">
        <v>16928873</v>
      </c>
      <c r="H7" s="3">
        <v>22.389656480392073</v>
      </c>
      <c r="I7" s="6">
        <v>100</v>
      </c>
      <c r="J7" s="16"/>
      <c r="K7" s="4">
        <v>8379571</v>
      </c>
      <c r="L7" s="5">
        <v>49.498693740569735</v>
      </c>
      <c r="M7" s="4">
        <v>8549302</v>
      </c>
      <c r="N7" s="5">
        <v>50.501306259430265</v>
      </c>
      <c r="O7" s="5">
        <v>98.01468002884914</v>
      </c>
      <c r="P7" s="4">
        <v>3862622</v>
      </c>
      <c r="Q7" s="5">
        <v>22.816769905474512</v>
      </c>
      <c r="R7" s="4">
        <v>11574807</v>
      </c>
      <c r="S7" s="5">
        <v>68.37316931847737</v>
      </c>
      <c r="T7" s="4">
        <v>1491444</v>
      </c>
      <c r="U7" s="5">
        <v>8.810060776048116</v>
      </c>
      <c r="V7" s="5">
        <v>46.256201075318145</v>
      </c>
      <c r="W7" s="5">
        <v>38.61221729695528</v>
      </c>
      <c r="X7" s="4">
        <v>18549096</v>
      </c>
      <c r="Y7" s="6">
        <v>99.9999946089017</v>
      </c>
      <c r="Z7" s="16"/>
      <c r="AA7" s="5">
        <v>12.9</v>
      </c>
      <c r="AB7" s="5">
        <v>6.6</v>
      </c>
      <c r="AG7" s="6">
        <v>0.725</v>
      </c>
      <c r="AH7" s="6"/>
      <c r="AI7" s="27">
        <v>0.7464046558869375</v>
      </c>
      <c r="AJ7" s="27">
        <v>0.4935010151235466</v>
      </c>
      <c r="AK7" s="27">
        <v>0.892</v>
      </c>
      <c r="AL7" s="27">
        <v>0.8551227949955107</v>
      </c>
      <c r="AM7" s="27">
        <v>0.7467571165014988</v>
      </c>
      <c r="AN7" s="1"/>
      <c r="AO7" s="1"/>
      <c r="AP7" s="6"/>
      <c r="AQ7" s="19">
        <v>613206</v>
      </c>
      <c r="AR7" s="19">
        <v>620475</v>
      </c>
      <c r="AS7" s="19">
        <v>195568</v>
      </c>
      <c r="AT7" s="16">
        <v>0.57</v>
      </c>
      <c r="AU7" s="31">
        <v>3.2</v>
      </c>
      <c r="AV7" s="31">
        <v>10.5</v>
      </c>
      <c r="AW7" s="31">
        <v>13.7</v>
      </c>
      <c r="AX7" s="31">
        <v>86.3</v>
      </c>
      <c r="AY7" s="31">
        <v>29.7</v>
      </c>
      <c r="AZ7" s="31">
        <v>57.3</v>
      </c>
      <c r="BA7" s="1">
        <v>92.7</v>
      </c>
      <c r="BB7" s="3">
        <v>7.3</v>
      </c>
      <c r="BC7" s="20">
        <v>6.607664305050578</v>
      </c>
      <c r="BG7" s="5">
        <v>19.909750811372167</v>
      </c>
      <c r="BH7" s="21">
        <v>35.3</v>
      </c>
      <c r="BI7" s="20">
        <v>96.1</v>
      </c>
      <c r="BJ7" s="20">
        <v>95.2</v>
      </c>
      <c r="BK7" s="20">
        <v>10.1</v>
      </c>
      <c r="BL7" s="20">
        <v>9.77</v>
      </c>
      <c r="BM7" s="20">
        <v>74.12537562183195</v>
      </c>
      <c r="BN7" s="21">
        <v>8.708836803498032</v>
      </c>
      <c r="BO7" s="21">
        <v>0.9422498988947828</v>
      </c>
      <c r="BP7" s="21">
        <v>0.8306537184354584</v>
      </c>
      <c r="BQ7" s="21">
        <v>88.53261628944544</v>
      </c>
      <c r="BR7" s="21">
        <v>63.63322577982443</v>
      </c>
      <c r="BS7" s="21">
        <v>33.125850517377415</v>
      </c>
      <c r="BU7" s="16">
        <v>0.9739914304229657</v>
      </c>
      <c r="BV7" s="16">
        <v>21.471336409095745</v>
      </c>
      <c r="BW7" s="21">
        <v>2.4</v>
      </c>
      <c r="BX7" s="21">
        <v>0.3</v>
      </c>
      <c r="BY7" s="21">
        <v>22.2</v>
      </c>
      <c r="BZ7" s="21">
        <v>9.5</v>
      </c>
      <c r="CA7" s="37">
        <v>677</v>
      </c>
      <c r="CB7" s="37">
        <v>2714.7</v>
      </c>
      <c r="CC7" s="33"/>
      <c r="CE7" s="19">
        <v>12613040</v>
      </c>
      <c r="CF7" s="3">
        <v>74.5</v>
      </c>
      <c r="CG7" s="38">
        <v>2068034</v>
      </c>
      <c r="CH7" s="5">
        <v>12.2</v>
      </c>
      <c r="CI7" s="19">
        <v>11900887</v>
      </c>
      <c r="CJ7" s="5">
        <v>70.2993459753641</v>
      </c>
      <c r="CK7" s="3">
        <v>76.8</v>
      </c>
      <c r="CL7" s="3">
        <v>13.5</v>
      </c>
      <c r="CM7" s="3">
        <v>5.1</v>
      </c>
      <c r="CN7" s="3">
        <v>15.462459246649699</v>
      </c>
      <c r="CO7" s="5">
        <v>16.158669032183926</v>
      </c>
      <c r="CP7" s="5">
        <v>63.1</v>
      </c>
      <c r="CQ7" s="5">
        <v>51.8</v>
      </c>
      <c r="CR7" s="20">
        <v>69.06295220636794</v>
      </c>
      <c r="CS7" s="20">
        <v>44.78536589766204</v>
      </c>
      <c r="CT7" s="20">
        <v>63</v>
      </c>
      <c r="CU7" s="20">
        <v>7.4</v>
      </c>
      <c r="CV7" s="5">
        <v>73.77614366725534</v>
      </c>
      <c r="CW7" s="5">
        <v>62.971446549567595</v>
      </c>
      <c r="CX7" s="5">
        <v>136.82980731600637</v>
      </c>
      <c r="CY7" s="44"/>
      <c r="CZ7" s="44"/>
      <c r="DA7" s="44"/>
      <c r="DB7" s="44"/>
      <c r="DC7" s="44"/>
      <c r="DD7" s="44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57">
        <v>615474.3</v>
      </c>
      <c r="DX7" s="57"/>
      <c r="DY7" s="57">
        <v>5.1</v>
      </c>
      <c r="DZ7" s="57">
        <v>80.3</v>
      </c>
      <c r="EA7" s="57">
        <v>783831.35</v>
      </c>
      <c r="EB7" s="57"/>
      <c r="EC7" s="57">
        <v>8.7</v>
      </c>
      <c r="ED7" s="57">
        <v>102.7</v>
      </c>
      <c r="EE7" s="57">
        <v>440382.9</v>
      </c>
      <c r="EF7" s="57"/>
      <c r="EG7" s="57">
        <v>1.4</v>
      </c>
      <c r="EH7" s="57">
        <v>57</v>
      </c>
      <c r="EI7" s="58">
        <v>75.52</v>
      </c>
      <c r="EJ7" s="58">
        <v>56.97</v>
      </c>
      <c r="EK7" s="58">
        <v>72.89</v>
      </c>
      <c r="EL7" s="58">
        <v>54.44</v>
      </c>
      <c r="EM7" s="58">
        <v>78.25</v>
      </c>
      <c r="EN7" s="58">
        <v>59.61</v>
      </c>
      <c r="EO7" s="58">
        <v>53.39</v>
      </c>
      <c r="EP7" s="58">
        <v>57.67</v>
      </c>
      <c r="EQ7" s="58">
        <v>62.19</v>
      </c>
      <c r="ER7" s="58">
        <v>50.71</v>
      </c>
      <c r="ES7" s="58">
        <v>55.65</v>
      </c>
      <c r="ET7" s="58">
        <v>60.75</v>
      </c>
      <c r="EU7" s="58">
        <v>56.18</v>
      </c>
      <c r="EV7" s="58">
        <v>59.78</v>
      </c>
      <c r="EW7" s="58">
        <v>63.68</v>
      </c>
      <c r="EX7" s="26"/>
      <c r="EY7" s="26"/>
      <c r="EZ7" s="26"/>
      <c r="FA7" s="5"/>
      <c r="FB7" s="5"/>
      <c r="FC7" s="5"/>
      <c r="FD7" s="5"/>
      <c r="FE7" s="5"/>
      <c r="FF7" s="5"/>
      <c r="FG7" s="5"/>
      <c r="FH7" s="5"/>
      <c r="FI7" s="5"/>
      <c r="FJ7" s="26"/>
      <c r="FK7" s="26"/>
      <c r="FL7" s="26"/>
      <c r="FM7" s="5"/>
      <c r="FN7" s="5"/>
      <c r="FO7" s="5"/>
      <c r="FP7" s="5"/>
      <c r="FQ7" s="5"/>
      <c r="FR7" s="5"/>
      <c r="FS7" s="5"/>
      <c r="FT7" s="5"/>
      <c r="FU7" s="5"/>
    </row>
    <row r="8" spans="4:99" ht="11.25">
      <c r="D8" s="54"/>
      <c r="CT8" s="54"/>
      <c r="CU8" s="54"/>
    </row>
    <row r="9" spans="4:99" ht="11.25">
      <c r="D9" s="54"/>
      <c r="CT9" s="54"/>
      <c r="CU9" s="54"/>
    </row>
    <row r="10" spans="4:99" ht="11.25">
      <c r="D10" s="54"/>
      <c r="CT10" s="54"/>
      <c r="CU10" s="54"/>
    </row>
    <row r="11" spans="4:99" ht="11.25">
      <c r="D11" s="54"/>
      <c r="CT11" s="54"/>
      <c r="CU11" s="54"/>
    </row>
    <row r="12" spans="4:99" ht="11.25">
      <c r="D12" s="54"/>
      <c r="CT12" s="54"/>
      <c r="CU12" s="54"/>
    </row>
    <row r="13" spans="4:99" ht="11.25">
      <c r="D13" s="54"/>
      <c r="CT13" s="54"/>
      <c r="CU13" s="54"/>
    </row>
    <row r="14" spans="4:99" ht="11.25">
      <c r="D14" s="54"/>
      <c r="CT14" s="54"/>
      <c r="CU14" s="54"/>
    </row>
    <row r="15" spans="4:99" ht="11.25">
      <c r="D15" s="54"/>
      <c r="CT15" s="54"/>
      <c r="CU15" s="54"/>
    </row>
    <row r="16" spans="4:99" ht="11.25">
      <c r="D16" s="54"/>
      <c r="CT16" s="54"/>
      <c r="CU16" s="54"/>
    </row>
    <row r="17" spans="4:99" ht="11.25">
      <c r="D17" s="54"/>
      <c r="CT17" s="54"/>
      <c r="CU17" s="54"/>
    </row>
    <row r="18" spans="4:99" ht="11.25">
      <c r="D18" s="54"/>
      <c r="CT18" s="54"/>
      <c r="CU18" s="54"/>
    </row>
    <row r="19" spans="4:99" ht="11.25">
      <c r="D19" s="54"/>
      <c r="CT19" s="54"/>
      <c r="CU19" s="54"/>
    </row>
    <row r="20" spans="4:99" ht="11.25">
      <c r="D20" s="54"/>
      <c r="CT20" s="54"/>
      <c r="CU20" s="54"/>
    </row>
    <row r="21" spans="4:99" ht="11.25">
      <c r="D21" s="54"/>
      <c r="CT21" s="54"/>
      <c r="CU21" s="54"/>
    </row>
    <row r="22" spans="4:99" ht="11.25">
      <c r="D22" s="54"/>
      <c r="CT22" s="54"/>
      <c r="CU22" s="54"/>
    </row>
    <row r="23" spans="4:99" ht="11.25">
      <c r="D23" s="54"/>
      <c r="CT23" s="54"/>
      <c r="CU23" s="54"/>
    </row>
    <row r="24" spans="4:99" ht="11.25">
      <c r="D24" s="54"/>
      <c r="CT24" s="54"/>
      <c r="CU24" s="54"/>
    </row>
    <row r="25" spans="4:99" ht="11.25">
      <c r="D25" s="54"/>
      <c r="CT25" s="54"/>
      <c r="CU25" s="54"/>
    </row>
    <row r="26" spans="4:99" ht="11.25">
      <c r="D26" s="54"/>
      <c r="CT26" s="54"/>
      <c r="CU26" s="54"/>
    </row>
    <row r="27" spans="4:99" ht="11.25">
      <c r="D27" s="54"/>
      <c r="CT27" s="54"/>
      <c r="CU27" s="54"/>
    </row>
    <row r="28" spans="4:99" ht="11.25">
      <c r="D28" s="54"/>
      <c r="CT28" s="54"/>
      <c r="CU28" s="54"/>
    </row>
    <row r="29" spans="4:99" ht="11.25">
      <c r="D29" s="54"/>
      <c r="CT29" s="54"/>
      <c r="CU29" s="54"/>
    </row>
    <row r="30" spans="4:99" ht="11.25">
      <c r="D30" s="54"/>
      <c r="AT30" s="26"/>
      <c r="CT30" s="54"/>
      <c r="CU30" s="54"/>
    </row>
    <row r="31" spans="4:99" ht="11.25">
      <c r="D31" s="54"/>
      <c r="CT31" s="54"/>
      <c r="CU31" s="54"/>
    </row>
    <row r="32" spans="4:99" ht="11.25">
      <c r="D32" s="54"/>
      <c r="CT32" s="54"/>
      <c r="CU32" s="54"/>
    </row>
    <row r="33" spans="4:99" ht="11.25">
      <c r="D33" s="54"/>
      <c r="CT33" s="54"/>
      <c r="CU33" s="54"/>
    </row>
    <row r="34" spans="4:99" ht="11.25">
      <c r="D34" s="54"/>
      <c r="CT34" s="54"/>
      <c r="CU34" s="54"/>
    </row>
    <row r="35" spans="4:99" ht="11.25">
      <c r="D35" s="54"/>
      <c r="CT35" s="54"/>
      <c r="CU35" s="54"/>
    </row>
    <row r="36" spans="4:99" ht="11.25">
      <c r="D36" s="54"/>
      <c r="CT36" s="54"/>
      <c r="CU36" s="54"/>
    </row>
    <row r="37" spans="4:99" ht="11.25">
      <c r="D37" s="54"/>
      <c r="CT37" s="54"/>
      <c r="CU37" s="54"/>
    </row>
    <row r="38" spans="4:99" ht="11.25">
      <c r="D38" s="54"/>
      <c r="CT38" s="54"/>
      <c r="CU38" s="54"/>
    </row>
    <row r="39" spans="4:99" ht="11.25">
      <c r="D39" s="54"/>
      <c r="CT39" s="54"/>
      <c r="CU39" s="54"/>
    </row>
    <row r="40" spans="4:99" ht="11.25">
      <c r="D40" s="54"/>
      <c r="CT40" s="54"/>
      <c r="CU40" s="54"/>
    </row>
    <row r="41" spans="4:99" ht="11.25">
      <c r="D41" s="54"/>
      <c r="CT41" s="54"/>
      <c r="CU41" s="54"/>
    </row>
    <row r="42" spans="4:99" ht="11.25">
      <c r="D42" s="54"/>
      <c r="CT42" s="54"/>
      <c r="CU42" s="54"/>
    </row>
    <row r="43" spans="4:99" ht="11.25">
      <c r="D43" s="54"/>
      <c r="CT43" s="54"/>
      <c r="CU43" s="54"/>
    </row>
    <row r="44" spans="4:99" ht="11.25">
      <c r="D44" s="54"/>
      <c r="CT44" s="54"/>
      <c r="CU44" s="54"/>
    </row>
    <row r="45" spans="4:99" ht="11.25">
      <c r="D45" s="54"/>
      <c r="CT45" s="54"/>
      <c r="CU45" s="54"/>
    </row>
    <row r="46" spans="4:99" ht="11.25">
      <c r="D46" s="54"/>
      <c r="CT46" s="54"/>
      <c r="CU46" s="54"/>
    </row>
    <row r="47" spans="4:99" ht="11.25">
      <c r="D47" s="54"/>
      <c r="CT47" s="54"/>
      <c r="CU47" s="54"/>
    </row>
    <row r="48" spans="4:99" ht="11.25">
      <c r="D48" s="54"/>
      <c r="CT48" s="54"/>
      <c r="CU48" s="54"/>
    </row>
    <row r="49" spans="4:99" ht="11.25">
      <c r="D49" s="54"/>
      <c r="CT49" s="54"/>
      <c r="CU49" s="54"/>
    </row>
    <row r="50" spans="4:99" ht="11.25">
      <c r="D50" s="54"/>
      <c r="CT50" s="54"/>
      <c r="CU50" s="54"/>
    </row>
    <row r="51" spans="4:99" ht="11.25">
      <c r="D51" s="54"/>
      <c r="CT51" s="54"/>
      <c r="CU51" s="54"/>
    </row>
    <row r="52" spans="4:99" ht="11.25">
      <c r="D52" s="54"/>
      <c r="CT52" s="54"/>
      <c r="CU52" s="54"/>
    </row>
    <row r="53" spans="4:99" ht="11.25">
      <c r="D53" s="54"/>
      <c r="CT53" s="54"/>
      <c r="CU53" s="54"/>
    </row>
    <row r="54" spans="4:99" ht="11.25">
      <c r="D54" s="54"/>
      <c r="CT54" s="54"/>
      <c r="CU54" s="54"/>
    </row>
    <row r="55" spans="4:99" ht="11.25">
      <c r="D55" s="54"/>
      <c r="CT55" s="54"/>
      <c r="CU55" s="54"/>
    </row>
    <row r="56" spans="4:99" ht="11.25">
      <c r="D56" s="54"/>
      <c r="CT56" s="54"/>
      <c r="CU56" s="54"/>
    </row>
    <row r="57" spans="4:99" ht="11.25">
      <c r="D57" s="54"/>
      <c r="CT57" s="54"/>
      <c r="CU57" s="54"/>
    </row>
    <row r="58" spans="4:99" ht="11.25">
      <c r="D58" s="54"/>
      <c r="CT58" s="54"/>
      <c r="CU58" s="54"/>
    </row>
    <row r="59" spans="4:99" ht="11.25">
      <c r="D59" s="54"/>
      <c r="CT59" s="54"/>
      <c r="CU59" s="54"/>
    </row>
    <row r="60" spans="4:99" ht="11.25">
      <c r="D60" s="54"/>
      <c r="CT60" s="54"/>
      <c r="CU60" s="54"/>
    </row>
    <row r="61" spans="4:99" ht="11.25">
      <c r="D61" s="54"/>
      <c r="CT61" s="54"/>
      <c r="CU61" s="54"/>
    </row>
    <row r="62" spans="4:99" ht="11.25">
      <c r="D62" s="54"/>
      <c r="CT62" s="54"/>
      <c r="CU62" s="54"/>
    </row>
    <row r="63" spans="4:99" ht="11.25">
      <c r="D63" s="54"/>
      <c r="CT63" s="54"/>
      <c r="CU63" s="54"/>
    </row>
    <row r="64" spans="4:99" ht="11.25">
      <c r="D64" s="54"/>
      <c r="CT64" s="54"/>
      <c r="CU64" s="54"/>
    </row>
    <row r="65" spans="4:99" ht="11.25">
      <c r="D65" s="54"/>
      <c r="CT65" s="54"/>
      <c r="CU65" s="54"/>
    </row>
    <row r="66" spans="4:99" ht="11.25">
      <c r="D66" s="54"/>
      <c r="CT66" s="54"/>
      <c r="CU66" s="54"/>
    </row>
    <row r="67" spans="4:99" ht="11.25">
      <c r="D67" s="54"/>
      <c r="CT67" s="54"/>
      <c r="CU67" s="54"/>
    </row>
    <row r="68" spans="4:99" ht="11.25">
      <c r="D68" s="54"/>
      <c r="CT68" s="54"/>
      <c r="CU68" s="54"/>
    </row>
    <row r="69" spans="4:99" ht="11.25">
      <c r="D69" s="54"/>
      <c r="CT69" s="54"/>
      <c r="CU69" s="54"/>
    </row>
    <row r="70" spans="4:99" ht="11.25">
      <c r="D70" s="54"/>
      <c r="CT70" s="54"/>
      <c r="CU70" s="54"/>
    </row>
    <row r="71" spans="4:99" ht="11.25">
      <c r="D71" s="54"/>
      <c r="CT71" s="54"/>
      <c r="CU71" s="54"/>
    </row>
    <row r="72" spans="4:99" ht="11.25">
      <c r="D72" s="54"/>
      <c r="CT72" s="54"/>
      <c r="CU72" s="54"/>
    </row>
    <row r="73" spans="4:99" ht="11.25">
      <c r="D73" s="54"/>
      <c r="CT73" s="54"/>
      <c r="CU73" s="54"/>
    </row>
    <row r="74" spans="4:99" ht="11.25">
      <c r="D74" s="54"/>
      <c r="CT74" s="54"/>
      <c r="CU74" s="54"/>
    </row>
    <row r="75" spans="4:99" ht="11.25">
      <c r="D75" s="54"/>
      <c r="CT75" s="54"/>
      <c r="CU75" s="54"/>
    </row>
    <row r="76" spans="4:99" ht="11.25">
      <c r="D76" s="54"/>
      <c r="CT76" s="54"/>
      <c r="CU76" s="54"/>
    </row>
    <row r="77" spans="4:99" ht="11.25">
      <c r="D77" s="54"/>
      <c r="CT77" s="54"/>
      <c r="CU77" s="54"/>
    </row>
    <row r="78" spans="4:99" ht="11.25">
      <c r="D78" s="54"/>
      <c r="CT78" s="54"/>
      <c r="CU78" s="54"/>
    </row>
    <row r="79" spans="4:99" ht="11.25">
      <c r="D79" s="54"/>
      <c r="CT79" s="54"/>
      <c r="CU79" s="54"/>
    </row>
    <row r="80" spans="4:99" ht="11.25">
      <c r="D80" s="54"/>
      <c r="CT80" s="54"/>
      <c r="CU80" s="54"/>
    </row>
    <row r="81" spans="4:99" ht="11.25">
      <c r="D81" s="54"/>
      <c r="CT81" s="54"/>
      <c r="CU81" s="54"/>
    </row>
    <row r="82" spans="4:99" ht="11.25">
      <c r="D82" s="54"/>
      <c r="CT82" s="54"/>
      <c r="CU82" s="54"/>
    </row>
    <row r="83" spans="4:99" ht="11.25">
      <c r="D83" s="54"/>
      <c r="CT83" s="54"/>
      <c r="CU83" s="54"/>
    </row>
    <row r="84" spans="4:99" ht="11.25">
      <c r="D84" s="54"/>
      <c r="CT84" s="54"/>
      <c r="CU84" s="54"/>
    </row>
    <row r="85" spans="4:99" ht="11.25">
      <c r="D85" s="54"/>
      <c r="CT85" s="54"/>
      <c r="CU85" s="54"/>
    </row>
    <row r="86" spans="4:99" ht="11.25">
      <c r="D86" s="54"/>
      <c r="CT86" s="54"/>
      <c r="CU86" s="54"/>
    </row>
    <row r="87" spans="4:99" ht="11.25">
      <c r="D87" s="54"/>
      <c r="CT87" s="54"/>
      <c r="CU87" s="54"/>
    </row>
    <row r="88" spans="4:99" ht="11.25">
      <c r="D88" s="54"/>
      <c r="CT88" s="54"/>
      <c r="CU88" s="54"/>
    </row>
    <row r="89" spans="4:99" ht="11.25">
      <c r="D89" s="54"/>
      <c r="CT89" s="54"/>
      <c r="CU89" s="54"/>
    </row>
    <row r="90" spans="4:99" ht="11.25">
      <c r="D90" s="54"/>
      <c r="CT90" s="54"/>
      <c r="CU90" s="54"/>
    </row>
    <row r="91" spans="4:99" ht="11.25">
      <c r="D91" s="54"/>
      <c r="CT91" s="54"/>
      <c r="CU91" s="54"/>
    </row>
    <row r="92" spans="4:99" ht="11.25">
      <c r="D92" s="54"/>
      <c r="CT92" s="54"/>
      <c r="CU92" s="54"/>
    </row>
    <row r="93" spans="4:99" ht="11.25">
      <c r="D93" s="54"/>
      <c r="CT93" s="54"/>
      <c r="CU93" s="54"/>
    </row>
    <row r="94" spans="4:99" ht="11.25">
      <c r="D94" s="54"/>
      <c r="CT94" s="54"/>
      <c r="CU94" s="54"/>
    </row>
    <row r="95" spans="4:99" ht="11.25">
      <c r="D95" s="54"/>
      <c r="CT95" s="54"/>
      <c r="CU95" s="54"/>
    </row>
    <row r="96" spans="4:99" ht="11.25">
      <c r="D96" s="54"/>
      <c r="CT96" s="54"/>
      <c r="CU96" s="54"/>
    </row>
    <row r="97" spans="4:99" ht="11.25">
      <c r="D97" s="54"/>
      <c r="CT97" s="54"/>
      <c r="CU97" s="54"/>
    </row>
    <row r="98" spans="4:99" ht="11.25">
      <c r="D98" s="54"/>
      <c r="CT98" s="54"/>
      <c r="CU98" s="54"/>
    </row>
    <row r="99" spans="4:99" ht="11.25">
      <c r="D99" s="54"/>
      <c r="CT99" s="54"/>
      <c r="CU99" s="54"/>
    </row>
    <row r="100" spans="4:99" ht="11.25">
      <c r="D100" s="54"/>
      <c r="CT100" s="54"/>
      <c r="CU100" s="54"/>
    </row>
    <row r="101" spans="4:99" ht="11.25">
      <c r="D101" s="54"/>
      <c r="CT101" s="54"/>
      <c r="CU101" s="54"/>
    </row>
    <row r="102" spans="4:99" ht="11.25">
      <c r="D102" s="54"/>
      <c r="CT102" s="54"/>
      <c r="CU102" s="54"/>
    </row>
    <row r="103" spans="4:99" ht="11.25">
      <c r="D103" s="54"/>
      <c r="CT103" s="54"/>
      <c r="CU103" s="54"/>
    </row>
    <row r="104" spans="4:99" ht="11.25">
      <c r="D104" s="54"/>
      <c r="CT104" s="54"/>
      <c r="CU104" s="54"/>
    </row>
    <row r="105" spans="4:99" ht="11.25">
      <c r="D105" s="54"/>
      <c r="CT105" s="54"/>
      <c r="CU105" s="54"/>
    </row>
    <row r="106" spans="4:99" ht="11.25">
      <c r="D106" s="54"/>
      <c r="CT106" s="54"/>
      <c r="CU106" s="54"/>
    </row>
    <row r="107" spans="4:99" ht="11.25">
      <c r="D107" s="54"/>
      <c r="CT107" s="54"/>
      <c r="CU107" s="54"/>
    </row>
    <row r="108" spans="4:99" ht="11.25">
      <c r="D108" s="54"/>
      <c r="CT108" s="54"/>
      <c r="CU108" s="54"/>
    </row>
    <row r="109" spans="4:99" ht="11.25">
      <c r="D109" s="54"/>
      <c r="CT109" s="54"/>
      <c r="CU109" s="54"/>
    </row>
    <row r="110" spans="4:99" ht="11.25">
      <c r="D110" s="54"/>
      <c r="CT110" s="54"/>
      <c r="CU110" s="54"/>
    </row>
    <row r="111" spans="4:99" ht="11.25">
      <c r="D111" s="54"/>
      <c r="CT111" s="54"/>
      <c r="CU111" s="54"/>
    </row>
    <row r="112" spans="4:99" ht="11.25">
      <c r="D112" s="54"/>
      <c r="CT112" s="54"/>
      <c r="CU112" s="54"/>
    </row>
    <row r="113" spans="4:99" ht="11.25">
      <c r="D113" s="54"/>
      <c r="CT113" s="54"/>
      <c r="CU113" s="54"/>
    </row>
    <row r="114" spans="4:99" ht="11.25">
      <c r="D114" s="54"/>
      <c r="CT114" s="54"/>
      <c r="CU114" s="54"/>
    </row>
    <row r="115" spans="4:99" ht="11.25">
      <c r="D115" s="54"/>
      <c r="CT115" s="54"/>
      <c r="CU115" s="54"/>
    </row>
    <row r="116" spans="4:99" ht="11.25">
      <c r="D116" s="54"/>
      <c r="CT116" s="54"/>
      <c r="CU116" s="54"/>
    </row>
    <row r="117" spans="4:99" ht="11.25">
      <c r="D117" s="54"/>
      <c r="CT117" s="54"/>
      <c r="CU117" s="54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epidem</dc:creator>
  <cp:keywords/>
  <dc:description/>
  <cp:lastModifiedBy>Rocio Martinez Gutierrez</cp:lastModifiedBy>
  <dcterms:created xsi:type="dcterms:W3CDTF">2009-08-17T14:32:56Z</dcterms:created>
  <dcterms:modified xsi:type="dcterms:W3CDTF">2016-03-15T15:47:10Z</dcterms:modified>
  <cp:category/>
  <cp:version/>
  <cp:contentType/>
  <cp:contentStatus/>
</cp:coreProperties>
</file>