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<sst xmlns="http://schemas.openxmlformats.org/spreadsheetml/2006/main" count="1038" uniqueCount="482">
  <si>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</si>
  <si>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</si>
  <si>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</si>
  <si>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</si>
  <si>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</si>
  <si>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</si>
  <si>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</si>
  <si>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</si>
  <si>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</si>
  <si>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</si>
  <si>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</si>
  <si>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</si>
  <si>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</si>
  <si>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</si>
  <si>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</si>
  <si>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</si>
  <si>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</si>
  <si>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</si>
  <si>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</si>
  <si>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</si>
  <si>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 xml:space="preserve">REGIÓN I </t>
  </si>
  <si>
    <t>Iquique</t>
  </si>
  <si>
    <t>Alto Hospicio</t>
  </si>
  <si>
    <t>Pozo Almonte</t>
  </si>
  <si>
    <t>Camiña</t>
  </si>
  <si>
    <t>Colchane</t>
  </si>
  <si>
    <t>Huara</t>
  </si>
  <si>
    <t>Pica</t>
  </si>
  <si>
    <t>Tamarugal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</si>
  <si>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</si>
  <si>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</si>
  <si>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</si>
  <si>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</si>
  <si>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</si>
  <si>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</si>
  <si>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</si>
  <si>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</si>
  <si>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</si>
  <si>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</si>
  <si>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</si>
  <si>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</si>
  <si>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</si>
  <si>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</si>
  <si>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</si>
  <si>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</si>
  <si>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 xml:space="preserve">Corporación </t>
  </si>
  <si>
    <t>Dirección Municipal</t>
  </si>
  <si>
    <t>Costo Fijo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</si>
  <si>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</si>
  <si>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</si>
  <si>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</si>
  <si>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</si>
  <si>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</si>
  <si>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</si>
  <si>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</si>
  <si>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</si>
  <si>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</si>
  <si>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</si>
  <si>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</si>
  <si>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</si>
  <si>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</si>
  <si>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</si>
  <si>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</si>
  <si>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</si>
  <si>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</si>
  <si>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</si>
  <si>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</si>
  <si>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</si>
  <si>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</si>
  <si>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</si>
  <si>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</si>
  <si>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</si>
  <si>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</si>
  <si>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</si>
  <si>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</si>
  <si>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</si>
  <si>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</si>
  <si>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</si>
  <si>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</si>
  <si>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</si>
  <si>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</si>
  <si>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</si>
  <si>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</si>
  <si>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</si>
  <si>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</si>
  <si>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</si>
  <si>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</si>
  <si>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</si>
  <si>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</si>
  <si>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</si>
  <si>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</si>
  <si>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</si>
  <si>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</si>
  <si>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</si>
  <si>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</si>
  <si>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</si>
  <si>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</si>
  <si>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</si>
  <si>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</si>
  <si>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</si>
  <si>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</si>
  <si>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</si>
  <si>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</si>
  <si>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</si>
  <si>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</si>
  <si>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</si>
  <si>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</si>
  <si>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</si>
  <si>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</si>
  <si>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</si>
  <si>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</si>
  <si>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</si>
  <si>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01</t>
  </si>
  <si>
    <t>01101</t>
  </si>
  <si>
    <t>01107</t>
  </si>
  <si>
    <t>01401</t>
  </si>
  <si>
    <t>01402</t>
  </si>
  <si>
    <t>01403</t>
  </si>
  <si>
    <t>01404</t>
  </si>
  <si>
    <t>01405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</si>
  <si>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</si>
  <si>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</si>
  <si>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</si>
  <si>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</si>
  <si>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</si>
  <si>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</si>
  <si>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</si>
  <si>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</si>
  <si>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</si>
  <si>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</si>
  <si>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</si>
  <si>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</si>
  <si>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</si>
  <si>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</si>
  <si>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</si>
  <si>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</si>
  <si>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</si>
  <si>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</si>
  <si>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</si>
  <si>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</si>
  <si>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</si>
  <si>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</si>
  <si>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</si>
  <si>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</si>
  <si>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</si>
  <si>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</si>
  <si>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</si>
  <si>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</si>
  <si>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</si>
  <si>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</si>
  <si>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</si>
  <si>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</si>
  <si>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</si>
  <si>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</si>
  <si>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</si>
  <si>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</si>
  <si>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</si>
  <si>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</si>
  <si>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</si>
  <si>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</si>
  <si>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</si>
  <si>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</si>
  <si>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</si>
  <si>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</si>
  <si>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</si>
  <si>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</si>
  <si>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</si>
  <si>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</si>
  <si>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</si>
  <si>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</si>
  <si>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</si>
  <si>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</si>
  <si>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</si>
  <si>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</si>
  <si>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</si>
  <si>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</si>
  <si>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</si>
  <si>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</si>
  <si>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</si>
  <si>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</si>
  <si>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</si>
  <si>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</si>
  <si>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</si>
  <si>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</si>
  <si>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</si>
  <si>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</si>
  <si>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</si>
  <si>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</si>
  <si>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</si>
  <si>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</si>
  <si>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</si>
  <si>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</si>
  <si>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</si>
  <si>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</si>
  <si>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</si>
  <si>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</si>
  <si>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</si>
  <si>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</si>
  <si>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</si>
  <si>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</si>
  <si>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</si>
  <si>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</si>
  <si>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</si>
  <si>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</si>
  <si>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</si>
  <si>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</si>
  <si>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</si>
  <si>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</si>
  <si>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</si>
  <si>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</si>
  <si>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</si>
  <si>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</si>
  <si>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</si>
  <si>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</si>
  <si>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</si>
  <si>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</si>
  <si>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</si>
  <si>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</si>
  <si>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</si>
  <si>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</si>
  <si>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</si>
  <si>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</si>
  <si>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</si>
  <si>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</si>
  <si>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</si>
  <si>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</si>
  <si>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</si>
  <si>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</si>
  <si>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</si>
  <si>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</si>
  <si>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</si>
  <si>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</si>
  <si>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</si>
  <si>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</si>
  <si>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</si>
  <si>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</si>
  <si>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</si>
  <si>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</si>
  <si>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</si>
  <si>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</si>
  <si>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</si>
  <si>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</si>
  <si>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</si>
  <si>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</si>
  <si>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</si>
  <si>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</si>
  <si>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</si>
  <si>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</si>
  <si>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</si>
  <si>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</si>
  <si>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</si>
  <si>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</si>
  <si>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</si>
  <si>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</si>
  <si>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</si>
  <si>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</si>
  <si>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</si>
  <si>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</si>
  <si>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</si>
  <si>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</si>
  <si>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</si>
  <si>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</si>
  <si>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</si>
  <si>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</si>
  <si>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</si>
  <si>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</si>
  <si>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</si>
  <si>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</si>
  <si>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</si>
  <si>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</si>
  <si>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</si>
  <si>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</si>
  <si>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</si>
  <si>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</si>
  <si>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</si>
  <si>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</si>
  <si>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</si>
  <si>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</si>
  <si>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</si>
  <si>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</si>
  <si>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</si>
  <si>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</si>
  <si>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</si>
  <si>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</si>
  <si>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</si>
  <si>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</si>
  <si>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</si>
  <si>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</si>
  <si>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</si>
  <si>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</si>
  <si>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</si>
  <si>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</si>
  <si>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</si>
  <si>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</si>
  <si>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</si>
  <si>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</si>
  <si>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</si>
  <si>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</si>
  <si>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</si>
  <si>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</si>
  <si>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</si>
  <si>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</si>
  <si>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</si>
  <si>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</si>
  <si>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</si>
  <si>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</si>
  <si>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</si>
  <si>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</si>
  <si>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</si>
  <si>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</si>
  <si>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</si>
  <si>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</si>
  <si>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</si>
  <si>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</si>
  <si>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</si>
  <si>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</si>
  <si>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</si>
  <si>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</si>
  <si>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</si>
  <si>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</si>
  <si>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</si>
  <si>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</si>
  <si>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</si>
  <si>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</si>
  <si>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</si>
  <si>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</si>
  <si>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</si>
  <si>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</si>
  <si>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</si>
  <si>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</si>
  <si>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</si>
  <si>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</si>
  <si>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</si>
  <si>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</si>
  <si>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</si>
  <si>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</si>
  <si>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</si>
  <si>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</si>
  <si>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</si>
  <si>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</si>
  <si>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</si>
  <si>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</si>
  <si>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</si>
  <si>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</si>
  <si>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</si>
  <si>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</si>
  <si>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</si>
  <si>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</si>
  <si>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</si>
  <si>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</si>
  <si>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</si>
  <si>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</si>
  <si>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</si>
  <si>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</si>
  <si>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</si>
  <si>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</si>
  <si>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</si>
  <si>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</si>
  <si>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</si>
  <si>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</si>
  <si>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</si>
  <si>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</si>
  <si>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</si>
  <si>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</si>
  <si>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</si>
  <si>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</si>
  <si>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</si>
  <si>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</si>
  <si>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</si>
  <si>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</si>
  <si>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</si>
  <si>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</si>
  <si>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</si>
  <si>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</si>
  <si>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</si>
  <si>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</si>
  <si>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</si>
  <si>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</si>
  <si>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</si>
  <si>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</si>
  <si>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</si>
  <si>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</si>
  <si>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</si>
  <si>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</si>
  <si>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</si>
  <si>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</si>
  <si>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</si>
  <si>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</si>
  <si>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</si>
  <si>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</si>
  <si>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</si>
  <si>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</si>
  <si>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</si>
  <si>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</si>
  <si>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</si>
  <si>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</si>
  <si>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</si>
  <si>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</si>
  <si>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</si>
  <si>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</si>
  <si>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</si>
  <si>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</si>
  <si>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</si>
  <si>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</si>
  <si>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</si>
  <si>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</si>
  <si>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</si>
  <si>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</si>
  <si>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</si>
  <si>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</si>
  <si>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</si>
  <si>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</si>
  <si>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</si>
  <si>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</si>
  <si>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</si>
  <si>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</si>
  <si>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</si>
  <si>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</si>
  <si>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</si>
  <si>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</si>
  <si>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</si>
  <si>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</si>
  <si>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</si>
  <si>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</si>
  <si>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</si>
  <si>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</si>
  <si>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</si>
  <si>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</si>
  <si>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</si>
  <si>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</si>
  <si>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</si>
  <si>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</si>
  <si>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</si>
  <si>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</si>
  <si>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</si>
  <si>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</si>
  <si>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</si>
  <si>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</si>
  <si>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</si>
  <si>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</si>
  <si>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</si>
  <si>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</si>
  <si>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</si>
  <si>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</si>
  <si>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</si>
  <si>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</si>
  <si>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</si>
  <si>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</si>
  <si>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</si>
  <si>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</si>
  <si>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</si>
  <si>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</si>
  <si>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</si>
  <si>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</si>
  <si>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</si>
  <si>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</si>
  <si>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</si>
  <si>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</si>
  <si>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</si>
  <si>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</si>
  <si>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</si>
  <si>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Región de Tarapacá: 1) Las tasas de mortalidad de Iquique y Alto Hospicio fueron calculadas para los años 2004 - 2006. 2) Los cálculos de AVPP, esperanza de vida y mortalidad infantil de Iquique y Alto Hospicio consideran los años 2005 - 2006. 3) La comuna de Colchane tiene 185 niños Nacidos Vivos en el periodo y 5 niños fallecidos.</t>
  </si>
  <si>
    <t>Puntaje Índice de Territorios Aislados.</t>
  </si>
  <si>
    <t>Distancia (km) desde la capital comunal al Hospital de Referencia, Base o Emergencia.</t>
  </si>
  <si>
    <t>Porcentaje de población activa ocupada.</t>
  </si>
  <si>
    <t>Elaboración propia según datos MINSAL. DEIS. Estadísticas vitales.</t>
  </si>
  <si>
    <t>vcom1997a2006DefMenos50</t>
  </si>
  <si>
    <t>vcom1997a2006TotDef</t>
  </si>
  <si>
    <t>vcom1997a2006Swaroop</t>
  </si>
  <si>
    <t>Total de defunciones decenio 1996 - 2006.</t>
  </si>
  <si>
    <t>Cantidad de defunciones.</t>
  </si>
  <si>
    <t>Índice de Swarop decenio 1997 - 2006.</t>
  </si>
  <si>
    <t>vcom1997a2006DefMás50</t>
  </si>
  <si>
    <t>Defunciones en mayores de 50 años decenio 1996 - 2006.</t>
  </si>
  <si>
    <t>vcomIES1997a2006</t>
  </si>
  <si>
    <t>Índice de equidad en salud 1997 - 2006.</t>
  </si>
  <si>
    <t>Elaboración propia según datos MINSAL. DEIS. Estadísticas vitales y metodología adaptada del IDH 2003. 2010.</t>
  </si>
  <si>
    <t>En número donde1 es la mejor situación y 4 la peor.</t>
  </si>
  <si>
    <t>vcomCuadranteEVeIES</t>
  </si>
  <si>
    <t>Cuadrante de posición de la comuna según grafico de esperanza de vida al nacer e índice de equidad en salud 1997 - 2006.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</si>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</sst>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182" fontId="3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C168">
      <selection activeCell="A186" sqref="A186:E186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5" t="s">
        <v>197</v>
      </c>
      <c r="B1" s="65" t="s">
        <v>198</v>
      </c>
      <c r="C1" s="65" t="s">
        <v>199</v>
      </c>
      <c r="D1" s="65" t="s">
        <v>200</v>
      </c>
      <c r="E1" s="65" t="s">
        <v>201</v>
      </c>
    </row>
    <row r="2" spans="1:5" ht="12.75">
      <c r="A2" s="71" t="s">
        <v>120</v>
      </c>
      <c r="B2" s="66" t="s">
        <v>203</v>
      </c>
      <c r="C2" s="66" t="s">
        <v>204</v>
      </c>
      <c r="D2" s="66" t="s">
        <v>205</v>
      </c>
      <c r="E2" s="66">
        <v>2009</v>
      </c>
    </row>
    <row r="3" spans="1:5" ht="12.75">
      <c r="A3" s="70" t="s">
        <v>111</v>
      </c>
      <c r="B3" s="66" t="s">
        <v>203</v>
      </c>
      <c r="C3" s="66" t="s">
        <v>206</v>
      </c>
      <c r="D3" s="66" t="s">
        <v>205</v>
      </c>
      <c r="E3" s="66">
        <v>2009</v>
      </c>
    </row>
    <row r="4" spans="1:5" ht="12.75">
      <c r="A4" s="70" t="s">
        <v>121</v>
      </c>
      <c r="B4" s="66" t="s">
        <v>207</v>
      </c>
      <c r="C4" s="66" t="s">
        <v>208</v>
      </c>
      <c r="D4" s="66" t="s">
        <v>208</v>
      </c>
      <c r="E4" s="66" t="s">
        <v>208</v>
      </c>
    </row>
    <row r="5" spans="1:5" ht="12.75">
      <c r="A5" s="70" t="s">
        <v>202</v>
      </c>
      <c r="B5" s="66" t="s">
        <v>209</v>
      </c>
      <c r="C5" s="66" t="s">
        <v>208</v>
      </c>
      <c r="D5" s="66" t="s">
        <v>208</v>
      </c>
      <c r="E5" s="66" t="s">
        <v>208</v>
      </c>
    </row>
    <row r="6" spans="1:5" ht="12.75">
      <c r="A6" s="70" t="s">
        <v>0</v>
      </c>
      <c r="B6" s="66" t="s">
        <v>210</v>
      </c>
      <c r="C6" s="66" t="s">
        <v>208</v>
      </c>
      <c r="D6" s="66" t="s">
        <v>208</v>
      </c>
      <c r="E6" s="66" t="s">
        <v>208</v>
      </c>
    </row>
    <row r="7" spans="1:5" ht="12.75">
      <c r="A7" s="72" t="s">
        <v>1</v>
      </c>
      <c r="B7" s="67" t="s">
        <v>213</v>
      </c>
      <c r="C7" s="67" t="s">
        <v>211</v>
      </c>
      <c r="D7" s="67" t="s">
        <v>212</v>
      </c>
      <c r="E7" s="67">
        <v>2008</v>
      </c>
    </row>
    <row r="8" spans="1:5" ht="12.75">
      <c r="A8" s="73" t="s">
        <v>2</v>
      </c>
      <c r="B8" s="67" t="s">
        <v>214</v>
      </c>
      <c r="C8" s="67" t="s">
        <v>215</v>
      </c>
      <c r="D8" s="67" t="s">
        <v>216</v>
      </c>
      <c r="E8" s="67">
        <v>2009</v>
      </c>
    </row>
    <row r="9" spans="1:5" ht="12.75">
      <c r="A9" s="72" t="s">
        <v>3</v>
      </c>
      <c r="B9" s="66" t="s">
        <v>217</v>
      </c>
      <c r="C9" s="67" t="s">
        <v>218</v>
      </c>
      <c r="D9" s="67" t="s">
        <v>219</v>
      </c>
      <c r="E9" s="67">
        <v>2009</v>
      </c>
    </row>
    <row r="10" spans="1:5" ht="12.75">
      <c r="A10" s="74" t="s">
        <v>4</v>
      </c>
      <c r="B10" s="66" t="s">
        <v>220</v>
      </c>
      <c r="C10" s="66" t="s">
        <v>222</v>
      </c>
      <c r="D10" s="67" t="s">
        <v>221</v>
      </c>
      <c r="E10" s="67">
        <v>2009</v>
      </c>
    </row>
    <row r="11" spans="1:5" ht="12.75">
      <c r="A11" s="75" t="s">
        <v>48</v>
      </c>
      <c r="B11" s="66" t="s">
        <v>223</v>
      </c>
      <c r="C11" s="66" t="s">
        <v>224</v>
      </c>
      <c r="D11" s="67" t="s">
        <v>221</v>
      </c>
      <c r="E11" s="67">
        <v>2009</v>
      </c>
    </row>
    <row r="12" spans="1:5" ht="12.75">
      <c r="A12" s="73" t="s">
        <v>5</v>
      </c>
      <c r="B12" s="66" t="s">
        <v>225</v>
      </c>
      <c r="C12" s="67" t="s">
        <v>226</v>
      </c>
      <c r="D12" s="67" t="s">
        <v>216</v>
      </c>
      <c r="E12" s="67">
        <v>2009</v>
      </c>
    </row>
    <row r="13" spans="1:5" ht="12.75">
      <c r="A13" s="76" t="s">
        <v>6</v>
      </c>
      <c r="B13" s="66" t="s">
        <v>227</v>
      </c>
      <c r="C13" s="67" t="s">
        <v>228</v>
      </c>
      <c r="D13" s="67" t="s">
        <v>216</v>
      </c>
      <c r="E13" s="67">
        <v>2009</v>
      </c>
    </row>
    <row r="14" spans="1:5" ht="12.75">
      <c r="A14" s="73" t="s">
        <v>7</v>
      </c>
      <c r="B14" s="66" t="s">
        <v>229</v>
      </c>
      <c r="C14" s="67" t="s">
        <v>226</v>
      </c>
      <c r="D14" s="67" t="s">
        <v>216</v>
      </c>
      <c r="E14" s="67">
        <v>2009</v>
      </c>
    </row>
    <row r="15" spans="1:5" ht="12.75">
      <c r="A15" s="76" t="s">
        <v>8</v>
      </c>
      <c r="B15" s="66" t="s">
        <v>230</v>
      </c>
      <c r="C15" s="67" t="s">
        <v>228</v>
      </c>
      <c r="D15" s="67" t="s">
        <v>216</v>
      </c>
      <c r="E15" s="67">
        <v>2009</v>
      </c>
    </row>
    <row r="16" spans="1:5" ht="12.75">
      <c r="A16" s="76" t="s">
        <v>9</v>
      </c>
      <c r="B16" s="67" t="s">
        <v>231</v>
      </c>
      <c r="C16" s="67" t="s">
        <v>232</v>
      </c>
      <c r="D16" s="67" t="s">
        <v>221</v>
      </c>
      <c r="E16" s="67">
        <v>2009</v>
      </c>
    </row>
    <row r="17" spans="1:5" ht="12.75">
      <c r="A17" s="73" t="s">
        <v>10</v>
      </c>
      <c r="B17" s="67" t="s">
        <v>233</v>
      </c>
      <c r="C17" s="67" t="s">
        <v>226</v>
      </c>
      <c r="D17" s="67" t="s">
        <v>216</v>
      </c>
      <c r="E17" s="67">
        <v>2009</v>
      </c>
    </row>
    <row r="18" spans="1:5" ht="12.75">
      <c r="A18" s="76" t="s">
        <v>11</v>
      </c>
      <c r="B18" s="67" t="s">
        <v>234</v>
      </c>
      <c r="C18" s="67" t="s">
        <v>228</v>
      </c>
      <c r="D18" s="67" t="s">
        <v>216</v>
      </c>
      <c r="E18" s="67">
        <v>2009</v>
      </c>
    </row>
    <row r="19" spans="1:5" ht="12.75">
      <c r="A19" s="73" t="s">
        <v>12</v>
      </c>
      <c r="B19" s="67" t="s">
        <v>235</v>
      </c>
      <c r="C19" s="67" t="s">
        <v>226</v>
      </c>
      <c r="D19" s="67" t="s">
        <v>216</v>
      </c>
      <c r="E19" s="67">
        <v>2009</v>
      </c>
    </row>
    <row r="20" spans="1:5" ht="12.75">
      <c r="A20" s="76" t="s">
        <v>13</v>
      </c>
      <c r="B20" s="67" t="s">
        <v>236</v>
      </c>
      <c r="C20" s="67" t="s">
        <v>228</v>
      </c>
      <c r="D20" s="67" t="s">
        <v>216</v>
      </c>
      <c r="E20" s="67">
        <v>2009</v>
      </c>
    </row>
    <row r="21" spans="1:5" ht="12.75">
      <c r="A21" s="73" t="s">
        <v>14</v>
      </c>
      <c r="B21" s="67" t="s">
        <v>237</v>
      </c>
      <c r="C21" s="67" t="s">
        <v>226</v>
      </c>
      <c r="D21" s="67" t="s">
        <v>216</v>
      </c>
      <c r="E21" s="67">
        <v>2009</v>
      </c>
    </row>
    <row r="22" spans="1:5" ht="12.75">
      <c r="A22" s="76" t="s">
        <v>15</v>
      </c>
      <c r="B22" s="67" t="s">
        <v>238</v>
      </c>
      <c r="C22" s="67" t="s">
        <v>228</v>
      </c>
      <c r="D22" s="67" t="s">
        <v>216</v>
      </c>
      <c r="E22" s="67">
        <v>2009</v>
      </c>
    </row>
    <row r="23" spans="1:5" ht="12.75">
      <c r="A23" s="76" t="s">
        <v>16</v>
      </c>
      <c r="B23" s="67" t="s">
        <v>239</v>
      </c>
      <c r="C23" s="66" t="s">
        <v>240</v>
      </c>
      <c r="D23" s="67" t="s">
        <v>221</v>
      </c>
      <c r="E23" s="67">
        <v>2009</v>
      </c>
    </row>
    <row r="24" spans="1:5" ht="12.75">
      <c r="A24" s="68" t="s">
        <v>17</v>
      </c>
      <c r="B24" s="67" t="s">
        <v>241</v>
      </c>
      <c r="C24" s="66" t="s">
        <v>242</v>
      </c>
      <c r="D24" s="67" t="s">
        <v>221</v>
      </c>
      <c r="E24" s="67">
        <v>2009</v>
      </c>
    </row>
    <row r="25" spans="1:5" ht="12.75">
      <c r="A25" s="73" t="s">
        <v>18</v>
      </c>
      <c r="B25" s="67" t="s">
        <v>243</v>
      </c>
      <c r="C25" s="67" t="s">
        <v>215</v>
      </c>
      <c r="D25" s="67" t="s">
        <v>216</v>
      </c>
      <c r="E25" s="67">
        <v>2020</v>
      </c>
    </row>
    <row r="26" spans="1:5" ht="12.75">
      <c r="A26" s="74" t="s">
        <v>19</v>
      </c>
      <c r="B26" s="66" t="s">
        <v>244</v>
      </c>
      <c r="C26" s="66" t="s">
        <v>222</v>
      </c>
      <c r="D26" s="67" t="s">
        <v>221</v>
      </c>
      <c r="E26" s="67">
        <v>2020</v>
      </c>
    </row>
    <row r="27" spans="1:5" ht="12.75">
      <c r="A27" s="75" t="s">
        <v>49</v>
      </c>
      <c r="B27" s="66" t="s">
        <v>245</v>
      </c>
      <c r="C27" s="66" t="s">
        <v>224</v>
      </c>
      <c r="D27" s="67" t="s">
        <v>221</v>
      </c>
      <c r="E27" s="67">
        <v>2020</v>
      </c>
    </row>
    <row r="28" spans="1:5" ht="12.75">
      <c r="A28" s="76" t="s">
        <v>50</v>
      </c>
      <c r="B28" s="66" t="s">
        <v>246</v>
      </c>
      <c r="C28" s="67" t="s">
        <v>228</v>
      </c>
      <c r="D28" s="66" t="s">
        <v>248</v>
      </c>
      <c r="E28" s="67">
        <v>2006</v>
      </c>
    </row>
    <row r="29" spans="1:5" ht="12.75">
      <c r="A29" s="76" t="s">
        <v>30</v>
      </c>
      <c r="B29" s="67" t="s">
        <v>247</v>
      </c>
      <c r="C29" s="67" t="s">
        <v>228</v>
      </c>
      <c r="D29" s="66" t="s">
        <v>248</v>
      </c>
      <c r="E29" s="67">
        <v>2006</v>
      </c>
    </row>
    <row r="30" spans="1:5" ht="12.75">
      <c r="A30" s="77" t="s">
        <v>31</v>
      </c>
      <c r="B30" s="66" t="s">
        <v>249</v>
      </c>
      <c r="C30" s="66" t="s">
        <v>250</v>
      </c>
      <c r="D30" s="66" t="s">
        <v>251</v>
      </c>
      <c r="E30" s="66">
        <v>2008</v>
      </c>
    </row>
    <row r="31" spans="1:5" ht="12.75">
      <c r="A31" s="70" t="s">
        <v>32</v>
      </c>
      <c r="B31" s="66" t="s">
        <v>252</v>
      </c>
      <c r="C31" s="66" t="s">
        <v>253</v>
      </c>
      <c r="D31" s="66" t="s">
        <v>251</v>
      </c>
      <c r="E31" s="66">
        <v>2008</v>
      </c>
    </row>
    <row r="32" spans="1:5" ht="12.75">
      <c r="A32" s="70" t="s">
        <v>41</v>
      </c>
      <c r="B32" s="66" t="s">
        <v>254</v>
      </c>
      <c r="C32" s="66" t="s">
        <v>255</v>
      </c>
      <c r="D32" s="66" t="s">
        <v>251</v>
      </c>
      <c r="E32" s="66">
        <v>2008</v>
      </c>
    </row>
    <row r="33" spans="1:5" ht="12.75">
      <c r="A33" s="70" t="s">
        <v>33</v>
      </c>
      <c r="B33" s="66" t="s">
        <v>256</v>
      </c>
      <c r="C33" s="66" t="s">
        <v>250</v>
      </c>
      <c r="D33" s="66" t="s">
        <v>251</v>
      </c>
      <c r="E33" s="66">
        <v>2008</v>
      </c>
    </row>
    <row r="34" spans="1:5" ht="12.75">
      <c r="A34" s="78" t="s">
        <v>58</v>
      </c>
      <c r="B34" s="88" t="s">
        <v>257</v>
      </c>
      <c r="C34" s="66" t="s">
        <v>258</v>
      </c>
      <c r="D34" s="67" t="s">
        <v>259</v>
      </c>
      <c r="E34" s="67">
        <v>2003</v>
      </c>
    </row>
    <row r="35" spans="1:5" ht="12.75">
      <c r="A35" s="78" t="s">
        <v>34</v>
      </c>
      <c r="B35" s="66" t="s">
        <v>260</v>
      </c>
      <c r="C35" s="66" t="s">
        <v>258</v>
      </c>
      <c r="D35" s="67" t="s">
        <v>261</v>
      </c>
      <c r="E35" s="67">
        <v>2006</v>
      </c>
    </row>
    <row r="36" spans="1:5" ht="12.75">
      <c r="A36" s="70" t="s">
        <v>36</v>
      </c>
      <c r="B36" s="88" t="s">
        <v>264</v>
      </c>
      <c r="C36" s="66" t="s">
        <v>258</v>
      </c>
      <c r="D36" s="66" t="s">
        <v>263</v>
      </c>
      <c r="E36" s="66">
        <v>2006</v>
      </c>
    </row>
    <row r="37" spans="1:5" ht="12.75">
      <c r="A37" s="70" t="s">
        <v>37</v>
      </c>
      <c r="B37" s="88" t="s">
        <v>265</v>
      </c>
      <c r="C37" s="66" t="s">
        <v>258</v>
      </c>
      <c r="D37" s="66" t="s">
        <v>263</v>
      </c>
      <c r="E37" s="66">
        <v>2006</v>
      </c>
    </row>
    <row r="38" spans="1:5" ht="12.75">
      <c r="A38" s="70" t="s">
        <v>38</v>
      </c>
      <c r="B38" s="89" t="s">
        <v>266</v>
      </c>
      <c r="C38" s="66" t="s">
        <v>258</v>
      </c>
      <c r="D38" s="66" t="s">
        <v>263</v>
      </c>
      <c r="E38" s="66">
        <v>2006</v>
      </c>
    </row>
    <row r="39" spans="1:5" ht="12.75">
      <c r="A39" s="70" t="s">
        <v>39</v>
      </c>
      <c r="B39" s="89" t="s">
        <v>267</v>
      </c>
      <c r="C39" s="66" t="s">
        <v>258</v>
      </c>
      <c r="D39" s="66" t="s">
        <v>263</v>
      </c>
      <c r="E39" s="66">
        <v>2006</v>
      </c>
    </row>
    <row r="40" spans="1:5" ht="12.75">
      <c r="A40" s="55" t="s">
        <v>35</v>
      </c>
      <c r="B40" s="88" t="s">
        <v>262</v>
      </c>
      <c r="C40" s="66" t="s">
        <v>258</v>
      </c>
      <c r="D40" s="66" t="s">
        <v>263</v>
      </c>
      <c r="E40" s="66">
        <v>2006</v>
      </c>
    </row>
    <row r="41" spans="1:5" s="63" customFormat="1" ht="11.25">
      <c r="A41" s="70" t="s">
        <v>98</v>
      </c>
      <c r="B41" s="66" t="s">
        <v>268</v>
      </c>
      <c r="C41" s="66" t="s">
        <v>269</v>
      </c>
      <c r="D41" s="66" t="s">
        <v>263</v>
      </c>
      <c r="E41" s="66">
        <v>2006</v>
      </c>
    </row>
    <row r="42" spans="1:5" s="63" customFormat="1" ht="11.25">
      <c r="A42" s="70" t="s">
        <v>99</v>
      </c>
      <c r="B42" s="66" t="s">
        <v>270</v>
      </c>
      <c r="C42" s="66" t="s">
        <v>269</v>
      </c>
      <c r="D42" s="66" t="s">
        <v>263</v>
      </c>
      <c r="E42" s="66">
        <v>2006</v>
      </c>
    </row>
    <row r="43" spans="1:5" ht="12.75">
      <c r="A43" s="79" t="s">
        <v>40</v>
      </c>
      <c r="B43" s="66" t="s">
        <v>462</v>
      </c>
      <c r="C43" s="66" t="s">
        <v>272</v>
      </c>
      <c r="D43" s="66" t="s">
        <v>271</v>
      </c>
      <c r="E43" s="66">
        <v>2008</v>
      </c>
    </row>
    <row r="44" spans="1:5" ht="12.75">
      <c r="A44" s="70" t="s">
        <v>51</v>
      </c>
      <c r="B44" s="66" t="s">
        <v>273</v>
      </c>
      <c r="C44" s="66" t="s">
        <v>274</v>
      </c>
      <c r="D44" s="66" t="s">
        <v>248</v>
      </c>
      <c r="E44" s="67">
        <v>2006</v>
      </c>
    </row>
    <row r="45" spans="1:5" ht="12.75">
      <c r="A45" s="70" t="s">
        <v>52</v>
      </c>
      <c r="B45" s="66" t="s">
        <v>275</v>
      </c>
      <c r="C45" s="66" t="s">
        <v>274</v>
      </c>
      <c r="D45" s="66" t="s">
        <v>248</v>
      </c>
      <c r="E45" s="67">
        <v>2006</v>
      </c>
    </row>
    <row r="46" spans="1:5" ht="12.75">
      <c r="A46" s="80" t="s">
        <v>53</v>
      </c>
      <c r="B46" s="66" t="s">
        <v>276</v>
      </c>
      <c r="C46" s="66" t="s">
        <v>274</v>
      </c>
      <c r="D46" s="66" t="s">
        <v>248</v>
      </c>
      <c r="E46" s="67">
        <v>2006</v>
      </c>
    </row>
    <row r="47" spans="1:5" ht="11.25" customHeight="1">
      <c r="A47" s="81" t="s">
        <v>100</v>
      </c>
      <c r="B47" s="88" t="s">
        <v>278</v>
      </c>
      <c r="C47" s="88" t="s">
        <v>277</v>
      </c>
      <c r="D47" s="66" t="s">
        <v>279</v>
      </c>
      <c r="E47" s="67">
        <v>2003</v>
      </c>
    </row>
    <row r="48" spans="1:5" ht="12.75">
      <c r="A48" s="70" t="s">
        <v>55</v>
      </c>
      <c r="B48" s="88" t="s">
        <v>281</v>
      </c>
      <c r="C48" s="69" t="s">
        <v>228</v>
      </c>
      <c r="D48" s="66" t="s">
        <v>248</v>
      </c>
      <c r="E48" s="67">
        <v>2006</v>
      </c>
    </row>
    <row r="49" spans="1:5" ht="12.75">
      <c r="A49" s="70" t="s">
        <v>56</v>
      </c>
      <c r="B49" s="88" t="s">
        <v>282</v>
      </c>
      <c r="C49" s="69" t="s">
        <v>228</v>
      </c>
      <c r="D49" s="66" t="s">
        <v>248</v>
      </c>
      <c r="E49" s="67">
        <v>2006</v>
      </c>
    </row>
    <row r="50" spans="1:5" ht="12.75">
      <c r="A50" s="70" t="s">
        <v>54</v>
      </c>
      <c r="B50" s="88" t="s">
        <v>284</v>
      </c>
      <c r="C50" s="66" t="s">
        <v>228</v>
      </c>
      <c r="D50" s="66" t="s">
        <v>248</v>
      </c>
      <c r="E50" s="67">
        <v>2006</v>
      </c>
    </row>
    <row r="51" spans="1:5" ht="12.75">
      <c r="A51" s="70" t="s">
        <v>57</v>
      </c>
      <c r="B51" s="88" t="s">
        <v>283</v>
      </c>
      <c r="C51" s="69" t="s">
        <v>228</v>
      </c>
      <c r="D51" s="66" t="s">
        <v>248</v>
      </c>
      <c r="E51" s="67">
        <v>2006</v>
      </c>
    </row>
    <row r="52" spans="1:5" ht="12.75">
      <c r="A52" s="82" t="s">
        <v>59</v>
      </c>
      <c r="B52" s="88" t="s">
        <v>280</v>
      </c>
      <c r="C52" s="69" t="s">
        <v>228</v>
      </c>
      <c r="D52" s="66" t="s">
        <v>248</v>
      </c>
      <c r="E52" s="67">
        <v>2006</v>
      </c>
    </row>
    <row r="53" spans="1:5" ht="12.75">
      <c r="A53" s="70" t="s">
        <v>70</v>
      </c>
      <c r="B53" s="88" t="s">
        <v>286</v>
      </c>
      <c r="C53" s="66" t="s">
        <v>285</v>
      </c>
      <c r="D53" s="66" t="s">
        <v>248</v>
      </c>
      <c r="E53" s="67">
        <v>2006</v>
      </c>
    </row>
    <row r="54" spans="1:5" ht="12.75">
      <c r="A54" s="55" t="s">
        <v>74</v>
      </c>
      <c r="B54" s="88" t="s">
        <v>464</v>
      </c>
      <c r="C54" s="69" t="s">
        <v>228</v>
      </c>
      <c r="D54" s="66" t="s">
        <v>248</v>
      </c>
      <c r="E54" s="67">
        <v>2006</v>
      </c>
    </row>
    <row r="55" spans="1:5" ht="12.75">
      <c r="A55" s="70" t="s">
        <v>60</v>
      </c>
      <c r="B55" s="88" t="s">
        <v>287</v>
      </c>
      <c r="C55" s="66" t="s">
        <v>285</v>
      </c>
      <c r="D55" s="66" t="s">
        <v>248</v>
      </c>
      <c r="E55" s="67">
        <v>2006</v>
      </c>
    </row>
    <row r="56" spans="1:5" ht="12.75">
      <c r="A56" s="70" t="s">
        <v>101</v>
      </c>
      <c r="B56" s="88" t="s">
        <v>288</v>
      </c>
      <c r="C56" s="66" t="s">
        <v>285</v>
      </c>
      <c r="D56" s="66" t="s">
        <v>248</v>
      </c>
      <c r="E56" s="67">
        <v>2006</v>
      </c>
    </row>
    <row r="57" spans="1:5" ht="12.75">
      <c r="A57" s="83" t="s">
        <v>61</v>
      </c>
      <c r="B57" s="90" t="s">
        <v>289</v>
      </c>
      <c r="C57" s="66" t="s">
        <v>228</v>
      </c>
      <c r="D57" s="66" t="s">
        <v>290</v>
      </c>
      <c r="E57" s="66">
        <v>2002</v>
      </c>
    </row>
    <row r="58" spans="1:5" ht="12.75">
      <c r="A58" s="83" t="s">
        <v>62</v>
      </c>
      <c r="B58" s="90" t="s">
        <v>291</v>
      </c>
      <c r="C58" s="66" t="s">
        <v>228</v>
      </c>
      <c r="D58" s="66" t="s">
        <v>290</v>
      </c>
      <c r="E58" s="66">
        <v>2002</v>
      </c>
    </row>
    <row r="59" spans="1:5" ht="12.75">
      <c r="A59" s="83" t="s">
        <v>63</v>
      </c>
      <c r="B59" s="90" t="s">
        <v>292</v>
      </c>
      <c r="C59" s="66" t="s">
        <v>228</v>
      </c>
      <c r="D59" s="66" t="s">
        <v>290</v>
      </c>
      <c r="E59" s="66">
        <v>2002</v>
      </c>
    </row>
    <row r="60" spans="1:5" ht="12.75">
      <c r="A60" s="82" t="s">
        <v>75</v>
      </c>
      <c r="B60" s="88" t="s">
        <v>293</v>
      </c>
      <c r="C60" s="66" t="s">
        <v>228</v>
      </c>
      <c r="D60" s="69" t="s">
        <v>294</v>
      </c>
      <c r="E60" s="66">
        <v>2006</v>
      </c>
    </row>
    <row r="61" spans="1:5" ht="12.75">
      <c r="A61" s="70" t="s">
        <v>64</v>
      </c>
      <c r="B61" s="66" t="s">
        <v>295</v>
      </c>
      <c r="C61" s="66" t="s">
        <v>228</v>
      </c>
      <c r="D61" s="66" t="s">
        <v>248</v>
      </c>
      <c r="E61" s="67">
        <v>2006</v>
      </c>
    </row>
    <row r="62" spans="1:5" ht="12.75">
      <c r="A62" s="70" t="s">
        <v>65</v>
      </c>
      <c r="B62" s="88" t="s">
        <v>296</v>
      </c>
      <c r="C62" s="88" t="s">
        <v>297</v>
      </c>
      <c r="D62" s="66" t="s">
        <v>248</v>
      </c>
      <c r="E62" s="67">
        <v>2006</v>
      </c>
    </row>
    <row r="63" spans="1:5" ht="12.75">
      <c r="A63" s="70" t="s">
        <v>66</v>
      </c>
      <c r="B63" s="88" t="s">
        <v>298</v>
      </c>
      <c r="C63" s="88" t="s">
        <v>299</v>
      </c>
      <c r="D63" s="66" t="s">
        <v>248</v>
      </c>
      <c r="E63" s="67">
        <v>2006</v>
      </c>
    </row>
    <row r="64" spans="1:5" ht="12.75">
      <c r="A64" s="70" t="s">
        <v>67</v>
      </c>
      <c r="B64" s="88" t="s">
        <v>300</v>
      </c>
      <c r="C64" s="66" t="s">
        <v>301</v>
      </c>
      <c r="D64" s="66" t="s">
        <v>248</v>
      </c>
      <c r="E64" s="67">
        <v>2006</v>
      </c>
    </row>
    <row r="65" spans="1:5" ht="12.75">
      <c r="A65" s="70" t="s">
        <v>68</v>
      </c>
      <c r="B65" s="66" t="s">
        <v>302</v>
      </c>
      <c r="C65" s="66" t="s">
        <v>301</v>
      </c>
      <c r="D65" s="66" t="s">
        <v>248</v>
      </c>
      <c r="E65" s="67">
        <v>2006</v>
      </c>
    </row>
    <row r="66" spans="1:5" ht="12.75">
      <c r="A66" s="70" t="s">
        <v>69</v>
      </c>
      <c r="B66" s="88" t="s">
        <v>303</v>
      </c>
      <c r="C66" s="69" t="s">
        <v>255</v>
      </c>
      <c r="D66" s="66" t="s">
        <v>248</v>
      </c>
      <c r="E66" s="67">
        <v>2006</v>
      </c>
    </row>
    <row r="67" spans="1:5" ht="12.75">
      <c r="A67" s="70" t="s">
        <v>71</v>
      </c>
      <c r="B67" s="88" t="s">
        <v>304</v>
      </c>
      <c r="C67" s="66" t="s">
        <v>305</v>
      </c>
      <c r="D67" s="66" t="s">
        <v>248</v>
      </c>
      <c r="E67" s="67">
        <v>2006</v>
      </c>
    </row>
    <row r="68" spans="1:5" ht="12.75">
      <c r="A68" s="70" t="s">
        <v>72</v>
      </c>
      <c r="B68" s="88" t="s">
        <v>306</v>
      </c>
      <c r="C68" s="66" t="s">
        <v>307</v>
      </c>
      <c r="D68" s="66" t="s">
        <v>248</v>
      </c>
      <c r="E68" s="67">
        <v>2006</v>
      </c>
    </row>
    <row r="69" spans="1:5" ht="12.75">
      <c r="A69" s="70" t="s">
        <v>73</v>
      </c>
      <c r="B69" s="88" t="s">
        <v>308</v>
      </c>
      <c r="C69" s="66" t="s">
        <v>309</v>
      </c>
      <c r="D69" s="66" t="s">
        <v>248</v>
      </c>
      <c r="E69" s="67">
        <v>2006</v>
      </c>
    </row>
    <row r="70" spans="1:5" ht="12.75">
      <c r="A70" s="84" t="s">
        <v>76</v>
      </c>
      <c r="B70" s="88" t="s">
        <v>310</v>
      </c>
      <c r="C70" s="66" t="s">
        <v>311</v>
      </c>
      <c r="D70" s="66" t="s">
        <v>248</v>
      </c>
      <c r="E70" s="67">
        <v>2006</v>
      </c>
    </row>
    <row r="71" spans="1:5" ht="12.75">
      <c r="A71" s="84" t="s">
        <v>77</v>
      </c>
      <c r="B71" s="88" t="s">
        <v>312</v>
      </c>
      <c r="C71" s="66" t="s">
        <v>311</v>
      </c>
      <c r="D71" s="66" t="s">
        <v>248</v>
      </c>
      <c r="E71" s="67">
        <v>2006</v>
      </c>
    </row>
    <row r="72" spans="1:5" ht="12.75">
      <c r="A72" s="70" t="s">
        <v>78</v>
      </c>
      <c r="B72" s="88" t="s">
        <v>313</v>
      </c>
      <c r="C72" s="66" t="s">
        <v>311</v>
      </c>
      <c r="D72" s="66" t="s">
        <v>248</v>
      </c>
      <c r="E72" s="67">
        <v>2006</v>
      </c>
    </row>
    <row r="73" spans="1:5" ht="12.75">
      <c r="A73" s="83" t="s">
        <v>42</v>
      </c>
      <c r="B73" s="63" t="s">
        <v>314</v>
      </c>
      <c r="C73" s="63" t="s">
        <v>315</v>
      </c>
      <c r="D73" s="63" t="s">
        <v>251</v>
      </c>
      <c r="E73" s="63">
        <v>2008</v>
      </c>
    </row>
    <row r="74" spans="1:5" ht="12.75">
      <c r="A74" s="85" t="s">
        <v>84</v>
      </c>
      <c r="B74" s="88" t="s">
        <v>320</v>
      </c>
      <c r="C74" s="66" t="s">
        <v>321</v>
      </c>
      <c r="D74" s="69" t="s">
        <v>322</v>
      </c>
      <c r="E74" s="69">
        <v>2008</v>
      </c>
    </row>
    <row r="75" spans="1:5" ht="12.75">
      <c r="A75" s="85" t="s">
        <v>85</v>
      </c>
      <c r="B75" s="88" t="s">
        <v>323</v>
      </c>
      <c r="C75" s="66" t="s">
        <v>321</v>
      </c>
      <c r="D75" s="69" t="s">
        <v>322</v>
      </c>
      <c r="E75" s="69">
        <v>2008</v>
      </c>
    </row>
    <row r="76" spans="1:7" ht="12" customHeight="1">
      <c r="A76" s="70" t="s">
        <v>86</v>
      </c>
      <c r="B76" s="88" t="s">
        <v>324</v>
      </c>
      <c r="C76" s="66" t="s">
        <v>321</v>
      </c>
      <c r="D76" s="69" t="s">
        <v>322</v>
      </c>
      <c r="E76" s="69">
        <v>2008</v>
      </c>
      <c r="F76" s="35"/>
      <c r="G76" s="35"/>
    </row>
    <row r="77" spans="1:5" ht="11.25" customHeight="1">
      <c r="A77" s="70" t="s">
        <v>96</v>
      </c>
      <c r="B77" s="88" t="s">
        <v>325</v>
      </c>
      <c r="C77" s="66" t="s">
        <v>321</v>
      </c>
      <c r="D77" s="69" t="s">
        <v>322</v>
      </c>
      <c r="E77" s="69">
        <v>2008</v>
      </c>
    </row>
    <row r="78" spans="1:5" ht="11.25" customHeight="1">
      <c r="A78" s="70" t="s">
        <v>87</v>
      </c>
      <c r="B78" s="88" t="s">
        <v>326</v>
      </c>
      <c r="C78" s="66" t="s">
        <v>321</v>
      </c>
      <c r="D78" s="69" t="s">
        <v>322</v>
      </c>
      <c r="E78" s="69">
        <v>2008</v>
      </c>
    </row>
    <row r="79" spans="1:5" ht="12" customHeight="1">
      <c r="A79" s="70" t="s">
        <v>97</v>
      </c>
      <c r="B79" s="88" t="s">
        <v>327</v>
      </c>
      <c r="C79" s="66" t="s">
        <v>321</v>
      </c>
      <c r="D79" s="69" t="s">
        <v>322</v>
      </c>
      <c r="E79" s="69">
        <v>2008</v>
      </c>
    </row>
    <row r="80" spans="1:5" ht="12.75">
      <c r="A80" s="70" t="s">
        <v>88</v>
      </c>
      <c r="B80" s="66" t="s">
        <v>316</v>
      </c>
      <c r="C80" s="66" t="s">
        <v>317</v>
      </c>
      <c r="D80" s="69" t="s">
        <v>318</v>
      </c>
      <c r="E80" s="66">
        <v>2008</v>
      </c>
    </row>
    <row r="81" spans="1:5" ht="12.75">
      <c r="A81" s="70" t="s">
        <v>89</v>
      </c>
      <c r="B81" s="66" t="s">
        <v>319</v>
      </c>
      <c r="C81" s="66" t="s">
        <v>317</v>
      </c>
      <c r="D81" s="69" t="s">
        <v>318</v>
      </c>
      <c r="E81" s="66">
        <v>2008</v>
      </c>
    </row>
    <row r="82" spans="1:5" ht="12.75">
      <c r="A82" s="70" t="s">
        <v>43</v>
      </c>
      <c r="B82" s="66" t="s">
        <v>328</v>
      </c>
      <c r="C82" s="66" t="s">
        <v>329</v>
      </c>
      <c r="D82" s="66" t="s">
        <v>251</v>
      </c>
      <c r="E82" s="66">
        <v>2008</v>
      </c>
    </row>
    <row r="83" spans="1:5" ht="12.75">
      <c r="A83" s="70" t="s">
        <v>44</v>
      </c>
      <c r="B83" s="66" t="s">
        <v>463</v>
      </c>
      <c r="C83" s="66" t="s">
        <v>330</v>
      </c>
      <c r="D83" s="66" t="s">
        <v>480</v>
      </c>
      <c r="E83" s="66">
        <v>2008</v>
      </c>
    </row>
    <row r="84" spans="1:5" ht="12.75">
      <c r="A84" s="86" t="s">
        <v>90</v>
      </c>
      <c r="B84" s="66" t="s">
        <v>331</v>
      </c>
      <c r="C84" s="66" t="s">
        <v>332</v>
      </c>
      <c r="D84" s="69" t="s">
        <v>333</v>
      </c>
      <c r="E84" s="69">
        <v>2009</v>
      </c>
    </row>
    <row r="85" spans="1:5" ht="12.75">
      <c r="A85" s="87" t="s">
        <v>91</v>
      </c>
      <c r="B85" s="66" t="s">
        <v>334</v>
      </c>
      <c r="C85" s="66" t="s">
        <v>335</v>
      </c>
      <c r="D85" s="69" t="s">
        <v>333</v>
      </c>
      <c r="E85" s="69">
        <v>2009</v>
      </c>
    </row>
    <row r="86" spans="1:5" ht="12.75">
      <c r="A86" s="83" t="s">
        <v>106</v>
      </c>
      <c r="B86" s="66" t="s">
        <v>336</v>
      </c>
      <c r="C86" s="66" t="s">
        <v>332</v>
      </c>
      <c r="D86" s="69" t="s">
        <v>333</v>
      </c>
      <c r="E86" s="69">
        <v>2009</v>
      </c>
    </row>
    <row r="87" spans="1:5" ht="12.75">
      <c r="A87" s="82" t="s">
        <v>107</v>
      </c>
      <c r="B87" s="66" t="s">
        <v>337</v>
      </c>
      <c r="C87" s="66" t="s">
        <v>335</v>
      </c>
      <c r="D87" s="69" t="s">
        <v>333</v>
      </c>
      <c r="E87" s="69">
        <v>2009</v>
      </c>
    </row>
    <row r="88" spans="1:5" ht="12.75">
      <c r="A88" s="70" t="s">
        <v>92</v>
      </c>
      <c r="B88" s="66" t="s">
        <v>338</v>
      </c>
      <c r="C88" s="66" t="s">
        <v>332</v>
      </c>
      <c r="D88" s="69" t="s">
        <v>339</v>
      </c>
      <c r="E88" s="69">
        <v>2009</v>
      </c>
    </row>
    <row r="89" spans="1:5" ht="12.75">
      <c r="A89" s="82" t="s">
        <v>93</v>
      </c>
      <c r="B89" s="66" t="s">
        <v>340</v>
      </c>
      <c r="C89" s="66" t="s">
        <v>335</v>
      </c>
      <c r="D89" s="69" t="s">
        <v>339</v>
      </c>
      <c r="E89" s="69">
        <v>2009</v>
      </c>
    </row>
    <row r="90" spans="1:5" ht="12.75">
      <c r="A90" s="70" t="s">
        <v>79</v>
      </c>
      <c r="B90" s="66" t="s">
        <v>341</v>
      </c>
      <c r="C90" s="66" t="s">
        <v>228</v>
      </c>
      <c r="D90" s="69" t="s">
        <v>342</v>
      </c>
      <c r="E90" s="69">
        <v>2006</v>
      </c>
    </row>
    <row r="91" spans="1:5" ht="12.75">
      <c r="A91" s="70" t="s">
        <v>80</v>
      </c>
      <c r="B91" s="66" t="s">
        <v>343</v>
      </c>
      <c r="C91" s="66" t="s">
        <v>228</v>
      </c>
      <c r="D91" s="69" t="s">
        <v>342</v>
      </c>
      <c r="E91" s="69">
        <v>2006</v>
      </c>
    </row>
    <row r="92" spans="1:13" ht="12.75">
      <c r="A92" s="70" t="s">
        <v>81</v>
      </c>
      <c r="B92" s="66" t="s">
        <v>344</v>
      </c>
      <c r="C92" s="66" t="s">
        <v>228</v>
      </c>
      <c r="D92" s="69" t="s">
        <v>342</v>
      </c>
      <c r="E92" s="69">
        <v>2006</v>
      </c>
      <c r="M92" s="1"/>
    </row>
    <row r="93" spans="1:5" ht="12.75">
      <c r="A93" s="70" t="s">
        <v>104</v>
      </c>
      <c r="B93" s="66" t="s">
        <v>345</v>
      </c>
      <c r="C93" s="66" t="s">
        <v>228</v>
      </c>
      <c r="D93" s="69" t="s">
        <v>342</v>
      </c>
      <c r="E93" s="69">
        <v>2006</v>
      </c>
    </row>
    <row r="94" spans="1:5" ht="12.75">
      <c r="A94" s="70" t="s">
        <v>105</v>
      </c>
      <c r="B94" s="66" t="s">
        <v>346</v>
      </c>
      <c r="C94" s="66" t="s">
        <v>347</v>
      </c>
      <c r="D94" s="69" t="s">
        <v>342</v>
      </c>
      <c r="E94" s="69">
        <v>2006</v>
      </c>
    </row>
    <row r="95" spans="1:5" ht="12.75">
      <c r="A95" s="70" t="s">
        <v>82</v>
      </c>
      <c r="B95" s="66" t="s">
        <v>349</v>
      </c>
      <c r="C95" s="66" t="s">
        <v>228</v>
      </c>
      <c r="D95" s="69" t="s">
        <v>342</v>
      </c>
      <c r="E95" s="69">
        <v>2006</v>
      </c>
    </row>
    <row r="96" spans="1:5" ht="12.75">
      <c r="A96" s="70" t="s">
        <v>83</v>
      </c>
      <c r="B96" s="66" t="s">
        <v>348</v>
      </c>
      <c r="C96" s="66" t="s">
        <v>228</v>
      </c>
      <c r="D96" s="69" t="s">
        <v>342</v>
      </c>
      <c r="E96" s="69">
        <v>2006</v>
      </c>
    </row>
    <row r="97" spans="1:5" ht="12.75">
      <c r="A97" s="70" t="s">
        <v>94</v>
      </c>
      <c r="B97" s="66" t="s">
        <v>350</v>
      </c>
      <c r="C97" s="66" t="s">
        <v>351</v>
      </c>
      <c r="D97" s="69" t="s">
        <v>322</v>
      </c>
      <c r="E97" s="69">
        <v>2008</v>
      </c>
    </row>
    <row r="98" spans="1:5" ht="12.75">
      <c r="A98" s="70" t="s">
        <v>95</v>
      </c>
      <c r="B98" s="66" t="s">
        <v>352</v>
      </c>
      <c r="C98" s="66" t="s">
        <v>351</v>
      </c>
      <c r="D98" s="69" t="s">
        <v>322</v>
      </c>
      <c r="E98" s="69">
        <v>2008</v>
      </c>
    </row>
    <row r="99" spans="1:5" ht="12.75">
      <c r="A99" s="70" t="s">
        <v>102</v>
      </c>
      <c r="B99" s="88" t="s">
        <v>353</v>
      </c>
      <c r="C99" s="66" t="s">
        <v>354</v>
      </c>
      <c r="D99" s="69" t="s">
        <v>355</v>
      </c>
      <c r="E99" s="69">
        <v>2003</v>
      </c>
    </row>
    <row r="100" spans="1:5" ht="12.75">
      <c r="A100" s="70" t="s">
        <v>103</v>
      </c>
      <c r="B100" s="88" t="s">
        <v>356</v>
      </c>
      <c r="C100" s="66" t="s">
        <v>357</v>
      </c>
      <c r="D100" s="69" t="s">
        <v>355</v>
      </c>
      <c r="E100" s="69">
        <v>2003</v>
      </c>
    </row>
    <row r="101" spans="1:5" ht="12.75">
      <c r="A101" s="70" t="s">
        <v>108</v>
      </c>
      <c r="B101" s="66" t="s">
        <v>358</v>
      </c>
      <c r="C101" s="66" t="s">
        <v>359</v>
      </c>
      <c r="D101" s="69" t="s">
        <v>360</v>
      </c>
      <c r="E101" s="69" t="s">
        <v>361</v>
      </c>
    </row>
    <row r="102" spans="1:5" ht="12.75">
      <c r="A102" s="70" t="s">
        <v>109</v>
      </c>
      <c r="B102" s="66" t="s">
        <v>362</v>
      </c>
      <c r="C102" s="66" t="s">
        <v>359</v>
      </c>
      <c r="D102" s="69" t="s">
        <v>360</v>
      </c>
      <c r="E102" s="69" t="s">
        <v>361</v>
      </c>
    </row>
    <row r="103" spans="1:5" ht="12.75">
      <c r="A103" s="70" t="s">
        <v>110</v>
      </c>
      <c r="B103" s="66" t="s">
        <v>363</v>
      </c>
      <c r="C103" s="66" t="s">
        <v>359</v>
      </c>
      <c r="D103" s="69" t="s">
        <v>360</v>
      </c>
      <c r="E103" s="69" t="s">
        <v>365</v>
      </c>
    </row>
    <row r="104" spans="1:5" ht="12.75">
      <c r="A104" s="83" t="s">
        <v>122</v>
      </c>
      <c r="B104" s="66" t="s">
        <v>370</v>
      </c>
      <c r="C104" s="66" t="s">
        <v>359</v>
      </c>
      <c r="D104" s="69" t="s">
        <v>360</v>
      </c>
      <c r="E104" s="69" t="s">
        <v>365</v>
      </c>
    </row>
    <row r="105" spans="1:5" ht="12.75">
      <c r="A105" s="83" t="s">
        <v>123</v>
      </c>
      <c r="B105" s="66" t="s">
        <v>371</v>
      </c>
      <c r="C105" s="66" t="s">
        <v>359</v>
      </c>
      <c r="D105" s="69" t="s">
        <v>360</v>
      </c>
      <c r="E105" s="69" t="s">
        <v>365</v>
      </c>
    </row>
    <row r="106" spans="1:5" ht="12.75">
      <c r="A106" s="83" t="s">
        <v>124</v>
      </c>
      <c r="B106" s="66" t="s">
        <v>366</v>
      </c>
      <c r="C106" s="66" t="s">
        <v>359</v>
      </c>
      <c r="D106" s="69" t="s">
        <v>360</v>
      </c>
      <c r="E106" s="69" t="s">
        <v>365</v>
      </c>
    </row>
    <row r="107" spans="1:5" ht="12.75">
      <c r="A107" s="83" t="s">
        <v>367</v>
      </c>
      <c r="B107" s="66" t="s">
        <v>372</v>
      </c>
      <c r="C107" s="66" t="s">
        <v>359</v>
      </c>
      <c r="D107" s="69" t="s">
        <v>360</v>
      </c>
      <c r="E107" s="69" t="s">
        <v>365</v>
      </c>
    </row>
    <row r="108" spans="1:5" ht="12.75">
      <c r="A108" s="83" t="s">
        <v>368</v>
      </c>
      <c r="B108" s="66" t="s">
        <v>373</v>
      </c>
      <c r="C108" s="66" t="s">
        <v>359</v>
      </c>
      <c r="D108" s="69" t="s">
        <v>360</v>
      </c>
      <c r="E108" s="69" t="s">
        <v>365</v>
      </c>
    </row>
    <row r="109" spans="1:5" ht="12.75">
      <c r="A109" s="83" t="s">
        <v>369</v>
      </c>
      <c r="B109" s="66" t="s">
        <v>374</v>
      </c>
      <c r="C109" s="66" t="s">
        <v>359</v>
      </c>
      <c r="D109" s="69" t="s">
        <v>360</v>
      </c>
      <c r="E109" s="69" t="s">
        <v>365</v>
      </c>
    </row>
    <row r="110" spans="1:5" ht="12.75">
      <c r="A110" s="70" t="s">
        <v>128</v>
      </c>
      <c r="B110" s="66" t="s">
        <v>375</v>
      </c>
      <c r="C110" s="66" t="s">
        <v>359</v>
      </c>
      <c r="D110" s="69" t="s">
        <v>360</v>
      </c>
      <c r="E110" s="69" t="s">
        <v>365</v>
      </c>
    </row>
    <row r="111" spans="1:5" ht="12.75">
      <c r="A111" s="70" t="s">
        <v>129</v>
      </c>
      <c r="B111" s="66" t="s">
        <v>376</v>
      </c>
      <c r="C111" s="66" t="s">
        <v>359</v>
      </c>
      <c r="D111" s="69" t="s">
        <v>360</v>
      </c>
      <c r="E111" s="69" t="s">
        <v>365</v>
      </c>
    </row>
    <row r="112" spans="1:5" ht="12.75">
      <c r="A112" s="70" t="s">
        <v>130</v>
      </c>
      <c r="B112" s="66" t="s">
        <v>377</v>
      </c>
      <c r="C112" s="66" t="s">
        <v>359</v>
      </c>
      <c r="D112" s="69" t="s">
        <v>360</v>
      </c>
      <c r="E112" s="69" t="s">
        <v>365</v>
      </c>
    </row>
    <row r="113" spans="1:5" ht="12.75">
      <c r="A113" s="70" t="s">
        <v>131</v>
      </c>
      <c r="B113" s="66" t="s">
        <v>378</v>
      </c>
      <c r="C113" s="66" t="s">
        <v>359</v>
      </c>
      <c r="D113" s="69" t="s">
        <v>360</v>
      </c>
      <c r="E113" s="69" t="s">
        <v>365</v>
      </c>
    </row>
    <row r="114" spans="1:5" ht="12.75">
      <c r="A114" s="70" t="s">
        <v>132</v>
      </c>
      <c r="B114" s="66" t="s">
        <v>391</v>
      </c>
      <c r="C114" s="66" t="s">
        <v>359</v>
      </c>
      <c r="D114" s="69" t="s">
        <v>360</v>
      </c>
      <c r="E114" s="69" t="s">
        <v>365</v>
      </c>
    </row>
    <row r="115" spans="1:5" ht="12.75">
      <c r="A115" s="70" t="s">
        <v>133</v>
      </c>
      <c r="B115" s="66" t="s">
        <v>379</v>
      </c>
      <c r="C115" s="66" t="s">
        <v>359</v>
      </c>
      <c r="D115" s="69" t="s">
        <v>360</v>
      </c>
      <c r="E115" s="69" t="s">
        <v>365</v>
      </c>
    </row>
    <row r="116" spans="1:5" ht="12.75">
      <c r="A116" s="70" t="s">
        <v>134</v>
      </c>
      <c r="B116" s="66" t="s">
        <v>380</v>
      </c>
      <c r="C116" s="66" t="s">
        <v>359</v>
      </c>
      <c r="D116" s="69" t="s">
        <v>360</v>
      </c>
      <c r="E116" s="69" t="s">
        <v>365</v>
      </c>
    </row>
    <row r="117" spans="1:5" ht="12.75">
      <c r="A117" s="70" t="s">
        <v>135</v>
      </c>
      <c r="B117" s="66" t="s">
        <v>381</v>
      </c>
      <c r="C117" s="66" t="s">
        <v>359</v>
      </c>
      <c r="D117" s="69" t="s">
        <v>360</v>
      </c>
      <c r="E117" s="69" t="s">
        <v>365</v>
      </c>
    </row>
    <row r="118" spans="1:5" ht="12.75">
      <c r="A118" s="70" t="s">
        <v>136</v>
      </c>
      <c r="B118" s="66" t="s">
        <v>382</v>
      </c>
      <c r="C118" s="66" t="s">
        <v>359</v>
      </c>
      <c r="D118" s="69" t="s">
        <v>360</v>
      </c>
      <c r="E118" s="69" t="s">
        <v>365</v>
      </c>
    </row>
    <row r="119" spans="1:5" ht="12.75">
      <c r="A119" s="70" t="s">
        <v>137</v>
      </c>
      <c r="B119" s="66" t="s">
        <v>383</v>
      </c>
      <c r="C119" s="66" t="s">
        <v>359</v>
      </c>
      <c r="D119" s="69" t="s">
        <v>360</v>
      </c>
      <c r="E119" s="69" t="s">
        <v>365</v>
      </c>
    </row>
    <row r="120" spans="1:5" ht="12.75">
      <c r="A120" s="70" t="s">
        <v>138</v>
      </c>
      <c r="B120" s="66" t="s">
        <v>392</v>
      </c>
      <c r="C120" s="66" t="s">
        <v>359</v>
      </c>
      <c r="D120" s="69" t="s">
        <v>360</v>
      </c>
      <c r="E120" s="69" t="s">
        <v>365</v>
      </c>
    </row>
    <row r="121" spans="1:5" ht="12.75">
      <c r="A121" s="70" t="s">
        <v>139</v>
      </c>
      <c r="B121" s="66" t="s">
        <v>384</v>
      </c>
      <c r="C121" s="66" t="s">
        <v>359</v>
      </c>
      <c r="D121" s="69" t="s">
        <v>360</v>
      </c>
      <c r="E121" s="69" t="s">
        <v>365</v>
      </c>
    </row>
    <row r="122" spans="1:5" ht="12.75">
      <c r="A122" s="70" t="s">
        <v>140</v>
      </c>
      <c r="B122" s="66" t="s">
        <v>385</v>
      </c>
      <c r="C122" s="66" t="s">
        <v>359</v>
      </c>
      <c r="D122" s="69" t="s">
        <v>360</v>
      </c>
      <c r="E122" s="69" t="s">
        <v>365</v>
      </c>
    </row>
    <row r="123" spans="1:5" ht="12.75">
      <c r="A123" s="70" t="s">
        <v>141</v>
      </c>
      <c r="B123" s="66" t="s">
        <v>390</v>
      </c>
      <c r="C123" s="66" t="s">
        <v>359</v>
      </c>
      <c r="D123" s="69" t="s">
        <v>360</v>
      </c>
      <c r="E123" s="69" t="s">
        <v>365</v>
      </c>
    </row>
    <row r="124" spans="1:5" ht="12.75">
      <c r="A124" s="70" t="s">
        <v>142</v>
      </c>
      <c r="B124" s="66" t="s">
        <v>386</v>
      </c>
      <c r="C124" s="66" t="s">
        <v>359</v>
      </c>
      <c r="D124" s="69" t="s">
        <v>360</v>
      </c>
      <c r="E124" s="69" t="s">
        <v>365</v>
      </c>
    </row>
    <row r="125" spans="1:5" ht="12.75">
      <c r="A125" s="70" t="s">
        <v>143</v>
      </c>
      <c r="B125" s="66" t="s">
        <v>387</v>
      </c>
      <c r="C125" s="66" t="s">
        <v>359</v>
      </c>
      <c r="D125" s="69" t="s">
        <v>360</v>
      </c>
      <c r="E125" s="69" t="s">
        <v>365</v>
      </c>
    </row>
    <row r="126" spans="1:5" ht="12.75">
      <c r="A126" s="70" t="s">
        <v>144</v>
      </c>
      <c r="B126" s="66" t="s">
        <v>388</v>
      </c>
      <c r="C126" s="66" t="s">
        <v>359</v>
      </c>
      <c r="D126" s="69" t="s">
        <v>360</v>
      </c>
      <c r="E126" s="69" t="s">
        <v>365</v>
      </c>
    </row>
    <row r="127" spans="1:5" ht="12.75">
      <c r="A127" s="70" t="s">
        <v>145</v>
      </c>
      <c r="B127" s="66" t="s">
        <v>389</v>
      </c>
      <c r="C127" s="66" t="s">
        <v>359</v>
      </c>
      <c r="D127" s="69" t="s">
        <v>360</v>
      </c>
      <c r="E127" s="69" t="s">
        <v>365</v>
      </c>
    </row>
    <row r="128" spans="1:5" ht="12.75">
      <c r="A128" s="70" t="s">
        <v>146</v>
      </c>
      <c r="B128" s="66" t="s">
        <v>410</v>
      </c>
      <c r="C128" s="69" t="s">
        <v>414</v>
      </c>
      <c r="D128" s="66" t="s">
        <v>394</v>
      </c>
      <c r="E128" s="69" t="s">
        <v>365</v>
      </c>
    </row>
    <row r="129" spans="1:5" ht="12.75">
      <c r="A129" s="70" t="s">
        <v>147</v>
      </c>
      <c r="B129" s="91" t="s">
        <v>411</v>
      </c>
      <c r="C129" s="69" t="s">
        <v>415</v>
      </c>
      <c r="D129" s="66" t="s">
        <v>394</v>
      </c>
      <c r="E129" s="69" t="s">
        <v>365</v>
      </c>
    </row>
    <row r="130" spans="1:5" ht="12.75">
      <c r="A130" s="70" t="s">
        <v>148</v>
      </c>
      <c r="B130" s="66" t="s">
        <v>412</v>
      </c>
      <c r="C130" s="69" t="s">
        <v>416</v>
      </c>
      <c r="D130" s="66" t="s">
        <v>394</v>
      </c>
      <c r="E130" s="69" t="s">
        <v>365</v>
      </c>
    </row>
    <row r="131" spans="1:5" ht="12.75">
      <c r="A131" s="70" t="s">
        <v>149</v>
      </c>
      <c r="B131" s="91" t="s">
        <v>413</v>
      </c>
      <c r="C131" s="69" t="s">
        <v>417</v>
      </c>
      <c r="D131" s="66" t="s">
        <v>394</v>
      </c>
      <c r="E131" s="69" t="s">
        <v>365</v>
      </c>
    </row>
    <row r="132" spans="1:5" ht="12.75">
      <c r="A132" s="70" t="s">
        <v>150</v>
      </c>
      <c r="B132" s="66" t="s">
        <v>399</v>
      </c>
      <c r="C132" s="69" t="s">
        <v>398</v>
      </c>
      <c r="D132" s="66" t="s">
        <v>394</v>
      </c>
      <c r="E132" s="69" t="s">
        <v>365</v>
      </c>
    </row>
    <row r="133" spans="1:5" ht="12.75">
      <c r="A133" s="70" t="s">
        <v>151</v>
      </c>
      <c r="B133" s="91" t="s">
        <v>396</v>
      </c>
      <c r="C133" s="69" t="s">
        <v>397</v>
      </c>
      <c r="D133" s="66" t="s">
        <v>394</v>
      </c>
      <c r="E133" s="69" t="s">
        <v>365</v>
      </c>
    </row>
    <row r="134" spans="1:5" ht="12.75">
      <c r="A134" s="70" t="s">
        <v>152</v>
      </c>
      <c r="B134" s="66" t="s">
        <v>401</v>
      </c>
      <c r="C134" s="69" t="s">
        <v>400</v>
      </c>
      <c r="D134" s="66" t="s">
        <v>394</v>
      </c>
      <c r="E134" s="69" t="s">
        <v>365</v>
      </c>
    </row>
    <row r="135" spans="1:5" ht="12.75">
      <c r="A135" s="70" t="s">
        <v>153</v>
      </c>
      <c r="B135" s="91" t="s">
        <v>395</v>
      </c>
      <c r="C135" s="69" t="s">
        <v>393</v>
      </c>
      <c r="D135" s="66" t="s">
        <v>394</v>
      </c>
      <c r="E135" s="69" t="s">
        <v>365</v>
      </c>
    </row>
    <row r="136" spans="1:5" ht="12.75">
      <c r="A136" s="70" t="s">
        <v>154</v>
      </c>
      <c r="B136" s="66" t="s">
        <v>402</v>
      </c>
      <c r="C136" s="69" t="s">
        <v>406</v>
      </c>
      <c r="D136" s="66" t="s">
        <v>394</v>
      </c>
      <c r="E136" s="69" t="s">
        <v>365</v>
      </c>
    </row>
    <row r="137" spans="1:5" ht="12.75">
      <c r="A137" s="70" t="s">
        <v>155</v>
      </c>
      <c r="B137" s="91" t="s">
        <v>403</v>
      </c>
      <c r="C137" s="69" t="s">
        <v>407</v>
      </c>
      <c r="D137" s="66" t="s">
        <v>394</v>
      </c>
      <c r="E137" s="69" t="s">
        <v>365</v>
      </c>
    </row>
    <row r="138" spans="1:5" ht="12.75">
      <c r="A138" s="70" t="s">
        <v>156</v>
      </c>
      <c r="B138" s="66" t="s">
        <v>404</v>
      </c>
      <c r="C138" s="69" t="s">
        <v>408</v>
      </c>
      <c r="D138" s="66" t="s">
        <v>394</v>
      </c>
      <c r="E138" s="69" t="s">
        <v>365</v>
      </c>
    </row>
    <row r="139" spans="1:5" ht="12.75">
      <c r="A139" s="70" t="s">
        <v>157</v>
      </c>
      <c r="B139" s="91" t="s">
        <v>405</v>
      </c>
      <c r="C139" s="69" t="s">
        <v>409</v>
      </c>
      <c r="D139" s="66" t="s">
        <v>394</v>
      </c>
      <c r="E139" s="69" t="s">
        <v>365</v>
      </c>
    </row>
    <row r="140" spans="1:5" ht="12.75">
      <c r="A140" s="70" t="s">
        <v>158</v>
      </c>
      <c r="B140" s="66" t="s">
        <v>419</v>
      </c>
      <c r="C140" s="69" t="s">
        <v>418</v>
      </c>
      <c r="D140" s="66" t="s">
        <v>394</v>
      </c>
      <c r="E140" s="69" t="s">
        <v>365</v>
      </c>
    </row>
    <row r="141" spans="1:5" ht="12.75">
      <c r="A141" s="70" t="s">
        <v>159</v>
      </c>
      <c r="B141" s="66" t="s">
        <v>420</v>
      </c>
      <c r="C141" s="69" t="s">
        <v>418</v>
      </c>
      <c r="D141" s="66" t="s">
        <v>394</v>
      </c>
      <c r="E141" s="69" t="s">
        <v>365</v>
      </c>
    </row>
    <row r="142" spans="1:5" ht="12.75">
      <c r="A142" s="70" t="s">
        <v>160</v>
      </c>
      <c r="B142" s="66" t="s">
        <v>421</v>
      </c>
      <c r="C142" s="69" t="s">
        <v>418</v>
      </c>
      <c r="D142" s="66" t="s">
        <v>394</v>
      </c>
      <c r="E142" s="69" t="s">
        <v>365</v>
      </c>
    </row>
    <row r="143" spans="1:5" ht="12.75">
      <c r="A143" s="70" t="s">
        <v>161</v>
      </c>
      <c r="B143" s="66" t="s">
        <v>422</v>
      </c>
      <c r="C143" s="69" t="s">
        <v>418</v>
      </c>
      <c r="D143" s="66" t="s">
        <v>394</v>
      </c>
      <c r="E143" s="69" t="s">
        <v>365</v>
      </c>
    </row>
    <row r="144" spans="1:5" ht="12.75">
      <c r="A144" s="70" t="s">
        <v>162</v>
      </c>
      <c r="B144" s="66" t="s">
        <v>423</v>
      </c>
      <c r="C144" s="69" t="s">
        <v>418</v>
      </c>
      <c r="D144" s="66" t="s">
        <v>394</v>
      </c>
      <c r="E144" s="69" t="s">
        <v>365</v>
      </c>
    </row>
    <row r="145" spans="1:5" ht="12.75">
      <c r="A145" s="70" t="s">
        <v>163</v>
      </c>
      <c r="B145" s="66" t="s">
        <v>424</v>
      </c>
      <c r="C145" s="69" t="s">
        <v>418</v>
      </c>
      <c r="D145" s="66" t="s">
        <v>394</v>
      </c>
      <c r="E145" s="69" t="s">
        <v>365</v>
      </c>
    </row>
    <row r="146" spans="1:5" ht="12.75">
      <c r="A146" s="70" t="s">
        <v>164</v>
      </c>
      <c r="B146" s="69" t="s">
        <v>425</v>
      </c>
      <c r="C146" s="69" t="s">
        <v>418</v>
      </c>
      <c r="D146" s="66" t="s">
        <v>394</v>
      </c>
      <c r="E146" s="69" t="s">
        <v>365</v>
      </c>
    </row>
    <row r="147" spans="1:5" ht="12.75">
      <c r="A147" s="70" t="s">
        <v>165</v>
      </c>
      <c r="B147" s="69" t="s">
        <v>426</v>
      </c>
      <c r="C147" s="69" t="s">
        <v>418</v>
      </c>
      <c r="D147" s="66" t="s">
        <v>394</v>
      </c>
      <c r="E147" s="69" t="s">
        <v>365</v>
      </c>
    </row>
    <row r="148" spans="1:5" ht="12.75">
      <c r="A148" s="70" t="s">
        <v>166</v>
      </c>
      <c r="B148" s="69" t="s">
        <v>427</v>
      </c>
      <c r="C148" s="69" t="s">
        <v>418</v>
      </c>
      <c r="D148" s="66" t="s">
        <v>394</v>
      </c>
      <c r="E148" s="69" t="s">
        <v>365</v>
      </c>
    </row>
    <row r="149" spans="1:5" ht="12.75">
      <c r="A149" s="70" t="s">
        <v>167</v>
      </c>
      <c r="B149" s="69" t="s">
        <v>428</v>
      </c>
      <c r="C149" s="69" t="s">
        <v>418</v>
      </c>
      <c r="D149" s="66" t="s">
        <v>394</v>
      </c>
      <c r="E149" s="69" t="s">
        <v>365</v>
      </c>
    </row>
    <row r="150" spans="1:5" ht="12.75">
      <c r="A150" s="70" t="s">
        <v>168</v>
      </c>
      <c r="B150" s="69" t="s">
        <v>429</v>
      </c>
      <c r="C150" s="69" t="s">
        <v>418</v>
      </c>
      <c r="D150" s="66" t="s">
        <v>394</v>
      </c>
      <c r="E150" s="69" t="s">
        <v>365</v>
      </c>
    </row>
    <row r="151" spans="1:5" ht="12.75">
      <c r="A151" s="70" t="s">
        <v>169</v>
      </c>
      <c r="B151" s="69" t="s">
        <v>430</v>
      </c>
      <c r="C151" s="69" t="s">
        <v>418</v>
      </c>
      <c r="D151" s="66" t="s">
        <v>394</v>
      </c>
      <c r="E151" s="69" t="s">
        <v>365</v>
      </c>
    </row>
    <row r="152" spans="1:5" ht="12.75">
      <c r="A152" s="70" t="s">
        <v>170</v>
      </c>
      <c r="B152" s="69" t="s">
        <v>431</v>
      </c>
      <c r="C152" s="69" t="s">
        <v>418</v>
      </c>
      <c r="D152" s="66" t="s">
        <v>394</v>
      </c>
      <c r="E152" s="69" t="s">
        <v>365</v>
      </c>
    </row>
    <row r="153" spans="1:5" ht="12.75">
      <c r="A153" s="70" t="s">
        <v>171</v>
      </c>
      <c r="B153" s="69" t="s">
        <v>432</v>
      </c>
      <c r="C153" s="69" t="s">
        <v>418</v>
      </c>
      <c r="D153" s="66" t="s">
        <v>394</v>
      </c>
      <c r="E153" s="69" t="s">
        <v>365</v>
      </c>
    </row>
    <row r="154" spans="1:5" ht="12.75">
      <c r="A154" s="70" t="s">
        <v>172</v>
      </c>
      <c r="B154" s="69" t="s">
        <v>433</v>
      </c>
      <c r="C154" s="69" t="s">
        <v>418</v>
      </c>
      <c r="D154" s="66" t="s">
        <v>394</v>
      </c>
      <c r="E154" s="69" t="s">
        <v>365</v>
      </c>
    </row>
    <row r="155" spans="1:5" ht="12.75">
      <c r="A155" s="81" t="s">
        <v>173</v>
      </c>
      <c r="B155" s="66" t="s">
        <v>434</v>
      </c>
      <c r="C155" s="66" t="s">
        <v>435</v>
      </c>
      <c r="D155" s="66" t="s">
        <v>364</v>
      </c>
      <c r="E155" s="66" t="s">
        <v>365</v>
      </c>
    </row>
    <row r="156" spans="1:5" ht="12.75">
      <c r="A156" s="81" t="s">
        <v>174</v>
      </c>
      <c r="B156" s="66" t="s">
        <v>436</v>
      </c>
      <c r="C156" s="66" t="s">
        <v>435</v>
      </c>
      <c r="D156" s="66" t="s">
        <v>364</v>
      </c>
      <c r="E156" s="66" t="s">
        <v>365</v>
      </c>
    </row>
    <row r="157" spans="1:5" ht="12.75">
      <c r="A157" s="81" t="s">
        <v>175</v>
      </c>
      <c r="B157" s="66" t="s">
        <v>437</v>
      </c>
      <c r="C157" s="66" t="s">
        <v>435</v>
      </c>
      <c r="D157" s="66" t="s">
        <v>364</v>
      </c>
      <c r="E157" s="66" t="s">
        <v>365</v>
      </c>
    </row>
    <row r="158" spans="1:5" ht="12.75">
      <c r="A158" s="87" t="s">
        <v>176</v>
      </c>
      <c r="B158" s="66" t="s">
        <v>438</v>
      </c>
      <c r="C158" s="66" t="s">
        <v>435</v>
      </c>
      <c r="D158" s="66" t="s">
        <v>364</v>
      </c>
      <c r="E158" s="66" t="s">
        <v>365</v>
      </c>
    </row>
    <row r="159" spans="1:5" ht="12.75">
      <c r="A159" s="87" t="s">
        <v>177</v>
      </c>
      <c r="B159" s="66" t="s">
        <v>439</v>
      </c>
      <c r="C159" s="66" t="s">
        <v>435</v>
      </c>
      <c r="D159" s="66" t="s">
        <v>364</v>
      </c>
      <c r="E159" s="66" t="s">
        <v>365</v>
      </c>
    </row>
    <row r="160" spans="1:5" ht="12.75">
      <c r="A160" s="87" t="s">
        <v>178</v>
      </c>
      <c r="B160" s="66" t="s">
        <v>440</v>
      </c>
      <c r="C160" s="66" t="s">
        <v>435</v>
      </c>
      <c r="D160" s="66" t="s">
        <v>364</v>
      </c>
      <c r="E160" s="66" t="s">
        <v>365</v>
      </c>
    </row>
    <row r="161" spans="1:5" ht="12.75">
      <c r="A161" s="87" t="s">
        <v>179</v>
      </c>
      <c r="B161" s="66" t="s">
        <v>441</v>
      </c>
      <c r="C161" s="66" t="s">
        <v>435</v>
      </c>
      <c r="D161" s="66" t="s">
        <v>364</v>
      </c>
      <c r="E161" s="66" t="s">
        <v>365</v>
      </c>
    </row>
    <row r="162" spans="1:5" ht="12.75">
      <c r="A162" s="87" t="s">
        <v>180</v>
      </c>
      <c r="B162" s="66" t="s">
        <v>442</v>
      </c>
      <c r="C162" s="66" t="s">
        <v>435</v>
      </c>
      <c r="D162" s="66" t="s">
        <v>364</v>
      </c>
      <c r="E162" s="66" t="s">
        <v>365</v>
      </c>
    </row>
    <row r="163" spans="1:5" ht="12.75">
      <c r="A163" s="87" t="s">
        <v>181</v>
      </c>
      <c r="B163" s="66" t="s">
        <v>443</v>
      </c>
      <c r="C163" s="66" t="s">
        <v>435</v>
      </c>
      <c r="D163" s="66" t="s">
        <v>364</v>
      </c>
      <c r="E163" s="66" t="s">
        <v>365</v>
      </c>
    </row>
    <row r="164" spans="1:5" ht="12.75">
      <c r="A164" s="87" t="s">
        <v>182</v>
      </c>
      <c r="B164" s="66" t="s">
        <v>444</v>
      </c>
      <c r="C164" s="66" t="s">
        <v>435</v>
      </c>
      <c r="D164" s="66" t="s">
        <v>364</v>
      </c>
      <c r="E164" s="66" t="s">
        <v>365</v>
      </c>
    </row>
    <row r="165" spans="1:5" ht="12.75">
      <c r="A165" s="87" t="s">
        <v>183</v>
      </c>
      <c r="B165" s="66" t="s">
        <v>445</v>
      </c>
      <c r="C165" s="66" t="s">
        <v>435</v>
      </c>
      <c r="D165" s="66" t="s">
        <v>364</v>
      </c>
      <c r="E165" s="66" t="s">
        <v>365</v>
      </c>
    </row>
    <row r="166" spans="1:5" ht="12.75">
      <c r="A166" s="87" t="s">
        <v>184</v>
      </c>
      <c r="B166" s="66" t="s">
        <v>446</v>
      </c>
      <c r="C166" s="66" t="s">
        <v>435</v>
      </c>
      <c r="D166" s="66" t="s">
        <v>364</v>
      </c>
      <c r="E166" s="66" t="s">
        <v>365</v>
      </c>
    </row>
    <row r="167" spans="1:5" ht="12.75">
      <c r="A167" s="81" t="s">
        <v>185</v>
      </c>
      <c r="B167" s="66" t="s">
        <v>447</v>
      </c>
      <c r="C167" s="66" t="s">
        <v>435</v>
      </c>
      <c r="D167" s="66" t="s">
        <v>364</v>
      </c>
      <c r="E167" s="66" t="s">
        <v>365</v>
      </c>
    </row>
    <row r="168" spans="1:5" ht="12.75">
      <c r="A168" s="81" t="s">
        <v>186</v>
      </c>
      <c r="B168" s="66" t="s">
        <v>448</v>
      </c>
      <c r="C168" s="66" t="s">
        <v>435</v>
      </c>
      <c r="D168" s="66" t="s">
        <v>364</v>
      </c>
      <c r="E168" s="66" t="s">
        <v>365</v>
      </c>
    </row>
    <row r="169" spans="1:5" ht="12.75">
      <c r="A169" s="81" t="s">
        <v>187</v>
      </c>
      <c r="B169" s="66" t="s">
        <v>449</v>
      </c>
      <c r="C169" s="66" t="s">
        <v>435</v>
      </c>
      <c r="D169" s="66" t="s">
        <v>364</v>
      </c>
      <c r="E169" s="66" t="s">
        <v>365</v>
      </c>
    </row>
    <row r="170" spans="1:5" ht="12.75">
      <c r="A170" s="87" t="s">
        <v>188</v>
      </c>
      <c r="B170" s="66" t="s">
        <v>456</v>
      </c>
      <c r="C170" s="66" t="s">
        <v>435</v>
      </c>
      <c r="D170" s="66" t="s">
        <v>364</v>
      </c>
      <c r="E170" s="66" t="s">
        <v>365</v>
      </c>
    </row>
    <row r="171" spans="1:5" ht="12.75">
      <c r="A171" s="87" t="s">
        <v>189</v>
      </c>
      <c r="B171" s="66" t="s">
        <v>457</v>
      </c>
      <c r="C171" s="66" t="s">
        <v>435</v>
      </c>
      <c r="D171" s="66" t="s">
        <v>364</v>
      </c>
      <c r="E171" s="66" t="s">
        <v>365</v>
      </c>
    </row>
    <row r="172" spans="1:5" ht="12.75">
      <c r="A172" s="87" t="s">
        <v>190</v>
      </c>
      <c r="B172" s="66" t="s">
        <v>458</v>
      </c>
      <c r="C172" s="66" t="s">
        <v>435</v>
      </c>
      <c r="D172" s="66" t="s">
        <v>364</v>
      </c>
      <c r="E172" s="66" t="s">
        <v>365</v>
      </c>
    </row>
    <row r="173" spans="1:5" ht="12.75">
      <c r="A173" s="87" t="s">
        <v>191</v>
      </c>
      <c r="B173" s="66" t="s">
        <v>450</v>
      </c>
      <c r="C173" s="66" t="s">
        <v>435</v>
      </c>
      <c r="D173" s="66" t="s">
        <v>364</v>
      </c>
      <c r="E173" s="66" t="s">
        <v>365</v>
      </c>
    </row>
    <row r="174" spans="1:5" ht="12.75">
      <c r="A174" s="87" t="s">
        <v>192</v>
      </c>
      <c r="B174" s="66" t="s">
        <v>451</v>
      </c>
      <c r="C174" s="66" t="s">
        <v>435</v>
      </c>
      <c r="D174" s="66" t="s">
        <v>364</v>
      </c>
      <c r="E174" s="66" t="s">
        <v>365</v>
      </c>
    </row>
    <row r="175" spans="1:5" ht="12.75">
      <c r="A175" s="87" t="s">
        <v>193</v>
      </c>
      <c r="B175" s="66" t="s">
        <v>452</v>
      </c>
      <c r="C175" s="66" t="s">
        <v>435</v>
      </c>
      <c r="D175" s="66" t="s">
        <v>364</v>
      </c>
      <c r="E175" s="66" t="s">
        <v>365</v>
      </c>
    </row>
    <row r="176" spans="1:5" ht="12.75">
      <c r="A176" s="87" t="s">
        <v>194</v>
      </c>
      <c r="B176" s="66" t="s">
        <v>453</v>
      </c>
      <c r="C176" s="66" t="s">
        <v>435</v>
      </c>
      <c r="D176" s="66" t="s">
        <v>364</v>
      </c>
      <c r="E176" s="66" t="s">
        <v>365</v>
      </c>
    </row>
    <row r="177" spans="1:5" ht="12.75">
      <c r="A177" s="87" t="s">
        <v>195</v>
      </c>
      <c r="B177" s="66" t="s">
        <v>454</v>
      </c>
      <c r="C177" s="66" t="s">
        <v>435</v>
      </c>
      <c r="D177" s="66" t="s">
        <v>364</v>
      </c>
      <c r="E177" s="66" t="s">
        <v>365</v>
      </c>
    </row>
    <row r="178" spans="1:5" ht="12.75">
      <c r="A178" s="87" t="s">
        <v>196</v>
      </c>
      <c r="B178" s="66" t="s">
        <v>455</v>
      </c>
      <c r="C178" s="66" t="s">
        <v>435</v>
      </c>
      <c r="D178" s="66" t="s">
        <v>364</v>
      </c>
      <c r="E178" s="66" t="s">
        <v>365</v>
      </c>
    </row>
    <row r="179" spans="1:5" ht="12.75">
      <c r="A179" s="87" t="s">
        <v>466</v>
      </c>
      <c r="B179" s="66" t="s">
        <v>473</v>
      </c>
      <c r="C179" s="66" t="s">
        <v>470</v>
      </c>
      <c r="D179" s="66" t="s">
        <v>465</v>
      </c>
      <c r="E179" s="66" t="s">
        <v>365</v>
      </c>
    </row>
    <row r="180" spans="1:5" ht="12.75">
      <c r="A180" s="87" t="s">
        <v>467</v>
      </c>
      <c r="B180" s="66" t="s">
        <v>469</v>
      </c>
      <c r="C180" s="66" t="s">
        <v>470</v>
      </c>
      <c r="D180" s="66" t="s">
        <v>465</v>
      </c>
      <c r="E180" s="66" t="s">
        <v>365</v>
      </c>
    </row>
    <row r="181" spans="1:5" ht="12.75">
      <c r="A181" s="87" t="s">
        <v>468</v>
      </c>
      <c r="B181" s="66" t="s">
        <v>471</v>
      </c>
      <c r="C181" s="66" t="s">
        <v>481</v>
      </c>
      <c r="D181" s="66" t="s">
        <v>465</v>
      </c>
      <c r="E181" s="66" t="s">
        <v>365</v>
      </c>
    </row>
    <row r="182" spans="1:5" ht="12.75">
      <c r="A182" s="87" t="s">
        <v>474</v>
      </c>
      <c r="B182" s="66" t="s">
        <v>475</v>
      </c>
      <c r="C182" s="66" t="s">
        <v>258</v>
      </c>
      <c r="D182" s="66" t="s">
        <v>476</v>
      </c>
      <c r="E182" s="66" t="s">
        <v>365</v>
      </c>
    </row>
    <row r="183" spans="1:5" ht="12.75">
      <c r="A183" s="87" t="s">
        <v>478</v>
      </c>
      <c r="B183" s="66" t="s">
        <v>479</v>
      </c>
      <c r="C183" s="66" t="s">
        <v>477</v>
      </c>
      <c r="D183" s="66" t="s">
        <v>465</v>
      </c>
      <c r="E183" s="66" t="s">
        <v>365</v>
      </c>
    </row>
    <row r="184" spans="1:5" ht="12.75">
      <c r="A184" s="92"/>
      <c r="B184" s="55"/>
      <c r="C184" s="55"/>
      <c r="D184" s="55"/>
      <c r="E184" s="55"/>
    </row>
    <row r="185" s="63" customFormat="1" ht="11.25">
      <c r="A185" s="93" t="s">
        <v>459</v>
      </c>
    </row>
    <row r="186" spans="1:5" s="63" customFormat="1" ht="11.25">
      <c r="A186" s="118" t="s">
        <v>461</v>
      </c>
      <c r="B186" s="118"/>
      <c r="C186" s="118"/>
      <c r="D186" s="118"/>
      <c r="E186" s="118"/>
    </row>
    <row r="187" s="63" customFormat="1" ht="11.25">
      <c r="A187" s="92" t="s">
        <v>460</v>
      </c>
    </row>
  </sheetData>
  <sheetProtection/>
  <mergeCells count="1">
    <mergeCell ref="A186:E1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20"/>
  <sheetViews>
    <sheetView zoomScalePageLayoutView="0" workbookViewId="0" topLeftCell="CE1">
      <selection activeCell="CG19" sqref="CG19"/>
    </sheetView>
  </sheetViews>
  <sheetFormatPr defaultColWidth="11.421875" defaultRowHeight="12.75"/>
  <cols>
    <col min="1" max="1" width="16.28125" style="95" bestFit="1" customWidth="1"/>
    <col min="2" max="2" width="13.8515625" style="63" bestFit="1" customWidth="1"/>
    <col min="3" max="3" width="13.8515625" style="63" customWidth="1"/>
    <col min="4" max="4" width="17.00390625" style="63" bestFit="1" customWidth="1"/>
    <col min="5" max="5" width="18.8515625" style="63" bestFit="1" customWidth="1"/>
    <col min="6" max="6" width="13.421875" style="63" bestFit="1" customWidth="1"/>
    <col min="7" max="7" width="12.8515625" style="96" bestFit="1" customWidth="1"/>
    <col min="8" max="8" width="16.28125" style="63" bestFit="1" customWidth="1"/>
    <col min="9" max="9" width="14.8515625" style="97" bestFit="1" customWidth="1"/>
    <col min="10" max="10" width="17.140625" style="56" bestFit="1" customWidth="1"/>
    <col min="11" max="11" width="12.8515625" style="96" bestFit="1" customWidth="1"/>
    <col min="12" max="12" width="12.57421875" style="44" bestFit="1" customWidth="1"/>
    <col min="13" max="13" width="13.28125" style="96" bestFit="1" customWidth="1"/>
    <col min="14" max="14" width="13.00390625" style="44" bestFit="1" customWidth="1"/>
    <col min="15" max="15" width="15.421875" style="44" bestFit="1" customWidth="1"/>
    <col min="16" max="16" width="15.28125" style="96" bestFit="1" customWidth="1"/>
    <col min="17" max="17" width="15.00390625" style="44" bestFit="1" customWidth="1"/>
    <col min="18" max="18" width="16.28125" style="96" bestFit="1" customWidth="1"/>
    <col min="19" max="19" width="15.8515625" style="44" bestFit="1" customWidth="1"/>
    <col min="20" max="20" width="18.00390625" style="96" bestFit="1" customWidth="1"/>
    <col min="21" max="21" width="17.7109375" style="44" bestFit="1" customWidth="1"/>
    <col min="22" max="22" width="14.28125" style="44" bestFit="1" customWidth="1"/>
    <col min="23" max="23" width="13.8515625" style="44" bestFit="1" customWidth="1"/>
    <col min="24" max="24" width="12.8515625" style="96" bestFit="1" customWidth="1"/>
    <col min="25" max="25" width="14.8515625" style="97" bestFit="1" customWidth="1"/>
    <col min="26" max="26" width="17.140625" style="56" bestFit="1" customWidth="1"/>
    <col min="27" max="27" width="15.57421875" style="44" bestFit="1" customWidth="1"/>
    <col min="28" max="28" width="20.57421875" style="44" bestFit="1" customWidth="1"/>
    <col min="29" max="29" width="22.57421875" style="63" bestFit="1" customWidth="1"/>
    <col min="30" max="30" width="15.28125" style="63" bestFit="1" customWidth="1"/>
    <col min="31" max="31" width="25.00390625" style="63" bestFit="1" customWidth="1"/>
    <col min="32" max="32" width="24.8515625" style="63" bestFit="1" customWidth="1"/>
    <col min="33" max="33" width="12.7109375" style="97" bestFit="1" customWidth="1"/>
    <col min="34" max="34" width="12.8515625" style="97" bestFit="1" customWidth="1"/>
    <col min="35" max="35" width="17.421875" style="99" bestFit="1" customWidth="1"/>
    <col min="36" max="36" width="15.57421875" style="99" bestFit="1" customWidth="1"/>
    <col min="37" max="37" width="18.7109375" style="99" bestFit="1" customWidth="1"/>
    <col min="38" max="38" width="16.28125" style="99" bestFit="1" customWidth="1"/>
    <col min="39" max="39" width="10.421875" style="99" bestFit="1" customWidth="1"/>
    <col min="40" max="40" width="13.57421875" style="55" bestFit="1" customWidth="1"/>
    <col min="41" max="41" width="17.140625" style="55" bestFit="1" customWidth="1"/>
    <col min="42" max="42" width="15.7109375" style="97" bestFit="1" customWidth="1"/>
    <col min="43" max="43" width="20.8515625" style="63" bestFit="1" customWidth="1"/>
    <col min="44" max="44" width="21.28125" style="63" bestFit="1" customWidth="1"/>
    <col min="45" max="45" width="21.421875" style="96" bestFit="1" customWidth="1"/>
    <col min="46" max="46" width="18.7109375" style="56" bestFit="1" customWidth="1"/>
    <col min="47" max="47" width="14.8515625" style="110" bestFit="1" customWidth="1"/>
    <col min="48" max="48" width="20.00390625" style="110" bestFit="1" customWidth="1"/>
    <col min="49" max="49" width="16.8515625" style="110" bestFit="1" customWidth="1"/>
    <col min="50" max="50" width="16.140625" style="110" bestFit="1" customWidth="1"/>
    <col min="51" max="51" width="20.00390625" style="102" bestFit="1" customWidth="1"/>
    <col min="52" max="52" width="16.140625" style="110" customWidth="1"/>
    <col min="53" max="53" width="16.140625" style="63" customWidth="1"/>
    <col min="54" max="54" width="17.57421875" style="63" bestFit="1" customWidth="1"/>
    <col min="55" max="55" width="19.140625" style="63" bestFit="1" customWidth="1"/>
    <col min="56" max="56" width="22.57421875" style="63" bestFit="1" customWidth="1"/>
    <col min="57" max="57" width="21.7109375" style="63" bestFit="1" customWidth="1"/>
    <col min="58" max="58" width="20.57421875" style="63" bestFit="1" customWidth="1"/>
    <col min="59" max="59" width="22.7109375" style="44" bestFit="1" customWidth="1"/>
    <col min="60" max="60" width="27.421875" style="63" bestFit="1" customWidth="1"/>
    <col min="61" max="61" width="16.7109375" style="63" bestFit="1" customWidth="1"/>
    <col min="62" max="62" width="21.8515625" style="63" bestFit="1" customWidth="1"/>
    <col min="63" max="63" width="17.00390625" style="63" bestFit="1" customWidth="1"/>
    <col min="64" max="64" width="26.00390625" style="63" bestFit="1" customWidth="1"/>
    <col min="65" max="65" width="22.57421875" style="63" bestFit="1" customWidth="1"/>
    <col min="66" max="66" width="24.57421875" style="63" bestFit="1" customWidth="1"/>
    <col min="67" max="67" width="21.7109375" style="63" bestFit="1" customWidth="1"/>
    <col min="68" max="68" width="20.28125" style="63" bestFit="1" customWidth="1"/>
    <col min="69" max="69" width="18.421875" style="63" bestFit="1" customWidth="1"/>
    <col min="70" max="70" width="17.28125" style="63" bestFit="1" customWidth="1"/>
    <col min="71" max="71" width="18.00390625" style="63" bestFit="1" customWidth="1"/>
    <col min="72" max="72" width="26.140625" style="63" bestFit="1" customWidth="1"/>
    <col min="73" max="73" width="32.28125" style="56" bestFit="1" customWidth="1"/>
    <col min="74" max="74" width="27.57421875" style="56" bestFit="1" customWidth="1"/>
    <col min="75" max="75" width="40.28125" style="111" bestFit="1" customWidth="1"/>
    <col min="76" max="76" width="40.28125" style="111" customWidth="1"/>
    <col min="77" max="77" width="38.57421875" style="111" bestFit="1" customWidth="1"/>
    <col min="78" max="78" width="38.57421875" style="111" customWidth="1"/>
    <col min="79" max="79" width="16.7109375" style="110" bestFit="1" customWidth="1"/>
    <col min="80" max="80" width="18.8515625" style="112" bestFit="1" customWidth="1"/>
    <col min="81" max="81" width="20.421875" style="113" bestFit="1" customWidth="1"/>
    <col min="82" max="82" width="16.8515625" style="63" bestFit="1" customWidth="1"/>
    <col min="83" max="83" width="18.57421875" style="40" bestFit="1" customWidth="1"/>
    <col min="84" max="84" width="23.421875" style="107" bestFit="1" customWidth="1"/>
    <col min="85" max="85" width="19.421875" style="108" customWidth="1"/>
    <col min="86" max="86" width="23.57421875" style="44" bestFit="1" customWidth="1"/>
    <col min="87" max="87" width="18.7109375" style="55" bestFit="1" customWidth="1"/>
    <col min="88" max="88" width="21.57421875" style="44" bestFit="1" customWidth="1"/>
    <col min="89" max="89" width="19.140625" style="63" bestFit="1" customWidth="1"/>
    <col min="90" max="90" width="18.140625" style="63" bestFit="1" customWidth="1"/>
    <col min="91" max="91" width="19.140625" style="63" bestFit="1" customWidth="1"/>
    <col min="92" max="92" width="30.8515625" style="63" bestFit="1" customWidth="1"/>
    <col min="93" max="93" width="35.7109375" style="63" bestFit="1" customWidth="1"/>
    <col min="94" max="95" width="25.421875" style="63" bestFit="1" customWidth="1"/>
    <col min="96" max="96" width="24.00390625" style="55" bestFit="1" customWidth="1"/>
    <col min="97" max="97" width="23.57421875" style="55" bestFit="1" customWidth="1"/>
    <col min="98" max="98" width="30.57421875" style="63" bestFit="1" customWidth="1"/>
    <col min="99" max="99" width="28.140625" style="63" bestFit="1" customWidth="1"/>
    <col min="100" max="100" width="31.28125" style="63" bestFit="1" customWidth="1"/>
    <col min="101" max="101" width="32.421875" style="63" bestFit="1" customWidth="1"/>
    <col min="102" max="102" width="35.8515625" style="63" bestFit="1" customWidth="1"/>
    <col min="103" max="103" width="28.140625" style="60" bestFit="1" customWidth="1"/>
    <col min="104" max="104" width="28.57421875" style="60" bestFit="1" customWidth="1"/>
    <col min="105" max="105" width="28.140625" style="60" bestFit="1" customWidth="1"/>
    <col min="106" max="106" width="34.57421875" style="60" bestFit="1" customWidth="1"/>
    <col min="107" max="107" width="35.57421875" style="60" bestFit="1" customWidth="1"/>
    <col min="108" max="108" width="35.140625" style="60" bestFit="1" customWidth="1"/>
    <col min="109" max="109" width="28.28125" style="55" bestFit="1" customWidth="1"/>
    <col min="110" max="110" width="28.7109375" style="55" bestFit="1" customWidth="1"/>
    <col min="111" max="111" width="28.28125" style="55" bestFit="1" customWidth="1"/>
    <col min="112" max="112" width="27.28125" style="55" bestFit="1" customWidth="1"/>
    <col min="113" max="113" width="27.7109375" style="55" bestFit="1" customWidth="1"/>
    <col min="114" max="114" width="27.28125" style="55" bestFit="1" customWidth="1"/>
    <col min="115" max="115" width="30.140625" style="55" bestFit="1" customWidth="1"/>
    <col min="116" max="116" width="30.00390625" style="55" bestFit="1" customWidth="1"/>
    <col min="117" max="117" width="29.57421875" style="55" bestFit="1" customWidth="1"/>
    <col min="118" max="118" width="29.140625" style="55" bestFit="1" customWidth="1"/>
    <col min="119" max="119" width="29.00390625" style="55" bestFit="1" customWidth="1"/>
    <col min="120" max="120" width="28.57421875" style="55" bestFit="1" customWidth="1"/>
    <col min="121" max="121" width="28.8515625" style="55" bestFit="1" customWidth="1"/>
    <col min="122" max="122" width="29.28125" style="55" bestFit="1" customWidth="1"/>
    <col min="123" max="123" width="28.8515625" style="55" bestFit="1" customWidth="1"/>
    <col min="124" max="124" width="27.8515625" style="55" bestFit="1" customWidth="1"/>
    <col min="125" max="125" width="28.28125" style="55" bestFit="1" customWidth="1"/>
    <col min="126" max="126" width="27.8515625" style="55" bestFit="1" customWidth="1"/>
    <col min="127" max="127" width="18.421875" style="63" bestFit="1" customWidth="1"/>
    <col min="128" max="128" width="27.8515625" style="63" bestFit="1" customWidth="1"/>
    <col min="129" max="129" width="26.7109375" style="63" bestFit="1" customWidth="1"/>
    <col min="130" max="130" width="22.28125" style="63" bestFit="1" customWidth="1"/>
    <col min="131" max="131" width="18.421875" style="63" bestFit="1" customWidth="1"/>
    <col min="132" max="132" width="27.8515625" style="63" bestFit="1" customWidth="1"/>
    <col min="133" max="133" width="26.7109375" style="63" bestFit="1" customWidth="1"/>
    <col min="134" max="134" width="22.28125" style="63" bestFit="1" customWidth="1"/>
    <col min="135" max="135" width="18.8515625" style="63" bestFit="1" customWidth="1"/>
    <col min="136" max="136" width="28.28125" style="63" bestFit="1" customWidth="1"/>
    <col min="137" max="137" width="27.140625" style="63" bestFit="1" customWidth="1"/>
    <col min="138" max="138" width="22.7109375" style="63" bestFit="1" customWidth="1"/>
    <col min="139" max="139" width="20.57421875" style="63" bestFit="1" customWidth="1"/>
    <col min="140" max="140" width="21.8515625" style="63" bestFit="1" customWidth="1"/>
    <col min="141" max="141" width="20.57421875" style="63" bestFit="1" customWidth="1"/>
    <col min="142" max="142" width="21.8515625" style="63" bestFit="1" customWidth="1"/>
    <col min="143" max="143" width="21.00390625" style="63" bestFit="1" customWidth="1"/>
    <col min="144" max="144" width="22.28125" style="63" bestFit="1" customWidth="1"/>
    <col min="145" max="145" width="27.00390625" style="63" bestFit="1" customWidth="1"/>
    <col min="146" max="146" width="27.8515625" style="63" bestFit="1" customWidth="1"/>
    <col min="147" max="147" width="30.421875" style="63" bestFit="1" customWidth="1"/>
    <col min="148" max="148" width="27.00390625" style="63" bestFit="1" customWidth="1"/>
    <col min="149" max="149" width="27.8515625" style="63" bestFit="1" customWidth="1"/>
    <col min="150" max="150" width="30.421875" style="63" bestFit="1" customWidth="1"/>
    <col min="151" max="151" width="27.421875" style="63" bestFit="1" customWidth="1"/>
    <col min="152" max="152" width="28.28125" style="63" bestFit="1" customWidth="1"/>
    <col min="153" max="153" width="30.8515625" style="63" bestFit="1" customWidth="1"/>
    <col min="154" max="155" width="28.00390625" style="53" bestFit="1" customWidth="1"/>
    <col min="156" max="156" width="31.8515625" style="53" bestFit="1" customWidth="1"/>
    <col min="157" max="157" width="26.8515625" style="44" bestFit="1" customWidth="1"/>
    <col min="158" max="158" width="27.7109375" style="44" bestFit="1" customWidth="1"/>
    <col min="159" max="159" width="30.28125" style="44" bestFit="1" customWidth="1"/>
    <col min="160" max="160" width="26.8515625" style="44" bestFit="1" customWidth="1"/>
    <col min="161" max="161" width="27.7109375" style="44" bestFit="1" customWidth="1"/>
    <col min="162" max="162" width="30.28125" style="44" bestFit="1" customWidth="1"/>
    <col min="163" max="163" width="27.28125" style="44" bestFit="1" customWidth="1"/>
    <col min="164" max="164" width="28.140625" style="44" bestFit="1" customWidth="1"/>
    <col min="165" max="165" width="30.7109375" style="44" bestFit="1" customWidth="1"/>
    <col min="166" max="167" width="30.28125" style="53" bestFit="1" customWidth="1"/>
    <col min="168" max="168" width="30.7109375" style="53" bestFit="1" customWidth="1"/>
    <col min="169" max="169" width="25.7109375" style="44" bestFit="1" customWidth="1"/>
    <col min="170" max="170" width="26.7109375" style="44" bestFit="1" customWidth="1"/>
    <col min="171" max="171" width="29.28125" style="44" bestFit="1" customWidth="1"/>
    <col min="172" max="172" width="25.7109375" style="44" bestFit="1" customWidth="1"/>
    <col min="173" max="173" width="26.7109375" style="44" bestFit="1" customWidth="1"/>
    <col min="174" max="174" width="29.28125" style="44" bestFit="1" customWidth="1"/>
    <col min="175" max="175" width="26.140625" style="44" bestFit="1" customWidth="1"/>
    <col min="176" max="176" width="27.140625" style="44" bestFit="1" customWidth="1"/>
    <col min="177" max="177" width="29.7109375" style="44" bestFit="1" customWidth="1"/>
    <col min="178" max="178" width="20.7109375" style="63" bestFit="1" customWidth="1"/>
    <col min="179" max="179" width="18.28125" style="63" bestFit="1" customWidth="1"/>
    <col min="180" max="180" width="20.140625" style="63" bestFit="1" customWidth="1"/>
    <col min="181" max="181" width="15.28125" style="63" bestFit="1" customWidth="1"/>
    <col min="182" max="182" width="18.8515625" style="63" bestFit="1" customWidth="1"/>
    <col min="183" max="16384" width="11.421875" style="63" customWidth="1"/>
  </cols>
  <sheetData>
    <row r="1" spans="1:182" s="2" customFormat="1" ht="11.25">
      <c r="A1" s="43" t="s">
        <v>120</v>
      </c>
      <c r="B1" s="2" t="s">
        <v>111</v>
      </c>
      <c r="C1" s="2" t="s">
        <v>121</v>
      </c>
      <c r="D1" s="1" t="s">
        <v>202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48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49</v>
      </c>
      <c r="AA1" s="13" t="s">
        <v>50</v>
      </c>
      <c r="AB1" s="13" t="s">
        <v>30</v>
      </c>
      <c r="AC1" s="10" t="s">
        <v>31</v>
      </c>
      <c r="AD1" s="1" t="s">
        <v>32</v>
      </c>
      <c r="AE1" s="2" t="s">
        <v>41</v>
      </c>
      <c r="AF1" s="1" t="s">
        <v>33</v>
      </c>
      <c r="AG1" s="17" t="s">
        <v>58</v>
      </c>
      <c r="AH1" s="17" t="s">
        <v>34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35</v>
      </c>
      <c r="AN1" s="1" t="s">
        <v>98</v>
      </c>
      <c r="AO1" s="1" t="s">
        <v>99</v>
      </c>
      <c r="AP1" s="18" t="s">
        <v>40</v>
      </c>
      <c r="AQ1" s="1" t="s">
        <v>51</v>
      </c>
      <c r="AR1" s="1" t="s">
        <v>52</v>
      </c>
      <c r="AS1" s="19" t="s">
        <v>53</v>
      </c>
      <c r="AT1" s="26" t="s">
        <v>100</v>
      </c>
      <c r="AU1" s="30" t="s">
        <v>55</v>
      </c>
      <c r="AV1" s="30" t="s">
        <v>56</v>
      </c>
      <c r="AW1" s="30" t="s">
        <v>54</v>
      </c>
      <c r="AX1" s="30" t="s">
        <v>57</v>
      </c>
      <c r="AY1" s="31" t="s">
        <v>59</v>
      </c>
      <c r="AZ1" s="30" t="s">
        <v>70</v>
      </c>
      <c r="BA1" s="1" t="s">
        <v>74</v>
      </c>
      <c r="BB1" s="1" t="s">
        <v>60</v>
      </c>
      <c r="BC1" s="1" t="s">
        <v>101</v>
      </c>
      <c r="BD1" s="11" t="s">
        <v>61</v>
      </c>
      <c r="BE1" s="11" t="s">
        <v>62</v>
      </c>
      <c r="BF1" s="11" t="s">
        <v>63</v>
      </c>
      <c r="BG1" s="20" t="s">
        <v>75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71</v>
      </c>
      <c r="BO1" s="1" t="s">
        <v>72</v>
      </c>
      <c r="BP1" s="1" t="s">
        <v>73</v>
      </c>
      <c r="BQ1" s="24" t="s">
        <v>76</v>
      </c>
      <c r="BR1" s="24" t="s">
        <v>77</v>
      </c>
      <c r="BS1" s="2" t="s">
        <v>78</v>
      </c>
      <c r="BT1" s="11" t="s">
        <v>42</v>
      </c>
      <c r="BU1" s="36" t="s">
        <v>84</v>
      </c>
      <c r="BV1" s="36" t="s">
        <v>85</v>
      </c>
      <c r="BW1" s="35" t="s">
        <v>86</v>
      </c>
      <c r="BX1" s="35" t="s">
        <v>96</v>
      </c>
      <c r="BY1" s="35" t="s">
        <v>87</v>
      </c>
      <c r="BZ1" s="35" t="s">
        <v>97</v>
      </c>
      <c r="CA1" s="30" t="s">
        <v>88</v>
      </c>
      <c r="CB1" s="30" t="s">
        <v>89</v>
      </c>
      <c r="CC1" s="33" t="s">
        <v>43</v>
      </c>
      <c r="CD1" s="1" t="s">
        <v>44</v>
      </c>
      <c r="CE1" s="39" t="s">
        <v>90</v>
      </c>
      <c r="CF1" s="41" t="s">
        <v>91</v>
      </c>
      <c r="CG1" s="11" t="s">
        <v>106</v>
      </c>
      <c r="CH1" s="5" t="s">
        <v>107</v>
      </c>
      <c r="CI1" s="1" t="s">
        <v>92</v>
      </c>
      <c r="CJ1" s="20" t="s">
        <v>93</v>
      </c>
      <c r="CK1" s="2" t="s">
        <v>79</v>
      </c>
      <c r="CL1" s="2" t="s">
        <v>80</v>
      </c>
      <c r="CM1" s="2" t="s">
        <v>81</v>
      </c>
      <c r="CN1" s="2" t="s">
        <v>104</v>
      </c>
      <c r="CO1" s="2" t="s">
        <v>105</v>
      </c>
      <c r="CP1" s="2" t="s">
        <v>82</v>
      </c>
      <c r="CQ1" s="2" t="s">
        <v>83</v>
      </c>
      <c r="CR1" s="1" t="s">
        <v>94</v>
      </c>
      <c r="CS1" s="1" t="s">
        <v>95</v>
      </c>
      <c r="CT1" s="1" t="s">
        <v>102</v>
      </c>
      <c r="CU1" s="1" t="s">
        <v>103</v>
      </c>
      <c r="CV1" s="2" t="s">
        <v>108</v>
      </c>
      <c r="CW1" s="2" t="s">
        <v>109</v>
      </c>
      <c r="CX1" s="2" t="s">
        <v>110</v>
      </c>
      <c r="CY1" s="46" t="s">
        <v>122</v>
      </c>
      <c r="CZ1" s="46" t="s">
        <v>123</v>
      </c>
      <c r="DA1" s="46" t="s">
        <v>124</v>
      </c>
      <c r="DB1" s="46" t="s">
        <v>125</v>
      </c>
      <c r="DC1" s="46" t="s">
        <v>126</v>
      </c>
      <c r="DD1" s="46" t="s">
        <v>127</v>
      </c>
      <c r="DE1" s="47" t="s">
        <v>128</v>
      </c>
      <c r="DF1" s="47" t="s">
        <v>129</v>
      </c>
      <c r="DG1" s="47" t="s">
        <v>130</v>
      </c>
      <c r="DH1" s="47" t="s">
        <v>131</v>
      </c>
      <c r="DI1" s="47" t="s">
        <v>132</v>
      </c>
      <c r="DJ1" s="47" t="s">
        <v>133</v>
      </c>
      <c r="DK1" s="47" t="s">
        <v>134</v>
      </c>
      <c r="DL1" s="47" t="s">
        <v>135</v>
      </c>
      <c r="DM1" s="47" t="s">
        <v>136</v>
      </c>
      <c r="DN1" s="47" t="s">
        <v>137</v>
      </c>
      <c r="DO1" s="47" t="s">
        <v>138</v>
      </c>
      <c r="DP1" s="47" t="s">
        <v>139</v>
      </c>
      <c r="DQ1" s="47" t="s">
        <v>140</v>
      </c>
      <c r="DR1" s="47" t="s">
        <v>141</v>
      </c>
      <c r="DS1" s="47" t="s">
        <v>142</v>
      </c>
      <c r="DT1" s="47" t="s">
        <v>143</v>
      </c>
      <c r="DU1" s="47" t="s">
        <v>144</v>
      </c>
      <c r="DV1" s="47" t="s">
        <v>145</v>
      </c>
      <c r="DW1" s="2" t="s">
        <v>146</v>
      </c>
      <c r="DX1" s="2" t="s">
        <v>147</v>
      </c>
      <c r="DY1" s="2" t="s">
        <v>148</v>
      </c>
      <c r="DZ1" s="2" t="s">
        <v>149</v>
      </c>
      <c r="EA1" s="2" t="s">
        <v>150</v>
      </c>
      <c r="EB1" s="2" t="s">
        <v>151</v>
      </c>
      <c r="EC1" s="2" t="s">
        <v>152</v>
      </c>
      <c r="ED1" s="2" t="s">
        <v>153</v>
      </c>
      <c r="EE1" s="2" t="s">
        <v>154</v>
      </c>
      <c r="EF1" s="2" t="s">
        <v>155</v>
      </c>
      <c r="EG1" s="2" t="s">
        <v>156</v>
      </c>
      <c r="EH1" s="2" t="s">
        <v>157</v>
      </c>
      <c r="EI1" s="2" t="s">
        <v>158</v>
      </c>
      <c r="EJ1" s="2" t="s">
        <v>159</v>
      </c>
      <c r="EK1" s="2" t="s">
        <v>160</v>
      </c>
      <c r="EL1" s="2" t="s">
        <v>161</v>
      </c>
      <c r="EM1" s="2" t="s">
        <v>162</v>
      </c>
      <c r="EN1" s="2" t="s">
        <v>163</v>
      </c>
      <c r="EO1" s="2" t="s">
        <v>164</v>
      </c>
      <c r="EP1" s="2" t="s">
        <v>165</v>
      </c>
      <c r="EQ1" s="2" t="s">
        <v>166</v>
      </c>
      <c r="ER1" s="2" t="s">
        <v>167</v>
      </c>
      <c r="ES1" s="2" t="s">
        <v>168</v>
      </c>
      <c r="ET1" s="2" t="s">
        <v>169</v>
      </c>
      <c r="EU1" s="2" t="s">
        <v>170</v>
      </c>
      <c r="EV1" s="2" t="s">
        <v>171</v>
      </c>
      <c r="EW1" s="2" t="s">
        <v>172</v>
      </c>
      <c r="EX1" s="48" t="s">
        <v>173</v>
      </c>
      <c r="EY1" s="48" t="s">
        <v>174</v>
      </c>
      <c r="EZ1" s="48" t="s">
        <v>175</v>
      </c>
      <c r="FA1" s="49" t="s">
        <v>176</v>
      </c>
      <c r="FB1" s="49" t="s">
        <v>177</v>
      </c>
      <c r="FC1" s="49" t="s">
        <v>178</v>
      </c>
      <c r="FD1" s="49" t="s">
        <v>179</v>
      </c>
      <c r="FE1" s="49" t="s">
        <v>180</v>
      </c>
      <c r="FF1" s="49" t="s">
        <v>181</v>
      </c>
      <c r="FG1" s="49" t="s">
        <v>182</v>
      </c>
      <c r="FH1" s="49" t="s">
        <v>183</v>
      </c>
      <c r="FI1" s="49" t="s">
        <v>184</v>
      </c>
      <c r="FJ1" s="48" t="s">
        <v>185</v>
      </c>
      <c r="FK1" s="48" t="s">
        <v>186</v>
      </c>
      <c r="FL1" s="48" t="s">
        <v>187</v>
      </c>
      <c r="FM1" s="49" t="s">
        <v>188</v>
      </c>
      <c r="FN1" s="49" t="s">
        <v>189</v>
      </c>
      <c r="FO1" s="49" t="s">
        <v>190</v>
      </c>
      <c r="FP1" s="49" t="s">
        <v>191</v>
      </c>
      <c r="FQ1" s="49" t="s">
        <v>192</v>
      </c>
      <c r="FR1" s="49" t="s">
        <v>193</v>
      </c>
      <c r="FS1" s="49" t="s">
        <v>194</v>
      </c>
      <c r="FT1" s="49" t="s">
        <v>195</v>
      </c>
      <c r="FU1" s="49" t="s">
        <v>196</v>
      </c>
      <c r="FV1" s="114" t="s">
        <v>472</v>
      </c>
      <c r="FW1" s="115" t="s">
        <v>467</v>
      </c>
      <c r="FX1" s="5" t="s">
        <v>468</v>
      </c>
      <c r="FY1" s="2" t="s">
        <v>474</v>
      </c>
      <c r="FZ1" s="2" t="s">
        <v>478</v>
      </c>
    </row>
    <row r="2" spans="1:182" s="2" customFormat="1" ht="11.25">
      <c r="A2" s="43" t="s">
        <v>112</v>
      </c>
      <c r="B2" s="2">
        <v>1</v>
      </c>
      <c r="D2" s="1" t="s">
        <v>20</v>
      </c>
      <c r="F2" s="3">
        <v>42225.8</v>
      </c>
      <c r="G2" s="4">
        <v>307426</v>
      </c>
      <c r="H2" s="3">
        <v>7.3</v>
      </c>
      <c r="I2" s="6">
        <v>1.8159862147940977</v>
      </c>
      <c r="J2" s="16">
        <v>100</v>
      </c>
      <c r="K2" s="4">
        <v>159586</v>
      </c>
      <c r="L2" s="5">
        <v>51.910378432533356</v>
      </c>
      <c r="M2" s="4">
        <v>147840</v>
      </c>
      <c r="N2" s="5">
        <v>48.089621567466644</v>
      </c>
      <c r="O2" s="5">
        <v>107.94507575757575</v>
      </c>
      <c r="P2" s="4">
        <v>76747</v>
      </c>
      <c r="Q2" s="5">
        <v>24.964381672337407</v>
      </c>
      <c r="R2" s="4">
        <v>211849</v>
      </c>
      <c r="S2" s="5">
        <v>68.91056709582143</v>
      </c>
      <c r="T2" s="4">
        <v>18830</v>
      </c>
      <c r="U2" s="5">
        <v>6.125051231841159</v>
      </c>
      <c r="V2" s="5">
        <v>45.115624808236056</v>
      </c>
      <c r="W2" s="5">
        <v>24.53516098349121</v>
      </c>
      <c r="X2" s="4">
        <v>385457</v>
      </c>
      <c r="Y2" s="6">
        <v>2.0780365792489293</v>
      </c>
      <c r="Z2" s="16">
        <v>100</v>
      </c>
      <c r="AA2" s="5">
        <v>4.2</v>
      </c>
      <c r="AB2" s="5">
        <v>13.7</v>
      </c>
      <c r="AC2" s="1"/>
      <c r="AD2" s="1"/>
      <c r="AE2" s="1"/>
      <c r="AF2" s="1"/>
      <c r="AG2" s="8">
        <v>0.731</v>
      </c>
      <c r="AH2" s="6">
        <v>0.81</v>
      </c>
      <c r="AI2" s="7">
        <v>0.7461211394391637</v>
      </c>
      <c r="AJ2" s="7">
        <v>0.5152132681085765</v>
      </c>
      <c r="AK2" s="7">
        <v>0.87825</v>
      </c>
      <c r="AL2" s="7">
        <v>0.8286666666666667</v>
      </c>
      <c r="AM2" s="7">
        <v>0.7420627685536016</v>
      </c>
      <c r="AN2" s="7"/>
      <c r="AO2" s="7"/>
      <c r="AP2" s="6"/>
      <c r="AQ2" s="19">
        <v>571245</v>
      </c>
      <c r="AR2" s="19">
        <v>575270</v>
      </c>
      <c r="AS2" s="19">
        <v>174509</v>
      </c>
      <c r="AT2" s="26">
        <v>0.5</v>
      </c>
      <c r="AU2" s="32">
        <v>2.3</v>
      </c>
      <c r="AV2" s="32">
        <v>9.4</v>
      </c>
      <c r="AW2" s="32">
        <v>11.8</v>
      </c>
      <c r="AX2" s="32">
        <v>88.2</v>
      </c>
      <c r="AY2" s="32">
        <v>32</v>
      </c>
      <c r="AZ2" s="32">
        <v>54.4</v>
      </c>
      <c r="BA2" s="5">
        <v>90.3</v>
      </c>
      <c r="BB2" s="3">
        <v>9.7</v>
      </c>
      <c r="BC2" s="20">
        <v>8.2</v>
      </c>
      <c r="BG2" s="5">
        <v>18.325713384833676</v>
      </c>
      <c r="BH2" s="5">
        <v>41.4</v>
      </c>
      <c r="BI2" s="20">
        <v>98.5</v>
      </c>
      <c r="BJ2" s="20">
        <v>98.2</v>
      </c>
      <c r="BK2" s="20">
        <v>10.4</v>
      </c>
      <c r="BL2" s="20">
        <v>10.15</v>
      </c>
      <c r="BM2" s="20">
        <v>71.3797834433883</v>
      </c>
      <c r="BN2" s="5">
        <v>3.6</v>
      </c>
      <c r="BO2" s="5">
        <v>3.7</v>
      </c>
      <c r="BP2" s="5">
        <v>1.2</v>
      </c>
      <c r="BQ2" s="5">
        <v>88.1</v>
      </c>
      <c r="BR2" s="5">
        <v>40.3</v>
      </c>
      <c r="BS2" s="5">
        <v>33.4</v>
      </c>
      <c r="BT2" s="1"/>
      <c r="BU2" s="26">
        <v>0.8211678832116789</v>
      </c>
      <c r="BV2" s="26">
        <v>21.304744525547445</v>
      </c>
      <c r="BW2" s="21">
        <v>2.8</v>
      </c>
      <c r="BX2" s="21">
        <v>0.4</v>
      </c>
      <c r="BY2" s="21">
        <v>22</v>
      </c>
      <c r="BZ2" s="21">
        <v>8.8</v>
      </c>
      <c r="CA2" s="3">
        <v>1004.3</v>
      </c>
      <c r="CB2" s="38">
        <v>3096.2</v>
      </c>
      <c r="CC2" s="33"/>
      <c r="CD2" s="1"/>
      <c r="CE2" s="39">
        <v>170936</v>
      </c>
      <c r="CF2" s="41">
        <v>55.60232381125864</v>
      </c>
      <c r="CG2" s="39">
        <v>35336</v>
      </c>
      <c r="CH2" s="5">
        <v>11.5</v>
      </c>
      <c r="CI2" s="19">
        <v>219912</v>
      </c>
      <c r="CJ2" s="5">
        <v>71.53331208160662</v>
      </c>
      <c r="CK2" s="3">
        <v>65.5</v>
      </c>
      <c r="CL2" s="3">
        <v>9.8</v>
      </c>
      <c r="CM2" s="3">
        <v>11.4</v>
      </c>
      <c r="CN2" s="3">
        <v>13.289556317001422</v>
      </c>
      <c r="CO2" s="5">
        <v>16.561653678218097</v>
      </c>
      <c r="CP2" s="5">
        <v>59.5</v>
      </c>
      <c r="CQ2" s="5">
        <v>51.7</v>
      </c>
      <c r="CR2" s="20">
        <v>58.45627923713566</v>
      </c>
      <c r="CS2" s="20">
        <v>48.96482635796973</v>
      </c>
      <c r="CT2" s="20">
        <v>61.18721461187214</v>
      </c>
      <c r="CU2" s="20">
        <v>4.667006703584961</v>
      </c>
      <c r="CV2" s="5">
        <v>114.41050108001615</v>
      </c>
      <c r="CW2" s="5">
        <v>97.32013577345771</v>
      </c>
      <c r="CX2" s="5">
        <v>211.73063685347387</v>
      </c>
      <c r="CY2" s="50">
        <v>445.8495958695719</v>
      </c>
      <c r="CZ2" s="50">
        <v>348.33975055122255</v>
      </c>
      <c r="DA2" s="50">
        <v>398.7620379493373</v>
      </c>
      <c r="DB2" s="50">
        <v>445.8495958695719</v>
      </c>
      <c r="DC2" s="50">
        <v>348.33975055122255</v>
      </c>
      <c r="DD2" s="50">
        <v>398.7620379493373</v>
      </c>
      <c r="DE2" s="52">
        <v>109.71449645041336</v>
      </c>
      <c r="DF2" s="52">
        <v>89.92332247342614</v>
      </c>
      <c r="DG2" s="52">
        <v>100.15732765470554</v>
      </c>
      <c r="DH2" s="52">
        <v>109.71449645041336</v>
      </c>
      <c r="DI2" s="52">
        <v>89.92332247342613</v>
      </c>
      <c r="DJ2" s="52">
        <v>100.15732765470551</v>
      </c>
      <c r="DK2" s="52">
        <v>98.8045115092658</v>
      </c>
      <c r="DL2" s="52">
        <v>86.30335340770725</v>
      </c>
      <c r="DM2" s="52">
        <v>92.7676953882338</v>
      </c>
      <c r="DN2" s="52">
        <v>98.8045115092658</v>
      </c>
      <c r="DO2" s="52">
        <v>86.30335340770725</v>
      </c>
      <c r="DP2" s="52">
        <v>92.7676953882338</v>
      </c>
      <c r="DQ2" s="52">
        <v>71.06856387719353</v>
      </c>
      <c r="DR2" s="52">
        <v>19.25165366768684</v>
      </c>
      <c r="DS2" s="52">
        <v>46.04614944538029</v>
      </c>
      <c r="DT2" s="52">
        <v>71.06856387719353</v>
      </c>
      <c r="DU2" s="52">
        <v>19.25165366768684</v>
      </c>
      <c r="DV2" s="52">
        <v>46.04614944538029</v>
      </c>
      <c r="DW2" s="5">
        <v>10067.2</v>
      </c>
      <c r="DX2" s="5">
        <v>100</v>
      </c>
      <c r="DY2" s="5">
        <v>6.8</v>
      </c>
      <c r="DZ2" s="5">
        <v>79.9</v>
      </c>
      <c r="EA2" s="5">
        <v>12994.05</v>
      </c>
      <c r="EB2" s="5">
        <v>100</v>
      </c>
      <c r="EC2" s="5">
        <v>11.2</v>
      </c>
      <c r="ED2" s="5">
        <v>100.4</v>
      </c>
      <c r="EE2" s="5">
        <v>7023.366666666667</v>
      </c>
      <c r="EF2" s="5">
        <v>100</v>
      </c>
      <c r="EG2" s="5">
        <v>2.3</v>
      </c>
      <c r="EH2" s="5">
        <v>58.5</v>
      </c>
      <c r="EI2" s="16">
        <v>74.64</v>
      </c>
      <c r="EJ2" s="16">
        <v>56.19</v>
      </c>
      <c r="EK2" s="16">
        <v>72.01</v>
      </c>
      <c r="EL2" s="16">
        <v>53.91</v>
      </c>
      <c r="EM2" s="16">
        <v>77.37</v>
      </c>
      <c r="EN2" s="16">
        <v>58.56</v>
      </c>
      <c r="EO2" s="16">
        <v>50.97</v>
      </c>
      <c r="EP2" s="16">
        <v>55.22</v>
      </c>
      <c r="EQ2" s="16">
        <v>61.98</v>
      </c>
      <c r="ER2" s="16">
        <v>48.34</v>
      </c>
      <c r="ES2" s="16">
        <v>52.91</v>
      </c>
      <c r="ET2" s="16">
        <v>61.15</v>
      </c>
      <c r="EU2" s="16">
        <v>53.71</v>
      </c>
      <c r="EV2" s="16">
        <v>57.63</v>
      </c>
      <c r="EW2" s="16">
        <v>62.85</v>
      </c>
      <c r="EX2" s="64">
        <v>6.779661016949152</v>
      </c>
      <c r="EY2" s="64">
        <v>7.206918641896221</v>
      </c>
      <c r="EZ2" s="64">
        <v>6.323705349512903</v>
      </c>
      <c r="FA2" s="49">
        <v>12.934518997574777</v>
      </c>
      <c r="FB2" s="49">
        <v>5.912994509362242</v>
      </c>
      <c r="FC2" s="49">
        <v>2.5146689019279127</v>
      </c>
      <c r="FD2" s="49">
        <v>15.527950310559007</v>
      </c>
      <c r="FE2" s="49">
        <v>6.279006279006279</v>
      </c>
      <c r="FF2" s="49">
        <v>1.6233766233766236</v>
      </c>
      <c r="FG2" s="49">
        <v>10.118043844856661</v>
      </c>
      <c r="FH2" s="49">
        <v>5.523255813953488</v>
      </c>
      <c r="FI2" s="49">
        <v>3.4662045060658575</v>
      </c>
      <c r="FJ2" s="26">
        <v>6.779661016949152</v>
      </c>
      <c r="FK2" s="26">
        <v>7.206918641896221</v>
      </c>
      <c r="FL2" s="26">
        <v>6.323705349512903</v>
      </c>
      <c r="FM2" s="5">
        <v>12.934518997574777</v>
      </c>
      <c r="FN2" s="5">
        <v>5.912994509362242</v>
      </c>
      <c r="FO2" s="5">
        <v>2.5146689019279127</v>
      </c>
      <c r="FP2" s="5">
        <v>15.527950310559007</v>
      </c>
      <c r="FQ2" s="5">
        <v>6.279006279006279</v>
      </c>
      <c r="FR2" s="5">
        <v>1.6233766233766236</v>
      </c>
      <c r="FS2" s="5">
        <v>10.118043844856661</v>
      </c>
      <c r="FT2" s="5">
        <v>5.523255813953488</v>
      </c>
      <c r="FU2" s="5">
        <v>3.4662045060658575</v>
      </c>
      <c r="FV2" s="114">
        <v>7635</v>
      </c>
      <c r="FW2" s="114">
        <v>10037</v>
      </c>
      <c r="FX2" s="20">
        <f aca="true" t="shared" si="0" ref="FX2:FX9">(FV2/FW2)*100</f>
        <v>76.06854637839992</v>
      </c>
      <c r="FY2" s="2">
        <v>0.53</v>
      </c>
      <c r="FZ2" s="2">
        <v>3</v>
      </c>
    </row>
    <row r="3" spans="1:182" ht="11.25">
      <c r="A3" s="95" t="s">
        <v>113</v>
      </c>
      <c r="B3" s="63">
        <v>1101</v>
      </c>
      <c r="C3" s="63">
        <v>1</v>
      </c>
      <c r="D3" s="55" t="s">
        <v>21</v>
      </c>
      <c r="E3" s="63" t="s">
        <v>21</v>
      </c>
      <c r="F3" s="45">
        <v>2262.4</v>
      </c>
      <c r="G3" s="96">
        <v>184838</v>
      </c>
      <c r="H3" s="44">
        <f aca="true" t="shared" si="1" ref="H3:H9">+G3/F3</f>
        <v>81.69996463932107</v>
      </c>
      <c r="I3" s="97">
        <f aca="true" t="shared" si="2" ref="I3:I9">+G3*100/16928873</f>
        <v>1.091850591589883</v>
      </c>
      <c r="J3" s="56">
        <f aca="true" t="shared" si="3" ref="J3:J9">+G3*100/307426</f>
        <v>60.12438765751758</v>
      </c>
      <c r="K3" s="96">
        <v>89888</v>
      </c>
      <c r="L3" s="44">
        <f aca="true" t="shared" si="4" ref="L3:L9">+K3*100/G3</f>
        <v>48.63069282290438</v>
      </c>
      <c r="M3" s="96">
        <v>94950</v>
      </c>
      <c r="N3" s="44">
        <f aca="true" t="shared" si="5" ref="N3:N9">+M3*100/G3</f>
        <v>51.36930717709562</v>
      </c>
      <c r="O3" s="44">
        <f aca="true" t="shared" si="6" ref="O3:O9">+K3*100/M3</f>
        <v>94.66877303844129</v>
      </c>
      <c r="P3" s="96">
        <v>41494</v>
      </c>
      <c r="Q3" s="44">
        <f aca="true" t="shared" si="7" ref="Q3:Q9">+P3*100/G3</f>
        <v>22.448847098540345</v>
      </c>
      <c r="R3" s="96">
        <v>128929</v>
      </c>
      <c r="S3" s="44">
        <f aca="true" t="shared" si="8" ref="S3:S9">+R3*100/G3</f>
        <v>69.75243185924973</v>
      </c>
      <c r="T3" s="96">
        <v>14415</v>
      </c>
      <c r="U3" s="44">
        <f aca="true" t="shared" si="9" ref="U3:U9">+T3*100/G3</f>
        <v>7.798721042209936</v>
      </c>
      <c r="V3" s="44">
        <f aca="true" t="shared" si="10" ref="V3:V9">+(P3+T3)*100/R3</f>
        <v>43.36417718279053</v>
      </c>
      <c r="W3" s="44">
        <f aca="true" t="shared" si="11" ref="W3:W9">+T3/P3*100</f>
        <v>34.73996240420302</v>
      </c>
      <c r="X3" s="96">
        <v>180881</v>
      </c>
      <c r="Y3" s="97">
        <f aca="true" t="shared" si="12" ref="Y3:Y9">+X3*100/18549096</f>
        <v>0.9751472524590956</v>
      </c>
      <c r="Z3" s="56">
        <f aca="true" t="shared" si="13" ref="Z3:Z9">+X3*100/385457</f>
        <v>46.92637570468301</v>
      </c>
      <c r="AA3" s="44">
        <v>1.2</v>
      </c>
      <c r="AB3" s="44">
        <v>8.6</v>
      </c>
      <c r="AC3" s="98">
        <v>141.34</v>
      </c>
      <c r="AD3" s="98">
        <v>10.14</v>
      </c>
      <c r="AE3" s="98">
        <v>0</v>
      </c>
      <c r="AF3" s="98">
        <v>40</v>
      </c>
      <c r="AG3" s="97">
        <v>0.766</v>
      </c>
      <c r="AH3" s="97">
        <v>0.808</v>
      </c>
      <c r="AI3" s="99">
        <v>0.7634009789296343</v>
      </c>
      <c r="AJ3" s="99">
        <v>0.5369153534192757</v>
      </c>
      <c r="AK3" s="99">
        <v>0.8783231132075471</v>
      </c>
      <c r="AL3" s="99">
        <v>0.8926607230184704</v>
      </c>
      <c r="AM3" s="99">
        <v>0.7678250421437318</v>
      </c>
      <c r="AN3" s="55">
        <v>48</v>
      </c>
      <c r="AO3" s="55">
        <v>1</v>
      </c>
      <c r="AP3" s="97">
        <v>0.0831452</v>
      </c>
      <c r="AQ3" s="100">
        <v>634874.5716510551</v>
      </c>
      <c r="AR3" s="100">
        <v>637891.790926532</v>
      </c>
      <c r="AS3" s="96">
        <v>182095.3</v>
      </c>
      <c r="AT3" s="56">
        <v>0.48703</v>
      </c>
      <c r="AU3" s="101">
        <v>1.2266258362708746</v>
      </c>
      <c r="AV3" s="101">
        <v>6.219398627687349</v>
      </c>
      <c r="AW3" s="101">
        <v>7.446024463958224</v>
      </c>
      <c r="AX3" s="68">
        <v>92.55397553604178</v>
      </c>
      <c r="AY3" s="102">
        <v>32.3</v>
      </c>
      <c r="AZ3" s="101">
        <v>51.757888621706485</v>
      </c>
      <c r="BA3" s="22">
        <f aca="true" t="shared" si="14" ref="BA3:BA9">100-BB3</f>
        <v>89.97641509433961</v>
      </c>
      <c r="BB3" s="22">
        <v>10.023584905660378</v>
      </c>
      <c r="BC3" s="29">
        <v>7.895260286428734</v>
      </c>
      <c r="BD3" s="103">
        <v>6.72</v>
      </c>
      <c r="BE3" s="103">
        <v>14.41</v>
      </c>
      <c r="BF3" s="103">
        <v>78.87</v>
      </c>
      <c r="BG3" s="104">
        <v>16.8</v>
      </c>
      <c r="BH3" s="104">
        <v>38.2</v>
      </c>
      <c r="BI3" s="23">
        <v>99.22492591203572</v>
      </c>
      <c r="BJ3" s="23">
        <v>99.1</v>
      </c>
      <c r="BK3" s="22">
        <v>10.821725606124115</v>
      </c>
      <c r="BL3" s="23">
        <v>10.54</v>
      </c>
      <c r="BM3" s="23">
        <v>72.80241800814909</v>
      </c>
      <c r="BN3" s="25">
        <v>1.182710754993793</v>
      </c>
      <c r="BO3" s="25">
        <v>1.7808373772711883</v>
      </c>
      <c r="BP3" s="25">
        <v>0.4762442162284167</v>
      </c>
      <c r="BQ3" s="25">
        <v>93.28518225933867</v>
      </c>
      <c r="BR3" s="25">
        <v>44.76244216228417</v>
      </c>
      <c r="BS3" s="25">
        <v>40.60941203024489</v>
      </c>
      <c r="BT3" s="98">
        <v>0.9</v>
      </c>
      <c r="BU3" s="105">
        <v>1.0467550593161201</v>
      </c>
      <c r="BV3" s="105">
        <v>19.539427773900908</v>
      </c>
      <c r="BW3" s="25">
        <v>2.5</v>
      </c>
      <c r="BX3" s="25">
        <v>0.1</v>
      </c>
      <c r="BY3" s="25">
        <v>23.2</v>
      </c>
      <c r="BZ3" s="25">
        <v>9.7</v>
      </c>
      <c r="CA3" s="37">
        <v>994.9382245686606</v>
      </c>
      <c r="CB3" s="37">
        <v>3482.8280629184133</v>
      </c>
      <c r="CC3" s="106" t="s">
        <v>45</v>
      </c>
      <c r="CD3" s="98">
        <v>1</v>
      </c>
      <c r="CE3" s="40">
        <v>156958</v>
      </c>
      <c r="CF3" s="107">
        <v>84.91652149449789</v>
      </c>
      <c r="CG3" s="40">
        <v>29253</v>
      </c>
      <c r="CH3" s="44">
        <v>15.82629113061167</v>
      </c>
      <c r="CI3" s="42">
        <v>154117</v>
      </c>
      <c r="CJ3" s="44">
        <v>83.379499886387</v>
      </c>
      <c r="CK3" s="25">
        <v>58.4132679002965</v>
      </c>
      <c r="CL3" s="25">
        <v>10.656482269665617</v>
      </c>
      <c r="CM3" s="25">
        <v>13.382731848330943</v>
      </c>
      <c r="CN3" s="44">
        <v>14.8041293654557</v>
      </c>
      <c r="CO3" s="44">
        <v>14.726963133093097</v>
      </c>
      <c r="CP3" s="25">
        <v>59.03242652993401</v>
      </c>
      <c r="CQ3" s="25">
        <v>52.17128341599129</v>
      </c>
      <c r="CR3" s="94">
        <v>55.42552184566109</v>
      </c>
      <c r="CS3" s="94">
        <v>49.98553868402025</v>
      </c>
      <c r="CT3" s="44">
        <v>60.8908366232834</v>
      </c>
      <c r="CU3" s="44">
        <v>4.873533689718355</v>
      </c>
      <c r="CV3" s="44">
        <v>109.11786818143848</v>
      </c>
      <c r="CW3" s="44">
        <v>99.72015704619497</v>
      </c>
      <c r="CX3" s="44">
        <v>208.83802522763344</v>
      </c>
      <c r="CY3" s="51">
        <v>535.8717525493477</v>
      </c>
      <c r="CZ3" s="51">
        <v>443.81645925040306</v>
      </c>
      <c r="DA3" s="51">
        <v>488.9383922848588</v>
      </c>
      <c r="DB3" s="51">
        <v>447.31120181889673</v>
      </c>
      <c r="DC3" s="51">
        <v>362.6182965529567</v>
      </c>
      <c r="DD3" s="51">
        <v>406.41295129739336</v>
      </c>
      <c r="DE3" s="57">
        <v>119.08439786245688</v>
      </c>
      <c r="DF3" s="57">
        <v>91.20006364065581</v>
      </c>
      <c r="DG3" s="57">
        <v>105.61903753448642</v>
      </c>
      <c r="DH3" s="57">
        <v>151.11432684408467</v>
      </c>
      <c r="DI3" s="57">
        <v>115.21112982990054</v>
      </c>
      <c r="DJ3" s="57">
        <v>132.80948396403983</v>
      </c>
      <c r="DK3" s="57">
        <v>105.43129901422562</v>
      </c>
      <c r="DL3" s="57">
        <v>91.48267310066012</v>
      </c>
      <c r="DM3" s="57">
        <v>98.69549989088209</v>
      </c>
      <c r="DN3" s="57">
        <v>132.64898515989478</v>
      </c>
      <c r="DO3" s="57">
        <v>113.03733492744959</v>
      </c>
      <c r="DP3" s="57">
        <v>122.65020494036504</v>
      </c>
      <c r="DQ3" s="57">
        <v>74.57229651989081</v>
      </c>
      <c r="DR3" s="57">
        <v>15.843343205274026</v>
      </c>
      <c r="DS3" s="57">
        <v>46.21205267201775</v>
      </c>
      <c r="DT3" s="57">
        <v>78.38349123084691</v>
      </c>
      <c r="DU3" s="57">
        <v>17.02806006919914</v>
      </c>
      <c r="DV3" s="57">
        <v>47.102111837037775</v>
      </c>
      <c r="DW3" s="44">
        <v>8165.1</v>
      </c>
      <c r="DX3" s="44">
        <v>81.1</v>
      </c>
      <c r="DY3" s="44">
        <v>6.2</v>
      </c>
      <c r="DZ3" s="44">
        <v>72.2</v>
      </c>
      <c r="EA3" s="44">
        <v>10640.7</v>
      </c>
      <c r="EB3" s="44">
        <v>81.9</v>
      </c>
      <c r="EC3" s="44">
        <v>10.3</v>
      </c>
      <c r="ED3" s="44">
        <v>93.4</v>
      </c>
      <c r="EE3" s="44">
        <v>5590.45</v>
      </c>
      <c r="EF3" s="44">
        <v>79.6</v>
      </c>
      <c r="EG3" s="44">
        <v>2</v>
      </c>
      <c r="EH3" s="44">
        <v>50.2</v>
      </c>
      <c r="EI3" s="56">
        <v>76.37</v>
      </c>
      <c r="EJ3" s="56">
        <v>57.66</v>
      </c>
      <c r="EK3" s="56">
        <v>72.41</v>
      </c>
      <c r="EL3" s="56">
        <v>53.91</v>
      </c>
      <c r="EM3" s="56">
        <v>80.49</v>
      </c>
      <c r="EN3" s="56">
        <v>61.55</v>
      </c>
      <c r="EO3" s="56">
        <v>53.78</v>
      </c>
      <c r="EP3" s="56">
        <v>56.43</v>
      </c>
      <c r="EQ3" s="56">
        <v>65.33</v>
      </c>
      <c r="ER3" s="56">
        <v>50.11</v>
      </c>
      <c r="ES3" s="56">
        <v>52.26</v>
      </c>
      <c r="ET3" s="56">
        <v>63.95</v>
      </c>
      <c r="EU3" s="56">
        <v>57.59</v>
      </c>
      <c r="EV3" s="56">
        <v>60.76</v>
      </c>
      <c r="EW3" s="56">
        <v>66.76</v>
      </c>
      <c r="EX3" s="58">
        <v>6.7114093959731544</v>
      </c>
      <c r="EY3" s="58">
        <v>7.194244604316547</v>
      </c>
      <c r="EZ3" s="58">
        <v>6.181318681318681</v>
      </c>
      <c r="FA3" s="54">
        <v>13.605442176870747</v>
      </c>
      <c r="FB3" s="54">
        <v>5.802707930367505</v>
      </c>
      <c r="FC3" s="54">
        <v>2.6766595289079227</v>
      </c>
      <c r="FD3" s="54">
        <v>16.233766233766232</v>
      </c>
      <c r="FE3" s="54">
        <v>6.342494714587738</v>
      </c>
      <c r="FF3" s="54">
        <v>2.0387359836901124</v>
      </c>
      <c r="FG3" s="54">
        <v>10.714285714285714</v>
      </c>
      <c r="FH3" s="54">
        <v>5.790387955993052</v>
      </c>
      <c r="FI3" s="54">
        <v>3.3821871476888385</v>
      </c>
      <c r="FJ3" s="59">
        <v>5.238173187100998</v>
      </c>
      <c r="FK3" s="59">
        <v>6.88145136065061</v>
      </c>
      <c r="FL3" s="59">
        <v>3.434065934065934</v>
      </c>
      <c r="FM3" s="44">
        <v>8.503401360544219</v>
      </c>
      <c r="FN3" s="44">
        <v>6.079027355623101</v>
      </c>
      <c r="FO3" s="44">
        <v>2.6766595289079227</v>
      </c>
      <c r="FP3" s="44">
        <v>16.233766233766232</v>
      </c>
      <c r="FQ3" s="44">
        <v>7.928118393234672</v>
      </c>
      <c r="FR3" s="44">
        <v>2.0387359836901124</v>
      </c>
      <c r="FS3" s="44">
        <v>0</v>
      </c>
      <c r="FT3" s="44">
        <v>4.053271569195136</v>
      </c>
      <c r="FU3" s="44">
        <v>3.3821871476888385</v>
      </c>
      <c r="FV3" s="116">
        <v>6961</v>
      </c>
      <c r="FW3" s="116">
        <v>9071</v>
      </c>
      <c r="FX3" s="117">
        <f t="shared" si="0"/>
        <v>76.73905853819866</v>
      </c>
      <c r="FY3" s="63">
        <v>0.51</v>
      </c>
      <c r="FZ3" s="63">
        <v>2</v>
      </c>
    </row>
    <row r="4" spans="1:182" ht="11.25">
      <c r="A4" s="95" t="s">
        <v>114</v>
      </c>
      <c r="B4" s="63">
        <v>1107</v>
      </c>
      <c r="C4" s="63">
        <v>2</v>
      </c>
      <c r="D4" s="55" t="s">
        <v>22</v>
      </c>
      <c r="E4" s="63" t="s">
        <v>21</v>
      </c>
      <c r="F4" s="45">
        <v>572.9</v>
      </c>
      <c r="G4" s="96">
        <v>85042</v>
      </c>
      <c r="H4" s="44">
        <f t="shared" si="1"/>
        <v>148.44126374585443</v>
      </c>
      <c r="I4" s="97">
        <f t="shared" si="2"/>
        <v>0.5023488568908279</v>
      </c>
      <c r="J4" s="56">
        <f t="shared" si="3"/>
        <v>27.66259197335294</v>
      </c>
      <c r="K4" s="96">
        <v>43099</v>
      </c>
      <c r="L4" s="44">
        <f t="shared" si="4"/>
        <v>50.67966416594153</v>
      </c>
      <c r="M4" s="96">
        <v>41943</v>
      </c>
      <c r="N4" s="44">
        <f t="shared" si="5"/>
        <v>49.32033583405847</v>
      </c>
      <c r="O4" s="44">
        <f t="shared" si="6"/>
        <v>102.75612140285625</v>
      </c>
      <c r="P4" s="96">
        <v>28740</v>
      </c>
      <c r="Q4" s="44">
        <f t="shared" si="7"/>
        <v>33.79506596740434</v>
      </c>
      <c r="R4" s="96">
        <v>53827</v>
      </c>
      <c r="S4" s="44">
        <f t="shared" si="8"/>
        <v>63.29460737047577</v>
      </c>
      <c r="T4" s="96">
        <v>2475</v>
      </c>
      <c r="U4" s="44">
        <f t="shared" si="9"/>
        <v>2.9103266621198935</v>
      </c>
      <c r="V4" s="44">
        <f t="shared" si="10"/>
        <v>57.991342634737215</v>
      </c>
      <c r="W4" s="44">
        <f t="shared" si="11"/>
        <v>8.61169102296451</v>
      </c>
      <c r="X4" s="96">
        <v>138382</v>
      </c>
      <c r="Y4" s="97">
        <f t="shared" si="12"/>
        <v>0.7460309656060867</v>
      </c>
      <c r="Z4" s="56">
        <f t="shared" si="13"/>
        <v>35.90076195269511</v>
      </c>
      <c r="AA4" s="44">
        <v>0</v>
      </c>
      <c r="AB4" s="44">
        <v>16.9</v>
      </c>
      <c r="AC4" s="98">
        <v>64.37</v>
      </c>
      <c r="AD4" s="98">
        <v>73.52</v>
      </c>
      <c r="AE4" s="98">
        <v>0</v>
      </c>
      <c r="AF4" s="98">
        <v>39</v>
      </c>
      <c r="AH4" s="97">
        <v>0.728</v>
      </c>
      <c r="AQ4" s="100">
        <v>453213.5426255527</v>
      </c>
      <c r="AR4" s="100">
        <v>458373.54081169935</v>
      </c>
      <c r="AS4" s="96">
        <v>158686.36</v>
      </c>
      <c r="AU4" s="101">
        <v>4.726448254581555</v>
      </c>
      <c r="AV4" s="101">
        <v>17.307950307225845</v>
      </c>
      <c r="AW4" s="101">
        <v>22.0343985618074</v>
      </c>
      <c r="AX4" s="68">
        <v>77.9656014381926</v>
      </c>
      <c r="AY4" s="102">
        <v>31.6</v>
      </c>
      <c r="AZ4" s="101">
        <v>60.15535889872174</v>
      </c>
      <c r="BA4" s="22">
        <f t="shared" si="14"/>
        <v>89.73814116185557</v>
      </c>
      <c r="BB4" s="22">
        <v>10.26185883814443</v>
      </c>
      <c r="BC4" s="29">
        <v>9.987250318742031</v>
      </c>
      <c r="BD4" s="103">
        <v>6.45</v>
      </c>
      <c r="BE4" s="103">
        <v>25.24</v>
      </c>
      <c r="BF4" s="103">
        <v>68.31</v>
      </c>
      <c r="BG4" s="104">
        <v>20.9</v>
      </c>
      <c r="BH4" s="104">
        <v>46.5</v>
      </c>
      <c r="BI4" s="23">
        <v>97.9724680432645</v>
      </c>
      <c r="BJ4" s="23">
        <v>97.1</v>
      </c>
      <c r="BK4" s="22">
        <v>9.896519174041298</v>
      </c>
      <c r="BL4" s="23">
        <v>9.59</v>
      </c>
      <c r="BM4" s="23">
        <v>69.29022759339918</v>
      </c>
      <c r="BN4" s="25">
        <v>1.5984582246910781</v>
      </c>
      <c r="BO4" s="25">
        <v>5.724974492687904</v>
      </c>
      <c r="BP4" s="25">
        <v>2.698106790613309</v>
      </c>
      <c r="BQ4" s="25">
        <v>81.799115746514</v>
      </c>
      <c r="BR4" s="25">
        <v>37.348373200317425</v>
      </c>
      <c r="BS4" s="25">
        <v>22.168688357329103</v>
      </c>
      <c r="BT4" s="98">
        <v>0.73</v>
      </c>
      <c r="BU4" s="105">
        <v>0.3508771929824561</v>
      </c>
      <c r="BV4" s="105">
        <v>25.789473684210527</v>
      </c>
      <c r="BW4" s="25">
        <v>3.6</v>
      </c>
      <c r="BX4" s="25">
        <v>0.7</v>
      </c>
      <c r="BY4" s="25">
        <v>23.4</v>
      </c>
      <c r="BZ4" s="25">
        <v>8.3</v>
      </c>
      <c r="CA4" s="37">
        <v>1230.3587310999112</v>
      </c>
      <c r="CB4" s="37">
        <v>2755.954145666568</v>
      </c>
      <c r="CC4" s="106" t="s">
        <v>46</v>
      </c>
      <c r="CD4" s="98">
        <v>3</v>
      </c>
      <c r="CI4" s="42">
        <v>53877</v>
      </c>
      <c r="CJ4" s="44">
        <v>63.353401848498386</v>
      </c>
      <c r="CK4" s="25">
        <v>78.00182457270118</v>
      </c>
      <c r="CL4" s="25">
        <v>8.47084708470847</v>
      </c>
      <c r="CM4" s="25">
        <v>7.292924414392659</v>
      </c>
      <c r="CN4" s="44">
        <v>11.58335345729695</v>
      </c>
      <c r="CO4" s="44">
        <v>21.00494233937397</v>
      </c>
      <c r="CP4" s="25">
        <v>60.37908337396392</v>
      </c>
      <c r="CQ4" s="25">
        <v>51.045382892226</v>
      </c>
      <c r="CR4" s="94">
        <v>56.80554767580837</v>
      </c>
      <c r="CS4" s="94">
        <v>44.88986784140969</v>
      </c>
      <c r="CT4" s="44">
        <v>62.210450709283535</v>
      </c>
      <c r="CU4" s="44">
        <v>3.9639073442269708</v>
      </c>
      <c r="CY4" s="51">
        <v>280.10425072112935</v>
      </c>
      <c r="CZ4" s="51">
        <v>110.02444987775061</v>
      </c>
      <c r="DA4" s="51">
        <v>199.05135039349054</v>
      </c>
      <c r="DB4" s="51">
        <v>471.06710430864246</v>
      </c>
      <c r="DC4" s="51">
        <v>181.92330538274905</v>
      </c>
      <c r="DD4" s="51">
        <v>331.43940482097247</v>
      </c>
      <c r="DE4" s="57">
        <v>67.08756898619892</v>
      </c>
      <c r="DF4" s="57">
        <v>44.680973661849634</v>
      </c>
      <c r="DG4" s="57">
        <v>56.267411783754746</v>
      </c>
      <c r="DH4" s="57">
        <v>43.59238339037443</v>
      </c>
      <c r="DI4" s="57">
        <v>23.431132844335778</v>
      </c>
      <c r="DJ4" s="57">
        <v>33.984376896449604</v>
      </c>
      <c r="DK4" s="57">
        <v>98.70630427889996</v>
      </c>
      <c r="DL4" s="57">
        <v>45.0723384246394</v>
      </c>
      <c r="DM4" s="57">
        <v>72.80643267712301</v>
      </c>
      <c r="DN4" s="57">
        <v>54.72235361770408</v>
      </c>
      <c r="DO4" s="57">
        <v>25.46862265688672</v>
      </c>
      <c r="DP4" s="57">
        <v>40.781252275739526</v>
      </c>
      <c r="DQ4" s="57">
        <v>33.6328898016842</v>
      </c>
      <c r="DR4" s="57">
        <v>16.199246797118704</v>
      </c>
      <c r="DS4" s="57">
        <v>25.21417400885243</v>
      </c>
      <c r="DT4" s="57">
        <v>29.679920606212377</v>
      </c>
      <c r="DU4" s="57">
        <v>14.262428687856561</v>
      </c>
      <c r="DV4" s="57">
        <v>22.332590531952597</v>
      </c>
      <c r="DW4" s="44">
        <v>1181.7</v>
      </c>
      <c r="DX4" s="44">
        <v>11.7</v>
      </c>
      <c r="DY4" s="44">
        <v>31.6</v>
      </c>
      <c r="DZ4" s="44">
        <v>34.3</v>
      </c>
      <c r="EA4" s="44">
        <v>1414.5</v>
      </c>
      <c r="EB4" s="44">
        <v>10.9</v>
      </c>
      <c r="EC4" s="44">
        <v>39.3</v>
      </c>
      <c r="ED4" s="44">
        <v>39.4</v>
      </c>
      <c r="EE4" s="44">
        <v>939.6666666666666</v>
      </c>
      <c r="EF4" s="44">
        <v>13.4</v>
      </c>
      <c r="EG4" s="44">
        <v>23.5</v>
      </c>
      <c r="EH4" s="44">
        <v>28.9</v>
      </c>
      <c r="EI4" s="56">
        <v>70.71</v>
      </c>
      <c r="EJ4" s="56">
        <v>51.54</v>
      </c>
      <c r="EK4" s="56">
        <v>66.23</v>
      </c>
      <c r="EL4" s="56">
        <v>46.91</v>
      </c>
      <c r="EM4" s="56">
        <v>75.36</v>
      </c>
      <c r="EN4" s="56">
        <v>56.35</v>
      </c>
      <c r="EO4" s="56">
        <v>48.07</v>
      </c>
      <c r="EP4" s="56">
        <v>47.06</v>
      </c>
      <c r="EQ4" s="56">
        <v>53.23</v>
      </c>
      <c r="ER4" s="56">
        <v>43.6</v>
      </c>
      <c r="ES4" s="56">
        <v>42.27</v>
      </c>
      <c r="ET4" s="56">
        <v>50.14</v>
      </c>
      <c r="EU4" s="56">
        <v>52.72</v>
      </c>
      <c r="EV4" s="56">
        <v>52.05</v>
      </c>
      <c r="EW4" s="56">
        <v>56.45</v>
      </c>
      <c r="EX4" s="58">
        <v>6.886553098948895</v>
      </c>
      <c r="EY4" s="58">
        <v>7.102272727272727</v>
      </c>
      <c r="EZ4" s="58">
        <v>6.661732050333087</v>
      </c>
      <c r="FA4" s="54">
        <v>12.882447665056361</v>
      </c>
      <c r="FB4" s="54">
        <v>6.111111111111112</v>
      </c>
      <c r="FC4" s="54">
        <v>3.1847133757961785</v>
      </c>
      <c r="FD4" s="54">
        <v>16.5016501650165</v>
      </c>
      <c r="FE4" s="54">
        <v>6.423982869379015</v>
      </c>
      <c r="FF4" s="54">
        <v>0</v>
      </c>
      <c r="FG4" s="54">
        <v>9.433962264150942</v>
      </c>
      <c r="FH4" s="54">
        <v>5.773672055427252</v>
      </c>
      <c r="FI4" s="54">
        <v>6.622516556291391</v>
      </c>
      <c r="FJ4" s="59">
        <v>5.436752446538601</v>
      </c>
      <c r="FK4" s="59">
        <v>2.130681818181818</v>
      </c>
      <c r="FL4" s="59">
        <v>8.882309400444115</v>
      </c>
      <c r="FM4" s="44">
        <v>8.051529790660224</v>
      </c>
      <c r="FN4" s="44">
        <v>5</v>
      </c>
      <c r="FO4" s="44">
        <v>3.1847133757961785</v>
      </c>
      <c r="FP4" s="44">
        <v>0</v>
      </c>
      <c r="FQ4" s="44">
        <v>3.2119914346895073</v>
      </c>
      <c r="FR4" s="44">
        <v>0</v>
      </c>
      <c r="FS4" s="44">
        <v>15.723270440251572</v>
      </c>
      <c r="FT4" s="44">
        <v>6.928406466512702</v>
      </c>
      <c r="FU4" s="44">
        <v>6.622516556291391</v>
      </c>
      <c r="FV4" s="116">
        <v>184</v>
      </c>
      <c r="FW4" s="116">
        <v>284</v>
      </c>
      <c r="FX4" s="117">
        <f t="shared" si="0"/>
        <v>64.7887323943662</v>
      </c>
      <c r="FY4" s="63">
        <v>0.66</v>
      </c>
      <c r="FZ4" s="63">
        <v>3</v>
      </c>
    </row>
    <row r="5" spans="1:182" ht="11.25">
      <c r="A5" s="95" t="s">
        <v>115</v>
      </c>
      <c r="B5" s="63">
        <v>1401</v>
      </c>
      <c r="C5" s="63">
        <v>3</v>
      </c>
      <c r="D5" s="27" t="s">
        <v>23</v>
      </c>
      <c r="E5" s="63" t="s">
        <v>28</v>
      </c>
      <c r="F5" s="45">
        <v>13765.8</v>
      </c>
      <c r="G5" s="96">
        <v>16126</v>
      </c>
      <c r="H5" s="44">
        <f t="shared" si="1"/>
        <v>1.1714538929811562</v>
      </c>
      <c r="I5" s="97">
        <f t="shared" si="2"/>
        <v>0.09525737478212519</v>
      </c>
      <c r="J5" s="56">
        <f t="shared" si="3"/>
        <v>5.245489971570394</v>
      </c>
      <c r="K5" s="96">
        <v>10243</v>
      </c>
      <c r="L5" s="44">
        <f t="shared" si="4"/>
        <v>63.51854148579933</v>
      </c>
      <c r="M5" s="96">
        <v>5883</v>
      </c>
      <c r="N5" s="44">
        <f t="shared" si="5"/>
        <v>36.48145851420067</v>
      </c>
      <c r="O5" s="44">
        <f t="shared" si="6"/>
        <v>174.11184769675336</v>
      </c>
      <c r="P5" s="96">
        <v>3692</v>
      </c>
      <c r="Q5" s="44">
        <f t="shared" si="7"/>
        <v>22.894704204390425</v>
      </c>
      <c r="R5" s="96">
        <v>11646</v>
      </c>
      <c r="S5" s="44">
        <f t="shared" si="8"/>
        <v>72.21877713010046</v>
      </c>
      <c r="T5" s="96">
        <v>788</v>
      </c>
      <c r="U5" s="44">
        <f t="shared" si="9"/>
        <v>4.886518665509116</v>
      </c>
      <c r="V5" s="44">
        <f t="shared" si="10"/>
        <v>38.468143568607246</v>
      </c>
      <c r="W5" s="44">
        <f t="shared" si="11"/>
        <v>21.34344528710726</v>
      </c>
      <c r="X5" s="96">
        <v>22658</v>
      </c>
      <c r="Y5" s="97">
        <f t="shared" si="12"/>
        <v>0.12215150538872623</v>
      </c>
      <c r="Z5" s="56">
        <f t="shared" si="13"/>
        <v>5.878217284937101</v>
      </c>
      <c r="AA5" s="44">
        <v>26.2</v>
      </c>
      <c r="AB5" s="44">
        <v>21.7</v>
      </c>
      <c r="AC5" s="98">
        <v>232.73</v>
      </c>
      <c r="AD5" s="98">
        <v>30.1</v>
      </c>
      <c r="AE5" s="98">
        <v>0.19</v>
      </c>
      <c r="AF5" s="98">
        <v>63</v>
      </c>
      <c r="AG5" s="97">
        <v>0.722</v>
      </c>
      <c r="AH5" s="97">
        <v>0.779</v>
      </c>
      <c r="AI5" s="99">
        <v>0.7078276720169216</v>
      </c>
      <c r="AJ5" s="99">
        <v>0.5419031044057284</v>
      </c>
      <c r="AK5" s="99">
        <v>0.920701394585726</v>
      </c>
      <c r="AL5" s="99">
        <v>0.7393442622950819</v>
      </c>
      <c r="AM5" s="99">
        <v>0.7274441083258645</v>
      </c>
      <c r="AN5" s="55">
        <v>138</v>
      </c>
      <c r="AO5" s="55">
        <v>2</v>
      </c>
      <c r="AP5" s="97">
        <v>0.3118417</v>
      </c>
      <c r="AQ5" s="100">
        <v>561302.3727868852</v>
      </c>
      <c r="AR5" s="100">
        <v>567214.4891803279</v>
      </c>
      <c r="AS5" s="96">
        <v>176665.18</v>
      </c>
      <c r="AT5" s="56">
        <v>0.47944</v>
      </c>
      <c r="AU5" s="101">
        <v>0.17585509540138924</v>
      </c>
      <c r="AV5" s="101">
        <v>5.917523960256749</v>
      </c>
      <c r="AW5" s="101">
        <v>6.093379055658138</v>
      </c>
      <c r="AX5" s="68">
        <v>93.90662094434187</v>
      </c>
      <c r="AY5" s="102">
        <v>32.2</v>
      </c>
      <c r="AZ5" s="101">
        <v>58.5565029422361</v>
      </c>
      <c r="BA5" s="22">
        <f t="shared" si="14"/>
        <v>94.0935192780968</v>
      </c>
      <c r="BB5" s="22">
        <v>5.906480721903199</v>
      </c>
      <c r="BC5" s="29">
        <v>5.12715340442986</v>
      </c>
      <c r="BD5" s="103">
        <v>31.98</v>
      </c>
      <c r="BE5" s="103">
        <v>16.02</v>
      </c>
      <c r="BF5" s="103">
        <v>52</v>
      </c>
      <c r="BG5" s="104">
        <v>12</v>
      </c>
      <c r="BH5" s="104">
        <v>35.7</v>
      </c>
      <c r="BI5" s="23">
        <v>96.79356310796206</v>
      </c>
      <c r="BJ5" s="23">
        <v>95.8</v>
      </c>
      <c r="BK5" s="22">
        <v>9.455866458508467</v>
      </c>
      <c r="BL5" s="23">
        <v>8.95</v>
      </c>
      <c r="BM5" s="23">
        <v>69.85442329227324</v>
      </c>
      <c r="BN5" s="25">
        <v>16.459016393442624</v>
      </c>
      <c r="BO5" s="25">
        <v>6.754098360655738</v>
      </c>
      <c r="BP5" s="25">
        <v>0</v>
      </c>
      <c r="BQ5" s="25">
        <v>77.27868852459017</v>
      </c>
      <c r="BR5" s="25">
        <v>25.9672131147541</v>
      </c>
      <c r="BS5" s="25">
        <v>19.540983606557376</v>
      </c>
      <c r="BT5" s="98">
        <v>1.18</v>
      </c>
      <c r="BU5" s="105">
        <v>0.7246376811594203</v>
      </c>
      <c r="BV5" s="105">
        <v>21.014492753623188</v>
      </c>
      <c r="BW5" s="25">
        <v>1.7</v>
      </c>
      <c r="BX5" s="25">
        <v>0</v>
      </c>
      <c r="BY5" s="25">
        <v>5.6</v>
      </c>
      <c r="BZ5" s="25">
        <v>1.3</v>
      </c>
      <c r="CA5" s="37">
        <v>733.6851589651178</v>
      </c>
      <c r="CB5" s="37">
        <v>3102.07233878234</v>
      </c>
      <c r="CC5" s="106" t="s">
        <v>45</v>
      </c>
      <c r="CD5" s="98">
        <v>52</v>
      </c>
      <c r="CE5" s="40">
        <v>6186</v>
      </c>
      <c r="CF5" s="107">
        <v>38.3604117574104</v>
      </c>
      <c r="CG5" s="40">
        <v>1194</v>
      </c>
      <c r="CH5" s="44">
        <v>7.4041919880937614</v>
      </c>
      <c r="CI5" s="42">
        <v>9998</v>
      </c>
      <c r="CJ5" s="44">
        <v>61.9992558601017</v>
      </c>
      <c r="CK5" s="25">
        <v>73.89431108766377</v>
      </c>
      <c r="CL5" s="25">
        <v>10.47217093115273</v>
      </c>
      <c r="CM5" s="25">
        <v>11.44816671063044</v>
      </c>
      <c r="CN5" s="44">
        <v>13.356194495735513</v>
      </c>
      <c r="CO5" s="44">
        <v>20.694444444444443</v>
      </c>
      <c r="CP5" s="25">
        <v>56.624251497005986</v>
      </c>
      <c r="CQ5" s="25">
        <v>49.416666666666664</v>
      </c>
      <c r="CR5" s="94">
        <v>88.85258651480292</v>
      </c>
      <c r="CS5" s="94">
        <v>28.116710875331567</v>
      </c>
      <c r="CT5" s="44">
        <v>62.39429175475687</v>
      </c>
      <c r="CU5" s="44">
        <v>4.413319238900634</v>
      </c>
      <c r="CV5" s="44">
        <v>55.42622769094336</v>
      </c>
      <c r="CW5" s="44">
        <v>22.170491076377342</v>
      </c>
      <c r="CX5" s="44">
        <v>77.5967187673207</v>
      </c>
      <c r="CY5" s="51">
        <v>311.1299674727761</v>
      </c>
      <c r="CZ5" s="51">
        <v>254.51381335653684</v>
      </c>
      <c r="DA5" s="51">
        <v>288.82413438464175</v>
      </c>
      <c r="DB5" s="51">
        <v>311.9410411104704</v>
      </c>
      <c r="DC5" s="51">
        <v>270.7599142354495</v>
      </c>
      <c r="DD5" s="51">
        <v>292.0546522989893</v>
      </c>
      <c r="DE5" s="57">
        <v>59.58527763161769</v>
      </c>
      <c r="DF5" s="57">
        <v>52.66318491003502</v>
      </c>
      <c r="DG5" s="57">
        <v>56.24259525023746</v>
      </c>
      <c r="DH5" s="57">
        <v>59.397539244802715</v>
      </c>
      <c r="DI5" s="57">
        <v>47.8572982379813</v>
      </c>
      <c r="DJ5" s="57">
        <v>54.85087418580734</v>
      </c>
      <c r="DK5" s="57">
        <v>47.450123495232994</v>
      </c>
      <c r="DL5" s="57">
        <v>72.16230676008544</v>
      </c>
      <c r="DM5" s="57">
        <v>59.38365038187875</v>
      </c>
      <c r="DN5" s="57">
        <v>46.669495120916416</v>
      </c>
      <c r="DO5" s="57">
        <v>65.25995214270176</v>
      </c>
      <c r="DP5" s="57">
        <v>53.9938292766541</v>
      </c>
      <c r="DQ5" s="57">
        <v>58.918618161273756</v>
      </c>
      <c r="DR5" s="57">
        <v>50.745912936362664</v>
      </c>
      <c r="DS5" s="57">
        <v>54.97201431438418</v>
      </c>
      <c r="DT5" s="57">
        <v>63.640220619431474</v>
      </c>
      <c r="DU5" s="57">
        <v>50.03262997607135</v>
      </c>
      <c r="DV5" s="57">
        <v>58.279053822420295</v>
      </c>
      <c r="DW5" s="44">
        <v>394.5</v>
      </c>
      <c r="DX5" s="44">
        <v>3.9</v>
      </c>
      <c r="DY5" s="44">
        <v>8.2</v>
      </c>
      <c r="DZ5" s="44">
        <v>67.2</v>
      </c>
      <c r="EA5" s="44">
        <v>493.1</v>
      </c>
      <c r="EB5" s="44">
        <v>3.8</v>
      </c>
      <c r="EC5" s="44">
        <v>11.2</v>
      </c>
      <c r="ED5" s="44">
        <v>70.2</v>
      </c>
      <c r="EE5" s="44">
        <v>292</v>
      </c>
      <c r="EF5" s="44">
        <v>4.2</v>
      </c>
      <c r="EG5" s="44">
        <v>5</v>
      </c>
      <c r="EH5" s="44">
        <v>64.1</v>
      </c>
      <c r="EI5" s="56">
        <v>76.98</v>
      </c>
      <c r="EJ5" s="56">
        <v>58.06</v>
      </c>
      <c r="EK5" s="56">
        <v>76.24</v>
      </c>
      <c r="EL5" s="56">
        <v>57.25</v>
      </c>
      <c r="EM5" s="56">
        <v>77.74</v>
      </c>
      <c r="EN5" s="56">
        <v>58.9</v>
      </c>
      <c r="EO5" s="56">
        <v>54.12</v>
      </c>
      <c r="EP5" s="56">
        <v>59.12</v>
      </c>
      <c r="EQ5" s="56">
        <v>62.57</v>
      </c>
      <c r="ER5" s="56">
        <v>51.47</v>
      </c>
      <c r="ES5" s="56">
        <v>57.86</v>
      </c>
      <c r="ET5" s="56">
        <v>61.31</v>
      </c>
      <c r="EU5" s="56">
        <v>56.87</v>
      </c>
      <c r="EV5" s="56">
        <v>60.44</v>
      </c>
      <c r="EW5" s="56">
        <v>63.89</v>
      </c>
      <c r="EX5" s="58">
        <v>6.959314775160599</v>
      </c>
      <c r="EY5" s="58">
        <v>7.551240560949299</v>
      </c>
      <c r="EZ5" s="58">
        <v>6.376195536663124</v>
      </c>
      <c r="FA5" s="54">
        <v>12.612612612612612</v>
      </c>
      <c r="FB5" s="54">
        <v>6.0606060606060606</v>
      </c>
      <c r="FC5" s="54">
        <v>0</v>
      </c>
      <c r="FD5" s="54">
        <v>16.89189189189189</v>
      </c>
      <c r="FE5" s="54">
        <v>7.142857142857142</v>
      </c>
      <c r="FF5" s="54">
        <v>0</v>
      </c>
      <c r="FG5" s="54">
        <v>11.583011583011583</v>
      </c>
      <c r="FH5" s="54">
        <v>5.04201680672269</v>
      </c>
      <c r="FI5" s="54">
        <v>0</v>
      </c>
      <c r="FJ5" s="59">
        <v>9.100642398286936</v>
      </c>
      <c r="FK5" s="59">
        <v>7.551240560949299</v>
      </c>
      <c r="FL5" s="59">
        <v>10.626992561105208</v>
      </c>
      <c r="FM5" s="44">
        <v>10.81081081081081</v>
      </c>
      <c r="FN5" s="44">
        <v>7.792207792207792</v>
      </c>
      <c r="FO5" s="44">
        <v>0</v>
      </c>
      <c r="FP5" s="44">
        <v>10.135135135135135</v>
      </c>
      <c r="FQ5" s="44">
        <v>7.142857142857142</v>
      </c>
      <c r="FR5" s="44">
        <v>0</v>
      </c>
      <c r="FS5" s="44">
        <v>11.583011583011583</v>
      </c>
      <c r="FT5" s="44">
        <v>8.403361344537815</v>
      </c>
      <c r="FU5" s="44">
        <v>0</v>
      </c>
      <c r="FV5" s="116">
        <v>228</v>
      </c>
      <c r="FW5" s="116">
        <v>337</v>
      </c>
      <c r="FX5" s="117">
        <f t="shared" si="0"/>
        <v>67.65578635014838</v>
      </c>
      <c r="FY5" s="63">
        <v>0.52</v>
      </c>
      <c r="FZ5" s="63">
        <v>1</v>
      </c>
    </row>
    <row r="6" spans="1:182" ht="11.25">
      <c r="A6" s="95" t="s">
        <v>116</v>
      </c>
      <c r="B6" s="63">
        <v>1402</v>
      </c>
      <c r="C6" s="63">
        <v>4</v>
      </c>
      <c r="D6" s="27" t="s">
        <v>24</v>
      </c>
      <c r="E6" s="63" t="s">
        <v>28</v>
      </c>
      <c r="F6" s="45">
        <v>2200.2</v>
      </c>
      <c r="G6" s="96">
        <v>1053</v>
      </c>
      <c r="H6" s="44">
        <f t="shared" si="1"/>
        <v>0.4785928551949823</v>
      </c>
      <c r="I6" s="97">
        <f t="shared" si="2"/>
        <v>0.006220142356788901</v>
      </c>
      <c r="J6" s="56">
        <f t="shared" si="3"/>
        <v>0.34252145231698033</v>
      </c>
      <c r="K6" s="96">
        <v>557</v>
      </c>
      <c r="L6" s="44">
        <f t="shared" si="4"/>
        <v>52.896486229819565</v>
      </c>
      <c r="M6" s="96">
        <v>496</v>
      </c>
      <c r="N6" s="44">
        <f t="shared" si="5"/>
        <v>47.103513770180435</v>
      </c>
      <c r="O6" s="44">
        <f t="shared" si="6"/>
        <v>112.29838709677419</v>
      </c>
      <c r="P6" s="96">
        <v>341</v>
      </c>
      <c r="Q6" s="44">
        <f t="shared" si="7"/>
        <v>32.38366571699905</v>
      </c>
      <c r="R6" s="96">
        <v>587</v>
      </c>
      <c r="S6" s="44">
        <f t="shared" si="8"/>
        <v>55.74548907882241</v>
      </c>
      <c r="T6" s="96">
        <v>125</v>
      </c>
      <c r="U6" s="44">
        <f t="shared" si="9"/>
        <v>11.870845204178538</v>
      </c>
      <c r="V6" s="44">
        <f t="shared" si="10"/>
        <v>79.38671209540034</v>
      </c>
      <c r="W6" s="44">
        <f t="shared" si="11"/>
        <v>36.65689149560117</v>
      </c>
      <c r="X6" s="96">
        <v>748</v>
      </c>
      <c r="Y6" s="97">
        <f t="shared" si="12"/>
        <v>0.00403254153194312</v>
      </c>
      <c r="Z6" s="56">
        <f t="shared" si="13"/>
        <v>0.1940553680436469</v>
      </c>
      <c r="AA6" s="44">
        <v>100</v>
      </c>
      <c r="AB6" s="44">
        <v>88.8</v>
      </c>
      <c r="AC6" s="109">
        <v>1171.57</v>
      </c>
      <c r="AD6" s="98">
        <v>98</v>
      </c>
      <c r="AE6" s="98">
        <v>0.83</v>
      </c>
      <c r="AF6" s="98" t="s">
        <v>47</v>
      </c>
      <c r="AG6" s="97">
        <v>0.619</v>
      </c>
      <c r="AH6" s="97">
        <v>0.701</v>
      </c>
      <c r="AI6" s="99">
        <v>0.6584722222222223</v>
      </c>
      <c r="AJ6" s="99">
        <v>0.49093678631780563</v>
      </c>
      <c r="AK6" s="99">
        <v>0.9652894431554524</v>
      </c>
      <c r="AL6" s="99">
        <v>0.43527013251783886</v>
      </c>
      <c r="AM6" s="99">
        <v>0.6374921460533298</v>
      </c>
      <c r="AN6" s="55">
        <v>315</v>
      </c>
      <c r="AO6" s="55">
        <v>4</v>
      </c>
      <c r="AP6" s="97">
        <v>0.5675143</v>
      </c>
      <c r="AQ6" s="100">
        <v>293491.5229357798</v>
      </c>
      <c r="AR6" s="100">
        <v>308957.8012232416</v>
      </c>
      <c r="AS6" s="96">
        <v>124735.66</v>
      </c>
      <c r="AT6" s="56">
        <v>0.47413</v>
      </c>
      <c r="AU6" s="101">
        <v>3.5414725069897486</v>
      </c>
      <c r="AV6" s="101">
        <v>12.4883504193849</v>
      </c>
      <c r="AW6" s="101">
        <v>16.02982292637465</v>
      </c>
      <c r="AX6" s="68">
        <v>83.97017707362535</v>
      </c>
      <c r="AY6" s="102">
        <v>21.1</v>
      </c>
      <c r="AZ6" s="101">
        <v>61.048158640226625</v>
      </c>
      <c r="BA6" s="22">
        <f t="shared" si="14"/>
        <v>99.07192575406033</v>
      </c>
      <c r="BB6" s="22">
        <v>0.9280742459396751</v>
      </c>
      <c r="BC6" s="29">
        <v>0.9280742459396751</v>
      </c>
      <c r="BD6" s="103">
        <v>67</v>
      </c>
      <c r="BE6" s="103">
        <v>6.56</v>
      </c>
      <c r="BF6" s="103">
        <v>26.44</v>
      </c>
      <c r="BG6" s="104">
        <v>11.1</v>
      </c>
      <c r="BH6" s="104">
        <v>79.7</v>
      </c>
      <c r="BI6" s="23">
        <v>87.39376770538243</v>
      </c>
      <c r="BJ6" s="23">
        <v>84.5</v>
      </c>
      <c r="BK6" s="22">
        <v>6.71671388101983</v>
      </c>
      <c r="BL6" s="23">
        <v>5.95</v>
      </c>
      <c r="BM6" s="23">
        <v>77.08333333333334</v>
      </c>
      <c r="BN6" s="25">
        <v>58.103975535168196</v>
      </c>
      <c r="BO6" s="25">
        <v>11.62079510703364</v>
      </c>
      <c r="BP6" s="25">
        <v>9.174311926605505</v>
      </c>
      <c r="BQ6" s="25">
        <v>39.75535168195719</v>
      </c>
      <c r="BR6" s="25">
        <v>5.81039755351682</v>
      </c>
      <c r="BS6" s="25">
        <v>3.058103975535168</v>
      </c>
      <c r="BT6" s="98">
        <v>0.27</v>
      </c>
      <c r="BU6" s="105">
        <v>0</v>
      </c>
      <c r="BV6" s="105">
        <v>12.5</v>
      </c>
      <c r="BW6" s="25">
        <v>0</v>
      </c>
      <c r="BX6" s="25">
        <v>0</v>
      </c>
      <c r="BY6" s="25">
        <v>21.2</v>
      </c>
      <c r="BZ6" s="25">
        <v>20.4</v>
      </c>
      <c r="CA6" s="37">
        <v>1760.8897126969416</v>
      </c>
      <c r="CB6" s="37">
        <v>926.7840593141797</v>
      </c>
      <c r="CC6" s="106" t="s">
        <v>46</v>
      </c>
      <c r="CD6" s="98">
        <v>200</v>
      </c>
      <c r="CE6" s="40">
        <v>537</v>
      </c>
      <c r="CF6" s="107">
        <v>50.997150997150996</v>
      </c>
      <c r="CG6" s="40">
        <v>329</v>
      </c>
      <c r="CH6" s="44">
        <v>31.24406457739791</v>
      </c>
      <c r="CK6" s="25">
        <v>87.977632805219</v>
      </c>
      <c r="CL6" s="25">
        <v>0.5591798695246971</v>
      </c>
      <c r="CM6" s="25">
        <v>10.15843429636533</v>
      </c>
      <c r="CN6" s="44">
        <v>8.667287977632805</v>
      </c>
      <c r="CO6" s="44">
        <v>13.186813186813186</v>
      </c>
      <c r="CP6" s="25">
        <v>69.5852534562212</v>
      </c>
      <c r="CQ6" s="25">
        <v>59.375</v>
      </c>
      <c r="CR6" s="94">
        <v>103.5053025240533</v>
      </c>
      <c r="CS6" s="94">
        <v>103.2258064516129</v>
      </c>
      <c r="CT6" s="44">
        <v>40.79601990049751</v>
      </c>
      <c r="CU6" s="44">
        <v>11.442786069651742</v>
      </c>
      <c r="CV6" s="44">
        <v>0</v>
      </c>
      <c r="CW6" s="44">
        <v>74.29420505200595</v>
      </c>
      <c r="CX6" s="44">
        <v>74.29420505200595</v>
      </c>
      <c r="CY6" s="51">
        <v>410.55718475073314</v>
      </c>
      <c r="CZ6" s="51">
        <v>264.02640264026405</v>
      </c>
      <c r="DA6" s="51">
        <v>341.6149068322982</v>
      </c>
      <c r="DB6" s="51">
        <v>315.3034774371022</v>
      </c>
      <c r="DC6" s="51">
        <v>241.5070792037235</v>
      </c>
      <c r="DD6" s="51">
        <v>279.6671561530911</v>
      </c>
      <c r="DE6" s="57">
        <v>37.67092159092348</v>
      </c>
      <c r="DF6" s="57">
        <v>19.543523467899025</v>
      </c>
      <c r="DG6" s="57">
        <v>28.917191069925096</v>
      </c>
      <c r="DH6" s="57">
        <v>58.651026392961874</v>
      </c>
      <c r="DI6" s="57">
        <v>16.501650165016503</v>
      </c>
      <c r="DJ6" s="57">
        <v>38.81987577639751</v>
      </c>
      <c r="DK6" s="57">
        <v>6.343067052568592</v>
      </c>
      <c r="DL6" s="57">
        <v>12.17132326323757</v>
      </c>
      <c r="DM6" s="57">
        <v>9.157535181380183</v>
      </c>
      <c r="DN6" s="57">
        <v>14.662756598240469</v>
      </c>
      <c r="DO6" s="57">
        <v>16.501650165016503</v>
      </c>
      <c r="DP6" s="57">
        <v>15.527950310559007</v>
      </c>
      <c r="DQ6" s="57">
        <v>95.31655044863068</v>
      </c>
      <c r="DR6" s="57">
        <v>41.427510403155615</v>
      </c>
      <c r="DS6" s="57">
        <v>69.29350337966315</v>
      </c>
      <c r="DT6" s="57">
        <v>117.30205278592375</v>
      </c>
      <c r="DU6" s="57">
        <v>33.00330033003301</v>
      </c>
      <c r="DV6" s="57">
        <v>77.63975155279502</v>
      </c>
      <c r="DW6" s="44">
        <v>67.3</v>
      </c>
      <c r="DX6" s="44">
        <v>0.7</v>
      </c>
      <c r="DY6" s="44">
        <v>12.8</v>
      </c>
      <c r="DZ6" s="44">
        <v>103.1</v>
      </c>
      <c r="EA6" s="44">
        <v>96.45</v>
      </c>
      <c r="EB6" s="44">
        <v>0.7</v>
      </c>
      <c r="EC6" s="44">
        <v>16.1</v>
      </c>
      <c r="ED6" s="44">
        <v>143.1</v>
      </c>
      <c r="EE6" s="44">
        <v>37</v>
      </c>
      <c r="EF6" s="44">
        <v>0.5</v>
      </c>
      <c r="EG6" s="44">
        <v>9.3</v>
      </c>
      <c r="EH6" s="44">
        <v>61.6</v>
      </c>
      <c r="EI6" s="56">
        <v>72.33</v>
      </c>
      <c r="EJ6" s="56">
        <v>54.9</v>
      </c>
      <c r="EK6" s="56">
        <v>68.72</v>
      </c>
      <c r="EL6" s="56">
        <v>52.9</v>
      </c>
      <c r="EM6" s="56">
        <v>76.08</v>
      </c>
      <c r="EN6" s="56">
        <v>56.97</v>
      </c>
      <c r="EO6" s="56">
        <v>49.63</v>
      </c>
      <c r="EP6" s="56">
        <v>53.71</v>
      </c>
      <c r="EQ6" s="56">
        <v>62.28</v>
      </c>
      <c r="ER6" s="56">
        <v>47.02</v>
      </c>
      <c r="ES6" s="56">
        <v>51.28</v>
      </c>
      <c r="ET6" s="56">
        <v>62.75</v>
      </c>
      <c r="EU6" s="56">
        <v>52.35</v>
      </c>
      <c r="EV6" s="56">
        <v>56.24</v>
      </c>
      <c r="EW6" s="56">
        <v>61.79</v>
      </c>
      <c r="EX6" s="58">
        <v>8.658008658008658</v>
      </c>
      <c r="EY6" s="58">
        <v>8.620689655172413</v>
      </c>
      <c r="EZ6" s="58">
        <v>8.695652173913043</v>
      </c>
      <c r="FA6" s="54">
        <v>11.904761904761903</v>
      </c>
      <c r="FB6" s="54">
        <v>0</v>
      </c>
      <c r="FC6" s="54">
        <v>0</v>
      </c>
      <c r="FD6" s="54">
        <v>11.627906976744185</v>
      </c>
      <c r="FE6" s="54">
        <v>0</v>
      </c>
      <c r="FF6" s="54">
        <v>0</v>
      </c>
      <c r="FG6" s="54">
        <v>12.195121951219512</v>
      </c>
      <c r="FH6" s="54">
        <v>0</v>
      </c>
      <c r="FI6" s="54">
        <v>0</v>
      </c>
      <c r="FJ6" s="59">
        <v>21.645021645021643</v>
      </c>
      <c r="FK6" s="59">
        <v>43.10344827586207</v>
      </c>
      <c r="FL6" s="59">
        <v>0</v>
      </c>
      <c r="FM6" s="44">
        <v>29.76190476190476</v>
      </c>
      <c r="FN6" s="44">
        <v>0</v>
      </c>
      <c r="FO6" s="44">
        <v>0</v>
      </c>
      <c r="FP6" s="44">
        <v>58.13953488372093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116">
        <v>27</v>
      </c>
      <c r="FW6" s="116">
        <v>44</v>
      </c>
      <c r="FX6" s="117">
        <f t="shared" si="0"/>
        <v>61.36363636363637</v>
      </c>
      <c r="FY6" s="63">
        <v>0.47</v>
      </c>
      <c r="FZ6" s="63">
        <v>4</v>
      </c>
    </row>
    <row r="7" spans="1:182" ht="11.25">
      <c r="A7" s="95" t="s">
        <v>117</v>
      </c>
      <c r="B7" s="63">
        <v>1403</v>
      </c>
      <c r="C7" s="63">
        <v>5</v>
      </c>
      <c r="D7" s="27" t="s">
        <v>25</v>
      </c>
      <c r="E7" s="63" t="s">
        <v>28</v>
      </c>
      <c r="F7" s="45">
        <v>4015.6</v>
      </c>
      <c r="G7" s="96">
        <v>1647</v>
      </c>
      <c r="H7" s="44">
        <f t="shared" si="1"/>
        <v>0.4101504133877876</v>
      </c>
      <c r="I7" s="97">
        <f t="shared" si="2"/>
        <v>0.009728940609336488</v>
      </c>
      <c r="J7" s="56">
        <f t="shared" si="3"/>
        <v>0.5357386818291231</v>
      </c>
      <c r="K7" s="96">
        <v>973</v>
      </c>
      <c r="L7" s="44">
        <f t="shared" si="4"/>
        <v>59.07710989678203</v>
      </c>
      <c r="M7" s="96">
        <v>674</v>
      </c>
      <c r="N7" s="44">
        <f t="shared" si="5"/>
        <v>40.92289010321797</v>
      </c>
      <c r="O7" s="44">
        <f t="shared" si="6"/>
        <v>144.3620178041543</v>
      </c>
      <c r="P7" s="96">
        <v>321</v>
      </c>
      <c r="Q7" s="44">
        <f t="shared" si="7"/>
        <v>19.48998178506375</v>
      </c>
      <c r="R7" s="96">
        <v>1119</v>
      </c>
      <c r="S7" s="44">
        <f t="shared" si="8"/>
        <v>67.94171220400729</v>
      </c>
      <c r="T7" s="96">
        <v>207</v>
      </c>
      <c r="U7" s="44">
        <f t="shared" si="9"/>
        <v>12.568306010928962</v>
      </c>
      <c r="V7" s="44">
        <f t="shared" si="10"/>
        <v>47.184986595174266</v>
      </c>
      <c r="W7" s="44">
        <f t="shared" si="11"/>
        <v>64.48598130841121</v>
      </c>
      <c r="X7" s="96">
        <v>1522</v>
      </c>
      <c r="Y7" s="97">
        <f t="shared" si="12"/>
        <v>0.008205251619809397</v>
      </c>
      <c r="Z7" s="56">
        <f t="shared" si="13"/>
        <v>0.39485597615298207</v>
      </c>
      <c r="AA7" s="44">
        <v>100</v>
      </c>
      <c r="AB7" s="44">
        <v>96.6</v>
      </c>
      <c r="AC7" s="98">
        <v>593.81</v>
      </c>
      <c r="AD7" s="98">
        <v>90.84</v>
      </c>
      <c r="AE7" s="98">
        <v>5.37</v>
      </c>
      <c r="AF7" s="98" t="s">
        <v>47</v>
      </c>
      <c r="AG7" s="97">
        <v>0.603</v>
      </c>
      <c r="AH7" s="97">
        <v>0.874</v>
      </c>
      <c r="AI7" s="99">
        <v>0.5646729559748427</v>
      </c>
      <c r="AJ7" s="99">
        <v>0.3934012731834956</v>
      </c>
      <c r="AK7" s="99">
        <v>0.9082366589327147</v>
      </c>
      <c r="AL7" s="99">
        <v>0.31498470948012236</v>
      </c>
      <c r="AM7" s="99">
        <v>0.5453238993927938</v>
      </c>
      <c r="AN7" s="55">
        <v>331</v>
      </c>
      <c r="AO7" s="55">
        <v>6</v>
      </c>
      <c r="AP7" s="97">
        <v>0.6412133</v>
      </c>
      <c r="AQ7" s="100">
        <v>344835.96024464833</v>
      </c>
      <c r="AR7" s="100">
        <v>367130.61467889906</v>
      </c>
      <c r="AS7" s="96">
        <v>185632.21</v>
      </c>
      <c r="AT7" s="56">
        <v>0.48668</v>
      </c>
      <c r="AU7" s="101">
        <v>24.102964118564742</v>
      </c>
      <c r="AV7" s="101">
        <v>26.83307332293292</v>
      </c>
      <c r="AW7" s="101">
        <v>50.93603744149766</v>
      </c>
      <c r="AX7" s="68">
        <v>49.06396255850234</v>
      </c>
      <c r="AY7" s="102">
        <v>30.6</v>
      </c>
      <c r="AZ7" s="101">
        <v>52.17917675544794</v>
      </c>
      <c r="BA7" s="22">
        <f t="shared" si="14"/>
        <v>94.43155452436196</v>
      </c>
      <c r="BB7" s="22">
        <v>5.56844547563805</v>
      </c>
      <c r="BC7" s="29">
        <v>5.568445475638051</v>
      </c>
      <c r="BD7" s="103">
        <v>37.42</v>
      </c>
      <c r="BE7" s="103">
        <v>9.66</v>
      </c>
      <c r="BF7" s="103">
        <v>52.91</v>
      </c>
      <c r="BG7" s="104">
        <v>20</v>
      </c>
      <c r="BH7" s="104">
        <v>68.1</v>
      </c>
      <c r="BI7" s="23">
        <v>78.08716707021792</v>
      </c>
      <c r="BJ7" s="23">
        <v>68.6</v>
      </c>
      <c r="BK7" s="22">
        <v>6.483050847457627</v>
      </c>
      <c r="BL7" s="23">
        <v>4.77</v>
      </c>
      <c r="BM7" s="23">
        <v>68.86792452830188</v>
      </c>
      <c r="BN7" s="25">
        <v>72.17125382262996</v>
      </c>
      <c r="BO7" s="25">
        <v>47.09480122324159</v>
      </c>
      <c r="BP7" s="25">
        <v>14.984709480122325</v>
      </c>
      <c r="BQ7" s="25">
        <v>8.868501529051988</v>
      </c>
      <c r="BR7" s="25">
        <v>8.256880733944953</v>
      </c>
      <c r="BS7" s="25">
        <v>2.7522935779816513</v>
      </c>
      <c r="BT7" s="98">
        <v>0.02</v>
      </c>
      <c r="BU7" s="105">
        <v>0</v>
      </c>
      <c r="BV7" s="105">
        <v>28.571428571428573</v>
      </c>
      <c r="BW7" s="25">
        <v>1.1</v>
      </c>
      <c r="BX7" s="25">
        <v>2.3</v>
      </c>
      <c r="BY7" s="25">
        <v>18.2</v>
      </c>
      <c r="BZ7" s="25">
        <v>8</v>
      </c>
      <c r="CA7" s="37">
        <v>121.58054711246201</v>
      </c>
      <c r="CB7" s="37">
        <v>790.2735562310031</v>
      </c>
      <c r="CC7" s="106" t="s">
        <v>46</v>
      </c>
      <c r="CD7" s="98">
        <v>262</v>
      </c>
      <c r="CE7" s="40">
        <v>459</v>
      </c>
      <c r="CF7" s="107">
        <v>27.868852459016395</v>
      </c>
      <c r="CG7" s="40">
        <v>339</v>
      </c>
      <c r="CH7" s="44">
        <v>20.58287795992714</v>
      </c>
      <c r="CK7" s="25">
        <v>86.80124223602485</v>
      </c>
      <c r="CL7" s="25">
        <v>3.1832298136645965</v>
      </c>
      <c r="CM7" s="25">
        <v>8.695652173913043</v>
      </c>
      <c r="CN7" s="44">
        <v>6.599378881987578</v>
      </c>
      <c r="CO7" s="44">
        <v>18.823529411764707</v>
      </c>
      <c r="CP7" s="25">
        <v>82.15962441314554</v>
      </c>
      <c r="CQ7" s="25">
        <v>56.8733153638814</v>
      </c>
      <c r="CR7" s="94">
        <v>122.96133449580842</v>
      </c>
      <c r="CS7" s="94">
        <v>60.301507537688444</v>
      </c>
      <c r="CT7" s="44">
        <v>47.88135593220339</v>
      </c>
      <c r="CU7" s="44">
        <v>4.02542372881356</v>
      </c>
      <c r="CV7" s="44">
        <v>0</v>
      </c>
      <c r="CW7" s="44">
        <v>0</v>
      </c>
      <c r="CX7" s="44">
        <v>0</v>
      </c>
      <c r="CY7" s="51">
        <v>312.5</v>
      </c>
      <c r="CZ7" s="51">
        <v>229.4197031039136</v>
      </c>
      <c r="DA7" s="51">
        <v>275.6141402037148</v>
      </c>
      <c r="DB7" s="51">
        <v>226.35542285957126</v>
      </c>
      <c r="DC7" s="51">
        <v>179.67628568507706</v>
      </c>
      <c r="DD7" s="51">
        <v>203.81404185138138</v>
      </c>
      <c r="DE7" s="57">
        <v>11.502094921991048</v>
      </c>
      <c r="DF7" s="57">
        <v>24.671601209265344</v>
      </c>
      <c r="DG7" s="57">
        <v>17.86165674939791</v>
      </c>
      <c r="DH7" s="57">
        <v>21.551724137931036</v>
      </c>
      <c r="DI7" s="57">
        <v>40.48582995951417</v>
      </c>
      <c r="DJ7" s="57">
        <v>29.958058717795087</v>
      </c>
      <c r="DK7" s="57">
        <v>43.72210147888405</v>
      </c>
      <c r="DL7" s="57">
        <v>8.223867069755114</v>
      </c>
      <c r="DM7" s="57">
        <v>26.579984563933138</v>
      </c>
      <c r="DN7" s="57">
        <v>64.6551724137931</v>
      </c>
      <c r="DO7" s="57">
        <v>13.49527665317139</v>
      </c>
      <c r="DP7" s="57">
        <v>41.94128220491312</v>
      </c>
      <c r="DQ7" s="57">
        <v>21.402515969928928</v>
      </c>
      <c r="DR7" s="57">
        <v>0</v>
      </c>
      <c r="DS7" s="57">
        <v>11.0672292398296</v>
      </c>
      <c r="DT7" s="57">
        <v>21.551724137931036</v>
      </c>
      <c r="DU7" s="57">
        <v>0</v>
      </c>
      <c r="DV7" s="57">
        <v>11.983223487118035</v>
      </c>
      <c r="DW7" s="44">
        <v>57.6</v>
      </c>
      <c r="DX7" s="44">
        <v>0.6</v>
      </c>
      <c r="DY7" s="44">
        <v>8.8</v>
      </c>
      <c r="DZ7" s="44">
        <v>68.8</v>
      </c>
      <c r="EA7" s="44">
        <v>73.55</v>
      </c>
      <c r="EB7" s="44">
        <v>0.6</v>
      </c>
      <c r="EC7" s="44">
        <v>12.3</v>
      </c>
      <c r="ED7" s="44">
        <v>80.4</v>
      </c>
      <c r="EE7" s="44">
        <v>41.1</v>
      </c>
      <c r="EF7" s="44">
        <v>0.6</v>
      </c>
      <c r="EG7" s="44">
        <v>5.1</v>
      </c>
      <c r="EH7" s="44">
        <v>56.8</v>
      </c>
      <c r="EI7" s="56">
        <v>74.11</v>
      </c>
      <c r="EJ7" s="56">
        <v>57.36</v>
      </c>
      <c r="EK7" s="56">
        <v>73.94</v>
      </c>
      <c r="EL7" s="56">
        <v>57.36</v>
      </c>
      <c r="EM7" s="56">
        <v>74.29</v>
      </c>
      <c r="EN7" s="56">
        <v>57.37</v>
      </c>
      <c r="EO7" s="56">
        <v>46.79</v>
      </c>
      <c r="EP7" s="56">
        <v>56.1</v>
      </c>
      <c r="EQ7" s="56">
        <v>65.19</v>
      </c>
      <c r="ER7" s="56">
        <v>44.18</v>
      </c>
      <c r="ES7" s="56">
        <v>55.6</v>
      </c>
      <c r="ET7" s="56">
        <v>68.04</v>
      </c>
      <c r="EU7" s="56">
        <v>49.51</v>
      </c>
      <c r="EV7" s="56">
        <v>56.63</v>
      </c>
      <c r="EW7" s="56">
        <v>62.23</v>
      </c>
      <c r="EX7" s="58">
        <v>10.81081081081081</v>
      </c>
      <c r="EY7" s="58">
        <v>10</v>
      </c>
      <c r="EZ7" s="58">
        <v>11.76470588235294</v>
      </c>
      <c r="FA7" s="54">
        <v>12.658227848101266</v>
      </c>
      <c r="FB7" s="54">
        <v>0</v>
      </c>
      <c r="FC7" s="54">
        <v>0</v>
      </c>
      <c r="FD7" s="54">
        <v>11.494252873563218</v>
      </c>
      <c r="FE7" s="54">
        <v>0</v>
      </c>
      <c r="FF7" s="54"/>
      <c r="FG7" s="54">
        <v>14.084507042253522</v>
      </c>
      <c r="FH7" s="54">
        <v>0</v>
      </c>
      <c r="FI7" s="54">
        <v>0</v>
      </c>
      <c r="FJ7" s="59">
        <v>27.027027027027028</v>
      </c>
      <c r="FK7" s="59">
        <v>30</v>
      </c>
      <c r="FL7" s="59">
        <v>23.52941176470588</v>
      </c>
      <c r="FM7" s="44">
        <v>31.645569620253166</v>
      </c>
      <c r="FN7" s="44">
        <v>0</v>
      </c>
      <c r="FO7" s="44">
        <v>0</v>
      </c>
      <c r="FP7" s="44">
        <v>34.48275862068965</v>
      </c>
      <c r="FQ7" s="44">
        <v>0</v>
      </c>
      <c r="FS7" s="44">
        <v>28.169014084507044</v>
      </c>
      <c r="FT7" s="44">
        <v>0</v>
      </c>
      <c r="FU7" s="44">
        <v>0</v>
      </c>
      <c r="FV7" s="116">
        <v>35</v>
      </c>
      <c r="FW7" s="116">
        <v>46</v>
      </c>
      <c r="FX7" s="117">
        <f t="shared" si="0"/>
        <v>76.08695652173914</v>
      </c>
      <c r="FY7" s="63">
        <v>0.34</v>
      </c>
      <c r="FZ7" s="63">
        <v>4</v>
      </c>
    </row>
    <row r="8" spans="1:182" ht="11.25">
      <c r="A8" s="95" t="s">
        <v>118</v>
      </c>
      <c r="B8" s="63">
        <v>1404</v>
      </c>
      <c r="C8" s="63">
        <v>6</v>
      </c>
      <c r="D8" s="27" t="s">
        <v>26</v>
      </c>
      <c r="E8" s="63" t="s">
        <v>28</v>
      </c>
      <c r="F8" s="45">
        <v>10474.6</v>
      </c>
      <c r="G8" s="96">
        <v>3232</v>
      </c>
      <c r="H8" s="44">
        <f t="shared" si="1"/>
        <v>0.3085559353101789</v>
      </c>
      <c r="I8" s="97">
        <f t="shared" si="2"/>
        <v>0.019091643017228613</v>
      </c>
      <c r="J8" s="56">
        <f t="shared" si="3"/>
        <v>1.0513099087260023</v>
      </c>
      <c r="K8" s="96">
        <v>1746</v>
      </c>
      <c r="L8" s="44">
        <f t="shared" si="4"/>
        <v>54.022277227722775</v>
      </c>
      <c r="M8" s="96">
        <v>1486</v>
      </c>
      <c r="N8" s="44">
        <f t="shared" si="5"/>
        <v>45.977722772277225</v>
      </c>
      <c r="O8" s="44">
        <f t="shared" si="6"/>
        <v>117.49663526244953</v>
      </c>
      <c r="P8" s="96">
        <v>978</v>
      </c>
      <c r="Q8" s="44">
        <f t="shared" si="7"/>
        <v>30.25990099009901</v>
      </c>
      <c r="R8" s="96">
        <v>1942</v>
      </c>
      <c r="S8" s="44">
        <f t="shared" si="8"/>
        <v>60.086633663366335</v>
      </c>
      <c r="T8" s="96">
        <v>312</v>
      </c>
      <c r="U8" s="44">
        <f t="shared" si="9"/>
        <v>9.653465346534654</v>
      </c>
      <c r="V8" s="44">
        <f t="shared" si="10"/>
        <v>66.42636457260556</v>
      </c>
      <c r="W8" s="44">
        <f t="shared" si="11"/>
        <v>31.901840490797547</v>
      </c>
      <c r="X8" s="96">
        <v>3997</v>
      </c>
      <c r="Y8" s="97">
        <f t="shared" si="12"/>
        <v>0.021548219924032955</v>
      </c>
      <c r="Z8" s="56">
        <f t="shared" si="13"/>
        <v>1.0369509439444606</v>
      </c>
      <c r="AA8" s="44">
        <v>100</v>
      </c>
      <c r="AB8" s="44">
        <v>65.9</v>
      </c>
      <c r="AC8" s="98">
        <v>521.74</v>
      </c>
      <c r="AD8" s="98">
        <v>54.84</v>
      </c>
      <c r="AE8" s="98">
        <v>3.94</v>
      </c>
      <c r="AF8" s="98" t="s">
        <v>47</v>
      </c>
      <c r="AG8" s="97">
        <v>0.676</v>
      </c>
      <c r="AH8" s="97">
        <v>0.691</v>
      </c>
      <c r="AI8" s="99">
        <v>0.5664803921568627</v>
      </c>
      <c r="AJ8" s="99">
        <v>0.5001027642091407</v>
      </c>
      <c r="AK8" s="99">
        <v>0.9021781459419211</v>
      </c>
      <c r="AL8" s="99">
        <v>0.4181518151815181</v>
      </c>
      <c r="AM8" s="99">
        <v>0.5967282793723606</v>
      </c>
      <c r="AN8" s="55">
        <v>329</v>
      </c>
      <c r="AO8" s="55">
        <v>5</v>
      </c>
      <c r="AP8" s="97">
        <v>0.4417964</v>
      </c>
      <c r="AQ8" s="100">
        <v>272953.2247524753</v>
      </c>
      <c r="AR8" s="100">
        <v>280061.2118811881</v>
      </c>
      <c r="AS8" s="96">
        <v>136735.59</v>
      </c>
      <c r="AT8" s="56">
        <v>0.48469</v>
      </c>
      <c r="AU8" s="101">
        <v>4.190751445086705</v>
      </c>
      <c r="AV8" s="101">
        <v>9.393063583815028</v>
      </c>
      <c r="AW8" s="101">
        <v>13.583815028901732</v>
      </c>
      <c r="AX8" s="68">
        <v>86.41618497109826</v>
      </c>
      <c r="AY8" s="102">
        <v>24.2</v>
      </c>
      <c r="AZ8" s="101">
        <v>64.84789956542733</v>
      </c>
      <c r="BA8" s="22">
        <f t="shared" si="14"/>
        <v>96.72375279225615</v>
      </c>
      <c r="BB8" s="22">
        <v>3.276247207743857</v>
      </c>
      <c r="BC8" s="29">
        <v>2.5316455696202533</v>
      </c>
      <c r="BD8" s="103">
        <v>43.81</v>
      </c>
      <c r="BE8" s="103">
        <v>19.95</v>
      </c>
      <c r="BF8" s="103">
        <v>36.25</v>
      </c>
      <c r="BG8" s="104">
        <v>27.6</v>
      </c>
      <c r="BH8" s="104">
        <v>82.5</v>
      </c>
      <c r="BI8" s="23">
        <v>86.38338966682763</v>
      </c>
      <c r="BJ8" s="23">
        <v>81.9</v>
      </c>
      <c r="BK8" s="22">
        <v>7.160791887976822</v>
      </c>
      <c r="BL8" s="23">
        <v>6.18</v>
      </c>
      <c r="BM8" s="23">
        <v>58.529411764705884</v>
      </c>
      <c r="BN8" s="25">
        <v>61.08910891089109</v>
      </c>
      <c r="BO8" s="25">
        <v>30.396039603960396</v>
      </c>
      <c r="BP8" s="25">
        <v>3.5643564356435644</v>
      </c>
      <c r="BQ8" s="25">
        <v>43.46534653465346</v>
      </c>
      <c r="BR8" s="25">
        <v>3.0693069306930694</v>
      </c>
      <c r="BS8" s="25">
        <v>2.772277227722772</v>
      </c>
      <c r="BT8" s="98">
        <v>4.81</v>
      </c>
      <c r="BU8" s="105">
        <v>0</v>
      </c>
      <c r="BV8" s="105">
        <v>12.5</v>
      </c>
      <c r="BW8" s="25">
        <v>5.7</v>
      </c>
      <c r="BX8" s="25">
        <v>1.2</v>
      </c>
      <c r="BY8" s="25">
        <v>22.3</v>
      </c>
      <c r="BZ8" s="25">
        <v>8.9</v>
      </c>
      <c r="CA8" s="37">
        <v>981.0126582278481</v>
      </c>
      <c r="CB8" s="37">
        <v>2594.9367088607596</v>
      </c>
      <c r="CC8" s="106" t="s">
        <v>46</v>
      </c>
      <c r="CD8" s="98">
        <v>75</v>
      </c>
      <c r="CG8" s="40">
        <v>3714</v>
      </c>
      <c r="CK8" s="25">
        <v>85.54913294797687</v>
      </c>
      <c r="CL8" s="25">
        <v>2.2760115606936417</v>
      </c>
      <c r="CM8" s="25">
        <v>9.176300578034683</v>
      </c>
      <c r="CN8" s="44">
        <v>11.054913294797688</v>
      </c>
      <c r="CO8" s="44">
        <v>8.58085808580858</v>
      </c>
      <c r="CP8" s="25">
        <v>51.61290322580645</v>
      </c>
      <c r="CQ8" s="25">
        <v>39.42528735632184</v>
      </c>
      <c r="CR8" s="94">
        <v>105.43478766607633</v>
      </c>
      <c r="CS8" s="94">
        <v>66.44951140065146</v>
      </c>
      <c r="CT8" s="44">
        <v>61.189189189189186</v>
      </c>
      <c r="CU8" s="44">
        <v>3.3513513513513513</v>
      </c>
      <c r="CV8" s="44">
        <v>0</v>
      </c>
      <c r="CW8" s="44">
        <v>0</v>
      </c>
      <c r="CX8" s="44">
        <v>0</v>
      </c>
      <c r="CY8" s="51">
        <v>466.62346079066754</v>
      </c>
      <c r="CZ8" s="51">
        <v>222.98456260720414</v>
      </c>
      <c r="DA8" s="51">
        <v>361.75710594315245</v>
      </c>
      <c r="DB8" s="51">
        <v>299.38420901734963</v>
      </c>
      <c r="DC8" s="51">
        <v>156.66931964486494</v>
      </c>
      <c r="DD8" s="51">
        <v>230.46711046727987</v>
      </c>
      <c r="DE8" s="57">
        <v>61.897664043289026</v>
      </c>
      <c r="DF8" s="57">
        <v>30.17683453695265</v>
      </c>
      <c r="DG8" s="57">
        <v>46.57965803291106</v>
      </c>
      <c r="DH8" s="57">
        <v>123.13674659753725</v>
      </c>
      <c r="DI8" s="57">
        <v>51.45797598627787</v>
      </c>
      <c r="DJ8" s="57">
        <v>92.28497600590623</v>
      </c>
      <c r="DK8" s="57">
        <v>28.496352856789205</v>
      </c>
      <c r="DL8" s="57">
        <v>19.230207255167745</v>
      </c>
      <c r="DM8" s="57">
        <v>24.021726050755593</v>
      </c>
      <c r="DN8" s="57">
        <v>58.32793259883344</v>
      </c>
      <c r="DO8" s="57">
        <v>25.728987993138936</v>
      </c>
      <c r="DP8" s="57">
        <v>44.29678848283499</v>
      </c>
      <c r="DQ8" s="57">
        <v>80.67640583681467</v>
      </c>
      <c r="DR8" s="57">
        <v>17.512581956457346</v>
      </c>
      <c r="DS8" s="57">
        <v>50.174560554222126</v>
      </c>
      <c r="DT8" s="57">
        <v>90.73233959818535</v>
      </c>
      <c r="DU8" s="57">
        <v>25.728987993138936</v>
      </c>
      <c r="DV8" s="57">
        <v>62.75378368401624</v>
      </c>
      <c r="DW8" s="44">
        <v>89.8</v>
      </c>
      <c r="DX8" s="44">
        <v>0.9</v>
      </c>
      <c r="DY8" s="44">
        <v>5.8</v>
      </c>
      <c r="DZ8" s="44">
        <v>64</v>
      </c>
      <c r="EA8" s="44">
        <v>134.55</v>
      </c>
      <c r="EB8" s="44">
        <v>1</v>
      </c>
      <c r="EC8" s="44">
        <v>9.6</v>
      </c>
      <c r="ED8" s="44">
        <v>89</v>
      </c>
      <c r="EE8" s="44">
        <v>43.2</v>
      </c>
      <c r="EF8" s="44">
        <v>0.6</v>
      </c>
      <c r="EG8" s="44">
        <v>1.8</v>
      </c>
      <c r="EH8" s="44">
        <v>37.9</v>
      </c>
      <c r="EI8" s="56">
        <v>74.15</v>
      </c>
      <c r="EJ8" s="56">
        <v>55.49</v>
      </c>
      <c r="EK8" s="56">
        <v>69.26</v>
      </c>
      <c r="EL8" s="56">
        <v>51.23</v>
      </c>
      <c r="EM8" s="56">
        <v>79.23</v>
      </c>
      <c r="EN8" s="56">
        <v>59.93</v>
      </c>
      <c r="EO8" s="56">
        <v>52.26</v>
      </c>
      <c r="EP8" s="56">
        <v>57.03</v>
      </c>
      <c r="EQ8" s="56">
        <v>60.84</v>
      </c>
      <c r="ER8" s="56">
        <v>49.65</v>
      </c>
      <c r="ES8" s="56">
        <v>54.98</v>
      </c>
      <c r="ET8" s="56">
        <v>56.84</v>
      </c>
      <c r="EU8" s="56">
        <v>54.98</v>
      </c>
      <c r="EV8" s="56">
        <v>59.16</v>
      </c>
      <c r="EW8" s="56">
        <v>65</v>
      </c>
      <c r="EX8" s="58">
        <v>5.1020408163265305</v>
      </c>
      <c r="EY8" s="58">
        <v>5.263157894736842</v>
      </c>
      <c r="EZ8" s="58">
        <v>4.9504950495049505</v>
      </c>
      <c r="FA8" s="54">
        <v>14.705882352941176</v>
      </c>
      <c r="FB8" s="54">
        <v>6.493506493506494</v>
      </c>
      <c r="FC8" s="54">
        <v>0</v>
      </c>
      <c r="FD8" s="54">
        <v>20</v>
      </c>
      <c r="FE8" s="54">
        <v>0</v>
      </c>
      <c r="FF8" s="54">
        <v>0</v>
      </c>
      <c r="FG8" s="54">
        <v>9.615384615384617</v>
      </c>
      <c r="FH8" s="54">
        <v>0</v>
      </c>
      <c r="FI8" s="54">
        <v>0</v>
      </c>
      <c r="FJ8" s="59">
        <v>15.306122448979592</v>
      </c>
      <c r="FK8" s="59">
        <v>21.052631578947366</v>
      </c>
      <c r="FL8" s="59">
        <v>9.900990099009901</v>
      </c>
      <c r="FM8" s="44">
        <v>24.509803921568626</v>
      </c>
      <c r="FN8" s="44">
        <v>6.493506493506494</v>
      </c>
      <c r="FO8" s="44">
        <v>0</v>
      </c>
      <c r="FP8" s="44">
        <v>40</v>
      </c>
      <c r="FQ8" s="44">
        <v>0</v>
      </c>
      <c r="FR8" s="44">
        <v>0</v>
      </c>
      <c r="FS8" s="44">
        <v>9.615384615384617</v>
      </c>
      <c r="FT8" s="44">
        <v>12.82051282051282</v>
      </c>
      <c r="FU8" s="44">
        <v>0</v>
      </c>
      <c r="FV8" s="116">
        <v>74</v>
      </c>
      <c r="FW8" s="116">
        <v>98</v>
      </c>
      <c r="FX8" s="117">
        <f t="shared" si="0"/>
        <v>75.51020408163265</v>
      </c>
      <c r="FY8" s="63">
        <v>0.46</v>
      </c>
      <c r="FZ8" s="63">
        <v>4</v>
      </c>
    </row>
    <row r="9" spans="1:182" ht="11.25">
      <c r="A9" s="95" t="s">
        <v>119</v>
      </c>
      <c r="B9" s="63">
        <v>1405</v>
      </c>
      <c r="C9" s="63">
        <v>7</v>
      </c>
      <c r="D9" s="27" t="s">
        <v>27</v>
      </c>
      <c r="E9" s="63" t="s">
        <v>28</v>
      </c>
      <c r="F9" s="45">
        <v>8934.3</v>
      </c>
      <c r="G9" s="96">
        <v>15488</v>
      </c>
      <c r="H9" s="44">
        <f t="shared" si="1"/>
        <v>1.7335437583246591</v>
      </c>
      <c r="I9" s="97">
        <f t="shared" si="2"/>
        <v>0.09148866554790741</v>
      </c>
      <c r="J9" s="56">
        <f t="shared" si="3"/>
        <v>5.037960354686982</v>
      </c>
      <c r="K9" s="96">
        <v>13080</v>
      </c>
      <c r="L9" s="44">
        <f t="shared" si="4"/>
        <v>84.45247933884298</v>
      </c>
      <c r="M9" s="96">
        <v>2408</v>
      </c>
      <c r="N9" s="44">
        <f t="shared" si="5"/>
        <v>15.547520661157025</v>
      </c>
      <c r="O9" s="44">
        <f t="shared" si="6"/>
        <v>543.1893687707641</v>
      </c>
      <c r="P9" s="96">
        <v>1181</v>
      </c>
      <c r="Q9" s="44">
        <f t="shared" si="7"/>
        <v>7.6252582644628095</v>
      </c>
      <c r="R9" s="96">
        <v>13799</v>
      </c>
      <c r="S9" s="44">
        <f t="shared" si="8"/>
        <v>89.09478305785125</v>
      </c>
      <c r="T9" s="96">
        <v>508</v>
      </c>
      <c r="U9" s="44">
        <f t="shared" si="9"/>
        <v>3.2799586776859506</v>
      </c>
      <c r="V9" s="44">
        <f t="shared" si="10"/>
        <v>12.24001739256468</v>
      </c>
      <c r="W9" s="44">
        <f t="shared" si="11"/>
        <v>43.01439458086367</v>
      </c>
      <c r="X9" s="96">
        <v>37269</v>
      </c>
      <c r="Y9" s="97">
        <f t="shared" si="12"/>
        <v>0.2009208427192355</v>
      </c>
      <c r="Z9" s="56">
        <f t="shared" si="13"/>
        <v>9.668782769543684</v>
      </c>
      <c r="AA9" s="44">
        <v>18.3</v>
      </c>
      <c r="AB9" s="44">
        <v>49.3</v>
      </c>
      <c r="AC9" s="98">
        <v>167.28</v>
      </c>
      <c r="AD9" s="98">
        <v>27.42</v>
      </c>
      <c r="AE9" s="98">
        <v>7.77</v>
      </c>
      <c r="AF9" s="98">
        <v>208</v>
      </c>
      <c r="AG9" s="97">
        <v>0.793</v>
      </c>
      <c r="AH9" s="97">
        <v>0.763</v>
      </c>
      <c r="AI9" s="99">
        <v>0.73892436235708</v>
      </c>
      <c r="AJ9" s="99">
        <v>0.5215179754774284</v>
      </c>
      <c r="AK9" s="99">
        <v>0.862029090199141</v>
      </c>
      <c r="AL9" s="99">
        <v>0.7295769511305615</v>
      </c>
      <c r="AM9" s="99">
        <v>0.7130120947910528</v>
      </c>
      <c r="AN9" s="55">
        <v>176</v>
      </c>
      <c r="AO9" s="55">
        <v>3</v>
      </c>
      <c r="AP9" s="97">
        <v>0.3406175</v>
      </c>
      <c r="AQ9" s="100">
        <v>439757.2335886214</v>
      </c>
      <c r="AR9" s="100">
        <v>447092.6838074398</v>
      </c>
      <c r="AS9" s="96">
        <v>167515.68</v>
      </c>
      <c r="AT9" s="56">
        <v>0.48685</v>
      </c>
      <c r="AU9" s="101">
        <v>3.8430486032617472</v>
      </c>
      <c r="AV9" s="101">
        <v>6.588083319877281</v>
      </c>
      <c r="AW9" s="101">
        <v>10.431131923139029</v>
      </c>
      <c r="AX9" s="68">
        <v>89.56886807686097</v>
      </c>
      <c r="AY9" s="102">
        <v>33.6</v>
      </c>
      <c r="AZ9" s="101">
        <v>55.0634272199527</v>
      </c>
      <c r="BA9" s="22">
        <f t="shared" si="14"/>
        <v>92.73721202655213</v>
      </c>
      <c r="BB9" s="22">
        <v>7.262787973447872</v>
      </c>
      <c r="BC9" s="29">
        <v>6.98945724326435</v>
      </c>
      <c r="BD9" s="103">
        <v>31.54</v>
      </c>
      <c r="BE9" s="103">
        <v>27.76</v>
      </c>
      <c r="BF9" s="103">
        <v>40.7</v>
      </c>
      <c r="BG9" s="104">
        <v>32.9</v>
      </c>
      <c r="BH9" s="104">
        <v>46.3</v>
      </c>
      <c r="BI9" s="23">
        <v>98.96796387873576</v>
      </c>
      <c r="BJ9" s="23">
        <v>98.2</v>
      </c>
      <c r="BK9" s="22">
        <v>9.939797892926252</v>
      </c>
      <c r="BL9" s="23">
        <v>9.63</v>
      </c>
      <c r="BM9" s="23">
        <v>72.25153913808268</v>
      </c>
      <c r="BN9" s="25">
        <v>6.017505470459518</v>
      </c>
      <c r="BO9" s="25">
        <v>3.2822757111597376</v>
      </c>
      <c r="BP9" s="25">
        <v>0</v>
      </c>
      <c r="BQ9" s="25">
        <v>88.94967177242889</v>
      </c>
      <c r="BR9" s="25">
        <v>15.426695842450766</v>
      </c>
      <c r="BS9" s="25">
        <v>17.560175054704594</v>
      </c>
      <c r="BT9" s="98">
        <v>1.78</v>
      </c>
      <c r="BU9" s="105">
        <v>0</v>
      </c>
      <c r="BV9" s="105">
        <v>25</v>
      </c>
      <c r="BW9" s="25">
        <v>3.3</v>
      </c>
      <c r="BX9" s="25">
        <v>0.3</v>
      </c>
      <c r="BY9" s="25">
        <v>18.5</v>
      </c>
      <c r="BZ9" s="25">
        <v>6.5</v>
      </c>
      <c r="CA9" s="37">
        <v>183.137282524477</v>
      </c>
      <c r="CB9" s="37">
        <v>570.5430724801014</v>
      </c>
      <c r="CC9" s="106" t="s">
        <v>46</v>
      </c>
      <c r="CD9" s="98">
        <v>114</v>
      </c>
      <c r="CE9" s="40">
        <v>2186</v>
      </c>
      <c r="CF9" s="107">
        <v>14.114152892561984</v>
      </c>
      <c r="CG9" s="40">
        <v>507</v>
      </c>
      <c r="CH9" s="44">
        <v>3.2735020661157024</v>
      </c>
      <c r="CI9" s="42">
        <v>1920</v>
      </c>
      <c r="CJ9" s="44">
        <v>12.396694214876034</v>
      </c>
      <c r="CK9" s="25">
        <v>83.92914653784219</v>
      </c>
      <c r="CL9" s="25">
        <v>5.4106280193236715</v>
      </c>
      <c r="CM9" s="25">
        <v>7.52012882447665</v>
      </c>
      <c r="CN9" s="44">
        <v>8.56682769726248</v>
      </c>
      <c r="CO9" s="44">
        <v>26.550387596899224</v>
      </c>
      <c r="CP9" s="25">
        <v>67.00819672131148</v>
      </c>
      <c r="CQ9" s="25">
        <v>52.59549461312439</v>
      </c>
      <c r="CR9" s="94">
        <v>110.17727302875781</v>
      </c>
      <c r="CS9" s="94">
        <v>41.735537190082646</v>
      </c>
      <c r="CT9" s="44">
        <v>63.0012936610608</v>
      </c>
      <c r="CU9" s="44">
        <v>7.567917205692108</v>
      </c>
      <c r="CV9" s="44">
        <v>0</v>
      </c>
      <c r="CW9" s="44">
        <v>20.85070892410342</v>
      </c>
      <c r="CX9" s="44">
        <v>20.85070892410342</v>
      </c>
      <c r="CY9" s="51">
        <v>181.91943567848526</v>
      </c>
      <c r="CZ9" s="51">
        <v>346.0410557184751</v>
      </c>
      <c r="DA9" s="51">
        <v>221.37619853355895</v>
      </c>
      <c r="DB9" s="51">
        <v>224.12341306241473</v>
      </c>
      <c r="DC9" s="51">
        <v>236.07436354497472</v>
      </c>
      <c r="DD9" s="51">
        <v>229.89453362169945</v>
      </c>
      <c r="DE9" s="57">
        <v>66.15172937756114</v>
      </c>
      <c r="DF9" s="57">
        <v>37.581746486600636</v>
      </c>
      <c r="DG9" s="57">
        <v>52.35526893024816</v>
      </c>
      <c r="DH9" s="57">
        <v>51.97698162242435</v>
      </c>
      <c r="DI9" s="57">
        <v>64.51612903225806</v>
      </c>
      <c r="DJ9" s="57">
        <v>54.991539763113366</v>
      </c>
      <c r="DK9" s="57">
        <v>51.68077510893489</v>
      </c>
      <c r="DL9" s="57">
        <v>56.82075791789218</v>
      </c>
      <c r="DM9" s="57">
        <v>54.16287563361125</v>
      </c>
      <c r="DN9" s="57">
        <v>40.83905698904771</v>
      </c>
      <c r="DO9" s="57">
        <v>82.11143695014663</v>
      </c>
      <c r="DP9" s="57">
        <v>50.76142131979696</v>
      </c>
      <c r="DQ9" s="57">
        <v>13.831932401229789</v>
      </c>
      <c r="DR9" s="57">
        <v>31.304458686786766</v>
      </c>
      <c r="DS9" s="57">
        <v>22.269424951832402</v>
      </c>
      <c r="DT9" s="57">
        <v>18.563207722294415</v>
      </c>
      <c r="DU9" s="57">
        <v>35.19061583577712</v>
      </c>
      <c r="DV9" s="57">
        <v>22.560631697687533</v>
      </c>
      <c r="DW9" s="44">
        <v>111.2</v>
      </c>
      <c r="DX9" s="44">
        <v>1.1</v>
      </c>
      <c r="DY9" s="44">
        <v>4.4</v>
      </c>
      <c r="DZ9" s="44">
        <v>36.9</v>
      </c>
      <c r="EA9" s="44">
        <v>141.2</v>
      </c>
      <c r="EB9" s="44">
        <v>1.1</v>
      </c>
      <c r="EC9" s="44">
        <v>7.1</v>
      </c>
      <c r="ED9" s="44">
        <v>26.3</v>
      </c>
      <c r="EE9" s="44">
        <v>79.95</v>
      </c>
      <c r="EF9" s="44">
        <v>1.1</v>
      </c>
      <c r="EG9" s="44">
        <v>1.5</v>
      </c>
      <c r="EH9" s="44">
        <v>47.9</v>
      </c>
      <c r="EI9" s="56">
        <v>77.82</v>
      </c>
      <c r="EJ9" s="56">
        <v>58.34</v>
      </c>
      <c r="EK9" s="56">
        <v>77.25</v>
      </c>
      <c r="EL9" s="56">
        <v>57.84</v>
      </c>
      <c r="EM9" s="56">
        <v>78.41</v>
      </c>
      <c r="EN9" s="56">
        <v>58.86</v>
      </c>
      <c r="EO9" s="56">
        <v>52.17</v>
      </c>
      <c r="EP9" s="56">
        <v>57.1</v>
      </c>
      <c r="EQ9" s="56">
        <v>64.45</v>
      </c>
      <c r="ER9" s="56">
        <v>52.36</v>
      </c>
      <c r="ES9" s="56">
        <v>56.13</v>
      </c>
      <c r="ET9" s="56">
        <v>65.03</v>
      </c>
      <c r="EU9" s="56">
        <v>51.97</v>
      </c>
      <c r="EV9" s="56">
        <v>58.1</v>
      </c>
      <c r="EW9" s="56">
        <v>63.84</v>
      </c>
      <c r="EX9" s="58">
        <v>7.259528130671506</v>
      </c>
      <c r="EY9" s="58">
        <v>6.5359477124183005</v>
      </c>
      <c r="EZ9" s="58">
        <v>8.16326530612245</v>
      </c>
      <c r="FA9" s="54">
        <v>11.11111111111111</v>
      </c>
      <c r="FB9" s="54">
        <v>6.369426751592357</v>
      </c>
      <c r="FC9" s="54">
        <v>0</v>
      </c>
      <c r="FD9" s="54">
        <v>18.51851851851852</v>
      </c>
      <c r="FE9" s="54">
        <v>5.813953488372093</v>
      </c>
      <c r="FF9" s="54">
        <v>0</v>
      </c>
      <c r="FG9" s="54">
        <v>13.888888888888888</v>
      </c>
      <c r="FH9" s="54">
        <v>7.042253521126761</v>
      </c>
      <c r="FI9" s="54">
        <v>0</v>
      </c>
      <c r="FJ9" s="59">
        <v>3.629764065335753</v>
      </c>
      <c r="FK9" s="59">
        <v>3.2679738562091503</v>
      </c>
      <c r="FL9" s="59">
        <v>4.081632653061225</v>
      </c>
      <c r="FM9" s="44">
        <v>5.555555555555555</v>
      </c>
      <c r="FN9" s="44">
        <v>3.1847133757961785</v>
      </c>
      <c r="FO9" s="44">
        <v>0</v>
      </c>
      <c r="FP9" s="44">
        <v>0</v>
      </c>
      <c r="FQ9" s="44">
        <v>5.813953488372093</v>
      </c>
      <c r="FR9" s="44">
        <v>0</v>
      </c>
      <c r="FS9" s="44">
        <v>13.888888888888888</v>
      </c>
      <c r="FT9" s="44">
        <v>0</v>
      </c>
      <c r="FU9" s="44">
        <v>0</v>
      </c>
      <c r="FV9" s="116">
        <v>126</v>
      </c>
      <c r="FW9" s="116">
        <v>157</v>
      </c>
      <c r="FX9" s="117">
        <f t="shared" si="0"/>
        <v>80.2547770700637</v>
      </c>
      <c r="FY9" s="63">
        <v>0.49</v>
      </c>
      <c r="FZ9" s="63">
        <v>2</v>
      </c>
    </row>
    <row r="10" spans="1:177" s="2" customFormat="1" ht="11.25">
      <c r="A10" s="43"/>
      <c r="D10" s="1" t="s">
        <v>29</v>
      </c>
      <c r="F10" s="3">
        <v>756102.4</v>
      </c>
      <c r="G10" s="4">
        <v>16928873</v>
      </c>
      <c r="H10" s="3">
        <v>22.389656480392073</v>
      </c>
      <c r="I10" s="6">
        <v>100</v>
      </c>
      <c r="J10" s="16"/>
      <c r="K10" s="4">
        <v>8379571</v>
      </c>
      <c r="L10" s="5">
        <v>49.498693740569735</v>
      </c>
      <c r="M10" s="4">
        <v>8549302</v>
      </c>
      <c r="N10" s="5">
        <v>50.501306259430265</v>
      </c>
      <c r="O10" s="5">
        <v>98.01468002884914</v>
      </c>
      <c r="P10" s="4">
        <v>3862622</v>
      </c>
      <c r="Q10" s="5">
        <v>22.816769905474512</v>
      </c>
      <c r="R10" s="4">
        <v>11574807</v>
      </c>
      <c r="S10" s="5">
        <v>68.37316931847737</v>
      </c>
      <c r="T10" s="4">
        <v>1491444</v>
      </c>
      <c r="U10" s="5">
        <v>8.810060776048116</v>
      </c>
      <c r="V10" s="5">
        <v>46.256201075318145</v>
      </c>
      <c r="W10" s="5">
        <v>38.61221729695528</v>
      </c>
      <c r="X10" s="4">
        <v>18549096</v>
      </c>
      <c r="Y10" s="6">
        <v>99.9999946089017</v>
      </c>
      <c r="Z10" s="16"/>
      <c r="AA10" s="5">
        <v>12.9</v>
      </c>
      <c r="AB10" s="5">
        <v>6.6</v>
      </c>
      <c r="AG10" s="6">
        <v>0.725</v>
      </c>
      <c r="AH10" s="6"/>
      <c r="AI10" s="28">
        <v>0.7464046558869375</v>
      </c>
      <c r="AJ10" s="28">
        <v>0.4935010151235466</v>
      </c>
      <c r="AK10" s="28">
        <v>0.892</v>
      </c>
      <c r="AL10" s="28">
        <v>0.8551227949955107</v>
      </c>
      <c r="AM10" s="28">
        <v>0.7467571165014988</v>
      </c>
      <c r="AN10" s="1"/>
      <c r="AO10" s="1"/>
      <c r="AP10" s="6"/>
      <c r="AQ10" s="19">
        <v>613206</v>
      </c>
      <c r="AR10" s="19">
        <v>620475</v>
      </c>
      <c r="AS10" s="19">
        <v>195568</v>
      </c>
      <c r="AT10" s="16">
        <v>0.57</v>
      </c>
      <c r="AU10" s="32">
        <v>3.2</v>
      </c>
      <c r="AV10" s="32">
        <v>10.5</v>
      </c>
      <c r="AW10" s="32">
        <v>13.7</v>
      </c>
      <c r="AX10" s="32">
        <v>86.3</v>
      </c>
      <c r="AY10" s="32">
        <v>29.7</v>
      </c>
      <c r="AZ10" s="32">
        <v>57.3</v>
      </c>
      <c r="BA10" s="1">
        <v>92.7</v>
      </c>
      <c r="BB10" s="3">
        <v>7.3</v>
      </c>
      <c r="BC10" s="20">
        <v>6.607664305050578</v>
      </c>
      <c r="BG10" s="5">
        <v>19.909750811372167</v>
      </c>
      <c r="BH10" s="21">
        <v>35.3</v>
      </c>
      <c r="BI10" s="20">
        <v>96.1</v>
      </c>
      <c r="BJ10" s="20">
        <v>95.2</v>
      </c>
      <c r="BK10" s="20">
        <v>10.1</v>
      </c>
      <c r="BL10" s="20">
        <v>9.77</v>
      </c>
      <c r="BM10" s="20">
        <v>74.12537562183195</v>
      </c>
      <c r="BN10" s="21">
        <v>8.708836803498032</v>
      </c>
      <c r="BO10" s="21">
        <v>0.9422498988947828</v>
      </c>
      <c r="BP10" s="21">
        <v>0.8306537184354584</v>
      </c>
      <c r="BQ10" s="21">
        <v>88.53261628944544</v>
      </c>
      <c r="BR10" s="21">
        <v>63.63322577982443</v>
      </c>
      <c r="BS10" s="21">
        <v>33.125850517377415</v>
      </c>
      <c r="BU10" s="16">
        <v>0.9739914304229657</v>
      </c>
      <c r="BV10" s="16">
        <v>21.471336409095745</v>
      </c>
      <c r="BW10" s="21">
        <v>2.4</v>
      </c>
      <c r="BX10" s="21">
        <v>0.3</v>
      </c>
      <c r="BY10" s="21">
        <v>22.2</v>
      </c>
      <c r="BZ10" s="21">
        <v>9.5</v>
      </c>
      <c r="CA10" s="38">
        <v>677</v>
      </c>
      <c r="CB10" s="38">
        <v>2714.7</v>
      </c>
      <c r="CC10" s="34"/>
      <c r="CE10" s="4">
        <v>12613040</v>
      </c>
      <c r="CF10" s="3">
        <v>74.5</v>
      </c>
      <c r="CG10" s="39">
        <v>2068034</v>
      </c>
      <c r="CH10" s="5">
        <v>12.2</v>
      </c>
      <c r="CI10" s="19">
        <v>11900887</v>
      </c>
      <c r="CJ10" s="5">
        <v>70.2993459753641</v>
      </c>
      <c r="CK10" s="3">
        <v>76.8</v>
      </c>
      <c r="CL10" s="3">
        <v>13.5</v>
      </c>
      <c r="CM10" s="3">
        <v>5.1</v>
      </c>
      <c r="CN10" s="3">
        <v>15.462459246649699</v>
      </c>
      <c r="CO10" s="5">
        <v>16.158669032183926</v>
      </c>
      <c r="CP10" s="5">
        <v>63.1</v>
      </c>
      <c r="CQ10" s="5">
        <v>51.8</v>
      </c>
      <c r="CR10" s="20">
        <v>69.06295220636794</v>
      </c>
      <c r="CS10" s="20">
        <v>44.78536589766204</v>
      </c>
      <c r="CT10" s="20">
        <v>63</v>
      </c>
      <c r="CU10" s="20">
        <v>7.4</v>
      </c>
      <c r="CV10" s="5">
        <v>73.77614366725534</v>
      </c>
      <c r="CW10" s="5">
        <v>62.971446549567595</v>
      </c>
      <c r="CX10" s="5">
        <v>136.82980731600637</v>
      </c>
      <c r="CY10" s="46"/>
      <c r="CZ10" s="46"/>
      <c r="DA10" s="46"/>
      <c r="DB10" s="46"/>
      <c r="DC10" s="46"/>
      <c r="DD10" s="46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61">
        <v>615474.3</v>
      </c>
      <c r="DX10" s="61"/>
      <c r="DY10" s="61">
        <v>5.1</v>
      </c>
      <c r="DZ10" s="61">
        <v>80.3</v>
      </c>
      <c r="EA10" s="61">
        <v>783831.35</v>
      </c>
      <c r="EB10" s="61"/>
      <c r="EC10" s="61">
        <v>8.7</v>
      </c>
      <c r="ED10" s="61">
        <v>102.7</v>
      </c>
      <c r="EE10" s="61">
        <v>440382.9</v>
      </c>
      <c r="EF10" s="61"/>
      <c r="EG10" s="61">
        <v>1.4</v>
      </c>
      <c r="EH10" s="61">
        <v>57</v>
      </c>
      <c r="EI10" s="62">
        <v>75.52</v>
      </c>
      <c r="EJ10" s="62">
        <v>56.97</v>
      </c>
      <c r="EK10" s="62">
        <v>72.89</v>
      </c>
      <c r="EL10" s="62">
        <v>54.44</v>
      </c>
      <c r="EM10" s="62">
        <v>78.25</v>
      </c>
      <c r="EN10" s="62">
        <v>59.61</v>
      </c>
      <c r="EO10" s="62">
        <v>53.39</v>
      </c>
      <c r="EP10" s="62">
        <v>57.67</v>
      </c>
      <c r="EQ10" s="62">
        <v>62.19</v>
      </c>
      <c r="ER10" s="62">
        <v>50.71</v>
      </c>
      <c r="ES10" s="62">
        <v>55.65</v>
      </c>
      <c r="ET10" s="62">
        <v>60.75</v>
      </c>
      <c r="EU10" s="62">
        <v>56.18</v>
      </c>
      <c r="EV10" s="62">
        <v>59.78</v>
      </c>
      <c r="EW10" s="62">
        <v>63.68</v>
      </c>
      <c r="EX10" s="26"/>
      <c r="EY10" s="26"/>
      <c r="EZ10" s="26"/>
      <c r="FA10" s="5"/>
      <c r="FB10" s="5"/>
      <c r="FC10" s="5"/>
      <c r="FD10" s="5"/>
      <c r="FE10" s="5"/>
      <c r="FF10" s="5"/>
      <c r="FG10" s="5"/>
      <c r="FH10" s="5"/>
      <c r="FI10" s="5"/>
      <c r="FJ10" s="26"/>
      <c r="FK10" s="26"/>
      <c r="FL10" s="26"/>
      <c r="FM10" s="5"/>
      <c r="FN10" s="5"/>
      <c r="FO10" s="5"/>
      <c r="FP10" s="5"/>
      <c r="FQ10" s="5"/>
      <c r="FR10" s="5"/>
      <c r="FS10" s="5"/>
      <c r="FT10" s="5"/>
      <c r="FU10" s="5"/>
    </row>
    <row r="11" spans="4:99" ht="11.25">
      <c r="D11" s="55"/>
      <c r="CT11" s="55"/>
      <c r="CU11" s="55"/>
    </row>
    <row r="12" spans="4:99" ht="11.25">
      <c r="D12" s="55"/>
      <c r="CT12" s="55"/>
      <c r="CU12" s="55"/>
    </row>
    <row r="13" spans="4:99" ht="11.25">
      <c r="D13" s="55"/>
      <c r="CT13" s="55"/>
      <c r="CU13" s="55"/>
    </row>
    <row r="14" spans="4:99" ht="11.25">
      <c r="D14" s="55"/>
      <c r="CT14" s="55"/>
      <c r="CU14" s="55"/>
    </row>
    <row r="15" spans="4:99" ht="11.25">
      <c r="D15" s="55"/>
      <c r="CT15" s="55"/>
      <c r="CU15" s="55"/>
    </row>
    <row r="16" spans="4:99" ht="11.25">
      <c r="D16" s="55"/>
      <c r="CT16" s="55"/>
      <c r="CU16" s="55"/>
    </row>
    <row r="17" spans="4:99" ht="11.25">
      <c r="D17" s="55"/>
      <c r="CT17" s="55"/>
      <c r="CU17" s="55"/>
    </row>
    <row r="18" spans="4:99" ht="11.25">
      <c r="D18" s="55"/>
      <c r="CT18" s="55"/>
      <c r="CU18" s="55"/>
    </row>
    <row r="19" spans="4:99" ht="11.25">
      <c r="D19" s="55"/>
      <c r="CT19" s="55"/>
      <c r="CU19" s="55"/>
    </row>
    <row r="20" spans="4:99" ht="11.25">
      <c r="D20" s="55"/>
      <c r="CT20" s="55"/>
      <c r="CU20" s="55"/>
    </row>
    <row r="21" spans="4:99" ht="11.25">
      <c r="D21" s="55"/>
      <c r="CT21" s="55"/>
      <c r="CU21" s="55"/>
    </row>
    <row r="22" spans="4:99" ht="11.25">
      <c r="D22" s="55"/>
      <c r="CT22" s="55"/>
      <c r="CU22" s="55"/>
    </row>
    <row r="23" spans="4:99" ht="11.25">
      <c r="D23" s="55"/>
      <c r="CT23" s="55"/>
      <c r="CU23" s="55"/>
    </row>
    <row r="24" spans="4:99" ht="11.25">
      <c r="D24" s="55"/>
      <c r="CT24" s="55"/>
      <c r="CU24" s="55"/>
    </row>
    <row r="25" spans="4:99" ht="11.25">
      <c r="D25" s="55"/>
      <c r="CT25" s="55"/>
      <c r="CU25" s="55"/>
    </row>
    <row r="26" spans="4:99" ht="11.25">
      <c r="D26" s="55"/>
      <c r="CT26" s="55"/>
      <c r="CU26" s="55"/>
    </row>
    <row r="27" spans="4:99" ht="11.25">
      <c r="D27" s="55"/>
      <c r="CT27" s="55"/>
      <c r="CU27" s="55"/>
    </row>
    <row r="28" spans="4:99" ht="11.25">
      <c r="D28" s="55"/>
      <c r="CT28" s="55"/>
      <c r="CU28" s="55"/>
    </row>
    <row r="29" spans="4:99" ht="11.25">
      <c r="D29" s="55"/>
      <c r="CT29" s="55"/>
      <c r="CU29" s="55"/>
    </row>
    <row r="30" spans="4:99" ht="11.25">
      <c r="D30" s="55"/>
      <c r="CT30" s="55"/>
      <c r="CU30" s="55"/>
    </row>
    <row r="31" spans="4:99" ht="11.25">
      <c r="D31" s="55"/>
      <c r="CT31" s="55"/>
      <c r="CU31" s="55"/>
    </row>
    <row r="32" spans="4:99" ht="11.25">
      <c r="D32" s="55"/>
      <c r="CT32" s="55"/>
      <c r="CU32" s="55"/>
    </row>
    <row r="33" spans="4:99" ht="11.25">
      <c r="D33" s="55"/>
      <c r="AT33" s="26"/>
      <c r="CT33" s="55"/>
      <c r="CU33" s="55"/>
    </row>
    <row r="34" spans="4:99" ht="11.25">
      <c r="D34" s="55"/>
      <c r="CT34" s="55"/>
      <c r="CU34" s="55"/>
    </row>
    <row r="35" spans="4:99" ht="11.25">
      <c r="D35" s="55"/>
      <c r="CT35" s="55"/>
      <c r="CU35" s="55"/>
    </row>
    <row r="36" spans="4:99" ht="11.25">
      <c r="D36" s="55"/>
      <c r="CT36" s="55"/>
      <c r="CU36" s="55"/>
    </row>
    <row r="37" spans="4:99" ht="11.25">
      <c r="D37" s="55"/>
      <c r="CT37" s="55"/>
      <c r="CU37" s="55"/>
    </row>
    <row r="38" spans="4:99" ht="11.25">
      <c r="D38" s="55"/>
      <c r="CT38" s="55"/>
      <c r="CU38" s="55"/>
    </row>
    <row r="39" spans="4:99" ht="11.25">
      <c r="D39" s="55"/>
      <c r="CT39" s="55"/>
      <c r="CU39" s="55"/>
    </row>
    <row r="40" spans="4:99" ht="11.25">
      <c r="D40" s="55"/>
      <c r="CT40" s="55"/>
      <c r="CU40" s="55"/>
    </row>
    <row r="41" spans="4:99" ht="11.25">
      <c r="D41" s="55"/>
      <c r="CT41" s="55"/>
      <c r="CU41" s="55"/>
    </row>
    <row r="42" spans="4:99" ht="11.25">
      <c r="D42" s="55"/>
      <c r="CT42" s="55"/>
      <c r="CU42" s="55"/>
    </row>
    <row r="43" spans="4:99" ht="11.25">
      <c r="D43" s="55"/>
      <c r="CT43" s="55"/>
      <c r="CU43" s="55"/>
    </row>
    <row r="44" spans="4:99" ht="11.25">
      <c r="D44" s="55"/>
      <c r="CT44" s="55"/>
      <c r="CU44" s="55"/>
    </row>
    <row r="45" spans="4:99" ht="11.25">
      <c r="D45" s="55"/>
      <c r="CT45" s="55"/>
      <c r="CU45" s="55"/>
    </row>
    <row r="46" spans="4:99" ht="11.25">
      <c r="D46" s="55"/>
      <c r="CT46" s="55"/>
      <c r="CU46" s="55"/>
    </row>
    <row r="47" spans="4:99" ht="11.25">
      <c r="D47" s="55"/>
      <c r="CT47" s="55"/>
      <c r="CU47" s="55"/>
    </row>
    <row r="48" spans="4:99" ht="11.25">
      <c r="D48" s="55"/>
      <c r="CT48" s="55"/>
      <c r="CU48" s="55"/>
    </row>
    <row r="49" spans="4:99" ht="11.25">
      <c r="D49" s="55"/>
      <c r="CT49" s="55"/>
      <c r="CU49" s="55"/>
    </row>
    <row r="50" spans="4:99" ht="11.25">
      <c r="D50" s="55"/>
      <c r="CT50" s="55"/>
      <c r="CU50" s="55"/>
    </row>
    <row r="51" spans="4:99" ht="11.25">
      <c r="D51" s="55"/>
      <c r="CT51" s="55"/>
      <c r="CU51" s="55"/>
    </row>
    <row r="52" spans="4:99" ht="11.25">
      <c r="D52" s="55"/>
      <c r="CT52" s="55"/>
      <c r="CU52" s="55"/>
    </row>
    <row r="53" spans="4:99" ht="11.25">
      <c r="D53" s="55"/>
      <c r="CT53" s="55"/>
      <c r="CU53" s="55"/>
    </row>
    <row r="54" spans="4:99" ht="11.25">
      <c r="D54" s="55"/>
      <c r="CT54" s="55"/>
      <c r="CU54" s="55"/>
    </row>
    <row r="55" spans="4:99" ht="11.25">
      <c r="D55" s="55"/>
      <c r="CT55" s="55"/>
      <c r="CU55" s="55"/>
    </row>
    <row r="56" spans="4:99" ht="11.25">
      <c r="D56" s="55"/>
      <c r="CT56" s="55"/>
      <c r="CU56" s="55"/>
    </row>
    <row r="57" spans="4:99" ht="11.25">
      <c r="D57" s="55"/>
      <c r="CT57" s="55"/>
      <c r="CU57" s="55"/>
    </row>
    <row r="58" spans="4:99" ht="11.25">
      <c r="D58" s="55"/>
      <c r="CT58" s="55"/>
      <c r="CU58" s="55"/>
    </row>
    <row r="59" spans="4:99" ht="11.25">
      <c r="D59" s="55"/>
      <c r="CT59" s="55"/>
      <c r="CU59" s="55"/>
    </row>
    <row r="60" spans="4:99" ht="11.25">
      <c r="D60" s="55"/>
      <c r="CT60" s="55"/>
      <c r="CU60" s="55"/>
    </row>
    <row r="61" spans="4:99" ht="11.25">
      <c r="D61" s="55"/>
      <c r="CT61" s="55"/>
      <c r="CU61" s="55"/>
    </row>
    <row r="62" spans="4:99" ht="11.25">
      <c r="D62" s="55"/>
      <c r="CT62" s="55"/>
      <c r="CU62" s="55"/>
    </row>
    <row r="63" spans="4:99" ht="11.25">
      <c r="D63" s="55"/>
      <c r="CT63" s="55"/>
      <c r="CU63" s="55"/>
    </row>
    <row r="64" spans="4:99" ht="11.25">
      <c r="D64" s="55"/>
      <c r="CT64" s="55"/>
      <c r="CU64" s="55"/>
    </row>
    <row r="65" spans="4:99" ht="11.25">
      <c r="D65" s="55"/>
      <c r="CT65" s="55"/>
      <c r="CU65" s="55"/>
    </row>
    <row r="66" spans="4:99" ht="11.25">
      <c r="D66" s="55"/>
      <c r="CT66" s="55"/>
      <c r="CU66" s="55"/>
    </row>
    <row r="67" spans="4:99" ht="11.25">
      <c r="D67" s="55"/>
      <c r="CT67" s="55"/>
      <c r="CU67" s="55"/>
    </row>
    <row r="68" spans="4:99" ht="11.25">
      <c r="D68" s="55"/>
      <c r="CT68" s="55"/>
      <c r="CU68" s="55"/>
    </row>
    <row r="69" spans="4:99" ht="11.25">
      <c r="D69" s="55"/>
      <c r="CT69" s="55"/>
      <c r="CU69" s="55"/>
    </row>
    <row r="70" spans="4:99" ht="11.25">
      <c r="D70" s="55"/>
      <c r="CT70" s="55"/>
      <c r="CU70" s="55"/>
    </row>
    <row r="71" spans="4:99" ht="11.25">
      <c r="D71" s="55"/>
      <c r="CT71" s="55"/>
      <c r="CU71" s="55"/>
    </row>
    <row r="72" spans="4:99" ht="11.25">
      <c r="D72" s="55"/>
      <c r="CT72" s="55"/>
      <c r="CU72" s="55"/>
    </row>
    <row r="73" spans="4:99" ht="11.25">
      <c r="D73" s="55"/>
      <c r="CT73" s="55"/>
      <c r="CU73" s="55"/>
    </row>
    <row r="74" spans="4:99" ht="11.25">
      <c r="D74" s="55"/>
      <c r="CT74" s="55"/>
      <c r="CU74" s="55"/>
    </row>
    <row r="75" spans="4:99" ht="11.25">
      <c r="D75" s="55"/>
      <c r="CT75" s="55"/>
      <c r="CU75" s="55"/>
    </row>
    <row r="76" spans="4:99" ht="11.25">
      <c r="D76" s="55"/>
      <c r="CT76" s="55"/>
      <c r="CU76" s="55"/>
    </row>
    <row r="77" spans="4:99" ht="11.25">
      <c r="D77" s="55"/>
      <c r="CT77" s="55"/>
      <c r="CU77" s="55"/>
    </row>
    <row r="78" spans="4:99" ht="11.25">
      <c r="D78" s="55"/>
      <c r="CT78" s="55"/>
      <c r="CU78" s="55"/>
    </row>
    <row r="79" spans="4:99" ht="11.25">
      <c r="D79" s="55"/>
      <c r="CT79" s="55"/>
      <c r="CU79" s="55"/>
    </row>
    <row r="80" spans="4:99" ht="11.25">
      <c r="D80" s="55"/>
      <c r="CT80" s="55"/>
      <c r="CU80" s="55"/>
    </row>
    <row r="81" spans="4:99" ht="11.25">
      <c r="D81" s="55"/>
      <c r="CT81" s="55"/>
      <c r="CU81" s="55"/>
    </row>
    <row r="82" spans="4:99" ht="11.25">
      <c r="D82" s="55"/>
      <c r="CT82" s="55"/>
      <c r="CU82" s="55"/>
    </row>
    <row r="83" spans="4:99" ht="11.25">
      <c r="D83" s="55"/>
      <c r="CT83" s="55"/>
      <c r="CU83" s="55"/>
    </row>
    <row r="84" spans="4:99" ht="11.25">
      <c r="D84" s="55"/>
      <c r="CT84" s="55"/>
      <c r="CU84" s="55"/>
    </row>
    <row r="85" spans="4:99" ht="11.25">
      <c r="D85" s="55"/>
      <c r="CT85" s="55"/>
      <c r="CU85" s="55"/>
    </row>
    <row r="86" spans="4:99" ht="11.25">
      <c r="D86" s="55"/>
      <c r="CT86" s="55"/>
      <c r="CU86" s="55"/>
    </row>
    <row r="87" spans="4:99" ht="11.25">
      <c r="D87" s="55"/>
      <c r="CT87" s="55"/>
      <c r="CU87" s="55"/>
    </row>
    <row r="88" spans="4:99" ht="11.25">
      <c r="D88" s="55"/>
      <c r="CT88" s="55"/>
      <c r="CU88" s="55"/>
    </row>
    <row r="89" spans="4:99" ht="11.25">
      <c r="D89" s="55"/>
      <c r="CT89" s="55"/>
      <c r="CU89" s="55"/>
    </row>
    <row r="90" spans="4:99" ht="11.25">
      <c r="D90" s="55"/>
      <c r="CT90" s="55"/>
      <c r="CU90" s="55"/>
    </row>
    <row r="91" spans="4:99" ht="11.25">
      <c r="D91" s="55"/>
      <c r="CT91" s="55"/>
      <c r="CU91" s="55"/>
    </row>
    <row r="92" spans="4:99" ht="11.25">
      <c r="D92" s="55"/>
      <c r="CT92" s="55"/>
      <c r="CU92" s="55"/>
    </row>
    <row r="93" spans="4:99" ht="11.25">
      <c r="D93" s="55"/>
      <c r="CT93" s="55"/>
      <c r="CU93" s="55"/>
    </row>
    <row r="94" spans="4:99" ht="11.25">
      <c r="D94" s="55"/>
      <c r="CT94" s="55"/>
      <c r="CU94" s="55"/>
    </row>
    <row r="95" spans="4:99" ht="11.25">
      <c r="D95" s="55"/>
      <c r="CT95" s="55"/>
      <c r="CU95" s="55"/>
    </row>
    <row r="96" spans="4:99" ht="11.25">
      <c r="D96" s="55"/>
      <c r="CT96" s="55"/>
      <c r="CU96" s="55"/>
    </row>
    <row r="97" spans="4:99" ht="11.25">
      <c r="D97" s="55"/>
      <c r="CT97" s="55"/>
      <c r="CU97" s="55"/>
    </row>
    <row r="98" spans="4:99" ht="11.25">
      <c r="D98" s="55"/>
      <c r="CT98" s="55"/>
      <c r="CU98" s="55"/>
    </row>
    <row r="99" spans="4:99" ht="11.25">
      <c r="D99" s="55"/>
      <c r="CT99" s="55"/>
      <c r="CU99" s="55"/>
    </row>
    <row r="100" spans="4:99" ht="11.25">
      <c r="D100" s="55"/>
      <c r="CT100" s="55"/>
      <c r="CU100" s="55"/>
    </row>
    <row r="101" spans="4:99" ht="11.25">
      <c r="D101" s="55"/>
      <c r="CT101" s="55"/>
      <c r="CU101" s="55"/>
    </row>
    <row r="102" spans="4:99" ht="11.25">
      <c r="D102" s="55"/>
      <c r="CT102" s="55"/>
      <c r="CU102" s="55"/>
    </row>
    <row r="103" spans="4:99" ht="11.25">
      <c r="D103" s="55"/>
      <c r="CT103" s="55"/>
      <c r="CU103" s="55"/>
    </row>
    <row r="104" spans="4:99" ht="11.25">
      <c r="D104" s="55"/>
      <c r="CT104" s="55"/>
      <c r="CU104" s="55"/>
    </row>
    <row r="105" spans="4:99" ht="11.25">
      <c r="D105" s="55"/>
      <c r="CT105" s="55"/>
      <c r="CU105" s="55"/>
    </row>
    <row r="106" spans="4:99" ht="11.25">
      <c r="D106" s="55"/>
      <c r="CT106" s="55"/>
      <c r="CU106" s="55"/>
    </row>
    <row r="107" spans="4:99" ht="11.25">
      <c r="D107" s="55"/>
      <c r="CT107" s="55"/>
      <c r="CU107" s="55"/>
    </row>
    <row r="108" spans="4:99" ht="11.25">
      <c r="D108" s="55"/>
      <c r="CT108" s="55"/>
      <c r="CU108" s="55"/>
    </row>
    <row r="109" spans="4:99" ht="11.25">
      <c r="D109" s="55"/>
      <c r="CT109" s="55"/>
      <c r="CU109" s="55"/>
    </row>
    <row r="110" spans="4:99" ht="11.25">
      <c r="D110" s="55"/>
      <c r="CT110" s="55"/>
      <c r="CU110" s="55"/>
    </row>
    <row r="111" spans="4:99" ht="11.25">
      <c r="D111" s="55"/>
      <c r="CT111" s="55"/>
      <c r="CU111" s="55"/>
    </row>
    <row r="112" spans="4:99" ht="11.25">
      <c r="D112" s="55"/>
      <c r="CT112" s="55"/>
      <c r="CU112" s="55"/>
    </row>
    <row r="113" spans="4:99" ht="11.25">
      <c r="D113" s="55"/>
      <c r="CT113" s="55"/>
      <c r="CU113" s="55"/>
    </row>
    <row r="114" spans="4:99" ht="11.25">
      <c r="D114" s="55"/>
      <c r="CT114" s="55"/>
      <c r="CU114" s="55"/>
    </row>
    <row r="115" spans="4:99" ht="11.25">
      <c r="D115" s="55"/>
      <c r="CT115" s="55"/>
      <c r="CU115" s="55"/>
    </row>
    <row r="116" spans="4:99" ht="11.25">
      <c r="D116" s="55"/>
      <c r="CT116" s="55"/>
      <c r="CU116" s="55"/>
    </row>
    <row r="117" spans="4:99" ht="11.25">
      <c r="D117" s="55"/>
      <c r="CT117" s="55"/>
      <c r="CU117" s="55"/>
    </row>
    <row r="118" spans="4:99" ht="11.25">
      <c r="D118" s="55"/>
      <c r="CT118" s="55"/>
      <c r="CU118" s="55"/>
    </row>
    <row r="119" spans="4:99" ht="11.25">
      <c r="D119" s="55"/>
      <c r="CT119" s="55"/>
      <c r="CU119" s="55"/>
    </row>
    <row r="120" spans="4:99" ht="11.25">
      <c r="D120" s="55"/>
      <c r="CT120" s="55"/>
      <c r="CU120" s="55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2016-03-15T16:08:18Z</dcterms:modified>
  <cp:category/>
  <cp:version/>
  <cp:contentType/>
  <cp:contentStatus/>
</cp:coreProperties>
</file>