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R 2016\DIAGNÓSTICOS REGIONALES 2016\"/>
    </mc:Choice>
  </mc:AlternateContent>
  <bookViews>
    <workbookView xWindow="0" yWindow="0" windowWidth="28800" windowHeight="11835" firstSheet="1" activeTab="2"/>
  </bookViews>
  <sheets>
    <sheet name="BASE COMUNAL" sheetId="1" state="hidden" r:id="rId1"/>
    <sheet name="Idc" sheetId="2" r:id="rId2"/>
    <sheet name="BASEDRS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'BASE COMUNAL'!$A$5:$BR$351</definedName>
    <definedName name="_xlnm._FilterDatabase" localSheetId="2" hidden="1">BASEDRS!$A$5:$CD$352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2" i="3" l="1"/>
  <c r="BQ6" i="1" l="1"/>
  <c r="AX352" i="3" l="1"/>
  <c r="R54" i="3" l="1"/>
  <c r="R352" i="3" s="1"/>
  <c r="AP19" i="1"/>
  <c r="AP11" i="1"/>
  <c r="AP98" i="1"/>
  <c r="AP71" i="1"/>
  <c r="AP351" i="1"/>
  <c r="AP65" i="1"/>
  <c r="AP209" i="1"/>
  <c r="AP212" i="1"/>
  <c r="AP91" i="1"/>
  <c r="AP61" i="1"/>
  <c r="AP38" i="1"/>
  <c r="AP276" i="1"/>
  <c r="AP309" i="1"/>
  <c r="AP130" i="1"/>
  <c r="AP36" i="1"/>
  <c r="AP120" i="1"/>
  <c r="AP110" i="1"/>
  <c r="AP159" i="1"/>
  <c r="AP43" i="1"/>
  <c r="AP316" i="1"/>
  <c r="AP289" i="1"/>
  <c r="AP269" i="1"/>
  <c r="AP262" i="1"/>
  <c r="AP234" i="1"/>
  <c r="AP231" i="1"/>
  <c r="AP230" i="1"/>
  <c r="AP227" i="1"/>
  <c r="AP216" i="1"/>
  <c r="AP188" i="1"/>
  <c r="AP164" i="1"/>
  <c r="AP145" i="1"/>
  <c r="AP138" i="1"/>
  <c r="AP101" i="1"/>
  <c r="AP88" i="1"/>
  <c r="AP86" i="1"/>
  <c r="AP57" i="1"/>
  <c r="AP50" i="1"/>
  <c r="AP10" i="1"/>
  <c r="AP153" i="1"/>
  <c r="AP282" i="1"/>
  <c r="AP339" i="1"/>
  <c r="BN347" i="1" l="1"/>
  <c r="BN124" i="1"/>
  <c r="BN326" i="1"/>
  <c r="BN295" i="1"/>
  <c r="BN244" i="1"/>
  <c r="BN133" i="1"/>
  <c r="BN342" i="1"/>
  <c r="BN180" i="1"/>
  <c r="BN41" i="1"/>
  <c r="BN37" i="1"/>
  <c r="BN332" i="1"/>
  <c r="BN161" i="1"/>
  <c r="BN53" i="1"/>
  <c r="BN29" i="1"/>
  <c r="BN185" i="1"/>
  <c r="BN285" i="1"/>
  <c r="BN330" i="1"/>
  <c r="BN33" i="1"/>
  <c r="BN313" i="1"/>
  <c r="BN271" i="1"/>
  <c r="BN20" i="1"/>
  <c r="BN348" i="1"/>
  <c r="BN259" i="1"/>
  <c r="BN243" i="1"/>
  <c r="BN225" i="1"/>
  <c r="BN284" i="1"/>
  <c r="BN345" i="1"/>
  <c r="BN229" i="1"/>
  <c r="BN155" i="1"/>
  <c r="BN16" i="1"/>
  <c r="BN241" i="1"/>
  <c r="BN194" i="1"/>
  <c r="BN72" i="1"/>
  <c r="BN158" i="1"/>
  <c r="BN291" i="1"/>
  <c r="BN19" i="1"/>
  <c r="BN321" i="1"/>
  <c r="BN288" i="1"/>
  <c r="BN236" i="1"/>
  <c r="BN121" i="1"/>
  <c r="BN93" i="1"/>
  <c r="BN11" i="1"/>
  <c r="BN237" i="1"/>
  <c r="BN199" i="1"/>
  <c r="BN328" i="1"/>
  <c r="BN82" i="1"/>
  <c r="BN67" i="1"/>
  <c r="BN228" i="1"/>
  <c r="BN335" i="1"/>
  <c r="BN148" i="1"/>
  <c r="BN135" i="1"/>
  <c r="BN6" i="1"/>
  <c r="BN98" i="1"/>
  <c r="BN235" i="1"/>
  <c r="BN249" i="1"/>
  <c r="BN233" i="1"/>
  <c r="BN167" i="1"/>
  <c r="BN71" i="1"/>
  <c r="BN351" i="1"/>
  <c r="BN322" i="1"/>
  <c r="BN266" i="1"/>
  <c r="BN265" i="1"/>
  <c r="BN42" i="1"/>
  <c r="BN65" i="1"/>
  <c r="BN319" i="1"/>
  <c r="BN209" i="1"/>
  <c r="BN149" i="1"/>
  <c r="BN108" i="1"/>
  <c r="BN44" i="1"/>
  <c r="BN97" i="1"/>
  <c r="BN212" i="1"/>
  <c r="BN160" i="1"/>
  <c r="BN13" i="1"/>
  <c r="BN91" i="1"/>
  <c r="BN300" i="1"/>
  <c r="BN297" i="1"/>
  <c r="BN292" i="1"/>
  <c r="BN270" i="1"/>
  <c r="BN251" i="1"/>
  <c r="BN217" i="1"/>
  <c r="BN191" i="1"/>
  <c r="BN187" i="1"/>
  <c r="BN175" i="1"/>
  <c r="BN162" i="1"/>
  <c r="BN134" i="1"/>
  <c r="BN132" i="1"/>
  <c r="BN95" i="1"/>
  <c r="BN85" i="1"/>
  <c r="BN84" i="1"/>
  <c r="BN48" i="1"/>
  <c r="BN131" i="1"/>
  <c r="BN232" i="1"/>
  <c r="BN210" i="1"/>
  <c r="BN186" i="1"/>
  <c r="BN170" i="1"/>
  <c r="BN147" i="1"/>
  <c r="BN64" i="1"/>
  <c r="BN312" i="1"/>
  <c r="BN307" i="1"/>
  <c r="BN204" i="1"/>
  <c r="BN172" i="1"/>
  <c r="BN151" i="1"/>
  <c r="BN137" i="1"/>
  <c r="BN127" i="1"/>
  <c r="BN114" i="1"/>
  <c r="BN46" i="1"/>
  <c r="BN39" i="1"/>
  <c r="BN287" i="1"/>
  <c r="BN274" i="1"/>
  <c r="BN264" i="1"/>
  <c r="BN182" i="1"/>
  <c r="BN144" i="1"/>
  <c r="BN141" i="1"/>
  <c r="BN80" i="1"/>
  <c r="BN68" i="1"/>
  <c r="BN51" i="1"/>
  <c r="BN318" i="1"/>
  <c r="BN314" i="1"/>
  <c r="BN143" i="1"/>
  <c r="BN273" i="1"/>
  <c r="BN247" i="1"/>
  <c r="BN213" i="1"/>
  <c r="BN177" i="1"/>
  <c r="BN89" i="1"/>
  <c r="BN75" i="1"/>
  <c r="BN73" i="1"/>
  <c r="BN35" i="1"/>
  <c r="BN18" i="1"/>
  <c r="BN211" i="1"/>
  <c r="BN296" i="1"/>
  <c r="BN202" i="1"/>
  <c r="BN146" i="1"/>
  <c r="BN83" i="1"/>
  <c r="BN61" i="1"/>
  <c r="BN14" i="1"/>
  <c r="BN9" i="1"/>
  <c r="BN290" i="1"/>
  <c r="BN283" i="1"/>
  <c r="BN311" i="1"/>
  <c r="BN261" i="1"/>
  <c r="BN245" i="1"/>
  <c r="BN193" i="1"/>
  <c r="BN140" i="1"/>
  <c r="BN52" i="1"/>
  <c r="BN45" i="1"/>
  <c r="BN38" i="1"/>
  <c r="BN27" i="1"/>
  <c r="BN246" i="1"/>
  <c r="BN214" i="1"/>
  <c r="BN340" i="1"/>
  <c r="BN324" i="1"/>
  <c r="BN286" i="1"/>
  <c r="BN276" i="1"/>
  <c r="BN200" i="1"/>
  <c r="BN30" i="1"/>
  <c r="BN198" i="1"/>
  <c r="BN341" i="1"/>
  <c r="BN333" i="1"/>
  <c r="BN220" i="1"/>
  <c r="BN174" i="1"/>
  <c r="BN173" i="1"/>
  <c r="BN169" i="1"/>
  <c r="BN102" i="1"/>
  <c r="BN49" i="1"/>
  <c r="BN47" i="1"/>
  <c r="BN22" i="1"/>
  <c r="BN8" i="1"/>
  <c r="BN349" i="1"/>
  <c r="BN309" i="1"/>
  <c r="BN336" i="1"/>
  <c r="BN303" i="1"/>
  <c r="BN299" i="1"/>
  <c r="BN298" i="1"/>
  <c r="BN308" i="1"/>
  <c r="BN268" i="1"/>
  <c r="BN168" i="1"/>
  <c r="BN165" i="1"/>
  <c r="BN142" i="1"/>
  <c r="BN130" i="1"/>
  <c r="BN126" i="1"/>
  <c r="BN99" i="1"/>
  <c r="BN92" i="1"/>
  <c r="BN90" i="1"/>
  <c r="BN69" i="1"/>
  <c r="BN66" i="1"/>
  <c r="BN62" i="1"/>
  <c r="BN56" i="1"/>
  <c r="BN23" i="1"/>
  <c r="BN7" i="1"/>
  <c r="BN36" i="1"/>
  <c r="BN323" i="1"/>
  <c r="BN280" i="1"/>
  <c r="BN275" i="1"/>
  <c r="BN260" i="1"/>
  <c r="BN254" i="1"/>
  <c r="BN252" i="1"/>
  <c r="BN215" i="1"/>
  <c r="BN203" i="1"/>
  <c r="BN179" i="1"/>
  <c r="BN166" i="1"/>
  <c r="BN156" i="1"/>
  <c r="BN136" i="1"/>
  <c r="BN128" i="1"/>
  <c r="BN120" i="1"/>
  <c r="BN74" i="1"/>
  <c r="BN34" i="1"/>
  <c r="BN28" i="1"/>
  <c r="BN15" i="1"/>
  <c r="BN12" i="1"/>
  <c r="BN306" i="1"/>
  <c r="BN344" i="1"/>
  <c r="BN293" i="1"/>
  <c r="BN279" i="1"/>
  <c r="BN263" i="1"/>
  <c r="BN201" i="1"/>
  <c r="BN195" i="1"/>
  <c r="BN192" i="1"/>
  <c r="BN110" i="1"/>
  <c r="BN87" i="1"/>
  <c r="BN24" i="1"/>
  <c r="BN17" i="1"/>
  <c r="BN117" i="1"/>
  <c r="BN331" i="1"/>
  <c r="BN302" i="1"/>
  <c r="BN258" i="1"/>
  <c r="BN257" i="1"/>
  <c r="BN196" i="1"/>
  <c r="BN208" i="1"/>
  <c r="BN181" i="1"/>
  <c r="BN115" i="1"/>
  <c r="BN320" i="1"/>
  <c r="BN346" i="1"/>
  <c r="BN305" i="1"/>
  <c r="BN277" i="1"/>
  <c r="BN272" i="1"/>
  <c r="BN111" i="1"/>
  <c r="BN105" i="1"/>
  <c r="BN104" i="1"/>
  <c r="BN103" i="1"/>
  <c r="BN96" i="1"/>
  <c r="BN159" i="1"/>
  <c r="BN116" i="1"/>
  <c r="BN109" i="1"/>
  <c r="BN106" i="1"/>
  <c r="BN77" i="1"/>
  <c r="BN58" i="1"/>
  <c r="BN55" i="1"/>
  <c r="BN315" i="1"/>
  <c r="BN256" i="1"/>
  <c r="BN248" i="1"/>
  <c r="BN152" i="1"/>
  <c r="BN281" i="1"/>
  <c r="BN222" i="1"/>
  <c r="BN338" i="1"/>
  <c r="BN304" i="1"/>
  <c r="BN250" i="1"/>
  <c r="BN301" i="1"/>
  <c r="BN163" i="1"/>
  <c r="BN25" i="1"/>
  <c r="BN310" i="1"/>
  <c r="BN78" i="1"/>
  <c r="BN112" i="1"/>
  <c r="BN221" i="1"/>
  <c r="BN76" i="1"/>
  <c r="BN63" i="1"/>
  <c r="BN334" i="1"/>
  <c r="BN125" i="1"/>
  <c r="BN123" i="1"/>
  <c r="BN31" i="1"/>
  <c r="BN171" i="1"/>
  <c r="BN26" i="1"/>
  <c r="BN43" i="1"/>
  <c r="BN317" i="1"/>
  <c r="BN316" i="1"/>
  <c r="BN289" i="1"/>
  <c r="BN269" i="1"/>
  <c r="BN262" i="1"/>
  <c r="BN242" i="1"/>
  <c r="BN240" i="1"/>
  <c r="BN234" i="1"/>
  <c r="BN231" i="1"/>
  <c r="BN230" i="1"/>
  <c r="BN227" i="1"/>
  <c r="BN226" i="1"/>
  <c r="BN216" i="1"/>
  <c r="BN207" i="1"/>
  <c r="BN206" i="1"/>
  <c r="BN205" i="1"/>
  <c r="BN190" i="1"/>
  <c r="BN188" i="1"/>
  <c r="BN164" i="1"/>
  <c r="BN145" i="1"/>
  <c r="BN138" i="1"/>
  <c r="BN122" i="1"/>
  <c r="BN119" i="1"/>
  <c r="BN101" i="1"/>
  <c r="BN94" i="1"/>
  <c r="BN88" i="1"/>
  <c r="BN86" i="1"/>
  <c r="BN60" i="1"/>
  <c r="BN57" i="1"/>
  <c r="BN50" i="1"/>
  <c r="BN10" i="1"/>
  <c r="BN118" i="1"/>
  <c r="BN219" i="1"/>
  <c r="BN59" i="1"/>
  <c r="BN294" i="1"/>
  <c r="BN129" i="1"/>
  <c r="BN32" i="1"/>
  <c r="BN70" i="1"/>
  <c r="BN337" i="1"/>
  <c r="BN329" i="1"/>
  <c r="BN153" i="1"/>
  <c r="BN178" i="1"/>
  <c r="BN350" i="1"/>
  <c r="BN278" i="1"/>
  <c r="BN184" i="1"/>
  <c r="BN54" i="1"/>
  <c r="BN40" i="1"/>
  <c r="BN267" i="1"/>
  <c r="BN238" i="1"/>
  <c r="BN157" i="1"/>
  <c r="BN139" i="1"/>
  <c r="BN21" i="1"/>
  <c r="BN282" i="1"/>
  <c r="BN218" i="1"/>
  <c r="BN197" i="1"/>
  <c r="BN189" i="1"/>
  <c r="BN183" i="1"/>
  <c r="BN154" i="1"/>
  <c r="BN150" i="1"/>
  <c r="BN224" i="1"/>
  <c r="BN255" i="1"/>
  <c r="BN223" i="1"/>
  <c r="BN81" i="1"/>
  <c r="BN339" i="1"/>
  <c r="BN327" i="1"/>
  <c r="BN107" i="1"/>
  <c r="BN253" i="1"/>
  <c r="BN239" i="1"/>
  <c r="BQ347" i="1"/>
  <c r="BQ124" i="1"/>
  <c r="BQ326" i="1"/>
  <c r="BQ295" i="1"/>
  <c r="BQ244" i="1"/>
  <c r="BQ133" i="1"/>
  <c r="BQ342" i="1"/>
  <c r="BQ180" i="1"/>
  <c r="BQ41" i="1"/>
  <c r="BQ37" i="1"/>
  <c r="BQ332" i="1"/>
  <c r="BQ161" i="1"/>
  <c r="BQ53" i="1"/>
  <c r="BQ29" i="1"/>
  <c r="BQ185" i="1"/>
  <c r="BQ285" i="1"/>
  <c r="BQ330" i="1"/>
  <c r="BQ33" i="1"/>
  <c r="BQ313" i="1"/>
  <c r="BQ271" i="1"/>
  <c r="BQ20" i="1"/>
  <c r="BQ348" i="1"/>
  <c r="BQ259" i="1"/>
  <c r="BQ243" i="1"/>
  <c r="BQ225" i="1"/>
  <c r="BQ284" i="1"/>
  <c r="BQ345" i="1"/>
  <c r="BQ229" i="1"/>
  <c r="BQ155" i="1"/>
  <c r="BQ16" i="1"/>
  <c r="BQ241" i="1"/>
  <c r="BQ194" i="1"/>
  <c r="BQ72" i="1"/>
  <c r="BQ158" i="1"/>
  <c r="BQ291" i="1"/>
  <c r="BQ19" i="1"/>
  <c r="BQ321" i="1"/>
  <c r="BQ288" i="1"/>
  <c r="BQ236" i="1"/>
  <c r="BQ121" i="1"/>
  <c r="BQ93" i="1"/>
  <c r="BQ11" i="1"/>
  <c r="BQ237" i="1"/>
  <c r="BQ199" i="1"/>
  <c r="BQ328" i="1"/>
  <c r="BQ82" i="1"/>
  <c r="BQ67" i="1"/>
  <c r="BQ228" i="1"/>
  <c r="BQ335" i="1"/>
  <c r="BQ148" i="1"/>
  <c r="BQ135" i="1"/>
  <c r="BQ98" i="1"/>
  <c r="BQ235" i="1"/>
  <c r="BQ249" i="1"/>
  <c r="BQ233" i="1"/>
  <c r="BQ167" i="1"/>
  <c r="BQ71" i="1"/>
  <c r="BQ351" i="1"/>
  <c r="BQ322" i="1"/>
  <c r="BQ266" i="1"/>
  <c r="BQ265" i="1"/>
  <c r="BQ42" i="1"/>
  <c r="BQ65" i="1"/>
  <c r="BQ319" i="1"/>
  <c r="BQ209" i="1"/>
  <c r="BQ149" i="1"/>
  <c r="BQ108" i="1"/>
  <c r="BQ44" i="1"/>
  <c r="BQ97" i="1"/>
  <c r="BQ212" i="1"/>
  <c r="BQ160" i="1"/>
  <c r="BQ13" i="1"/>
  <c r="BQ91" i="1"/>
  <c r="BQ300" i="1"/>
  <c r="BQ297" i="1"/>
  <c r="BQ292" i="1"/>
  <c r="BQ270" i="1"/>
  <c r="BQ251" i="1"/>
  <c r="BQ217" i="1"/>
  <c r="BQ191" i="1"/>
  <c r="BQ187" i="1"/>
  <c r="BQ175" i="1"/>
  <c r="BQ162" i="1"/>
  <c r="BQ134" i="1"/>
  <c r="BQ132" i="1"/>
  <c r="BQ95" i="1"/>
  <c r="BQ85" i="1"/>
  <c r="BQ84" i="1"/>
  <c r="BQ48" i="1"/>
  <c r="BQ131" i="1"/>
  <c r="BQ232" i="1"/>
  <c r="BQ210" i="1"/>
  <c r="BQ186" i="1"/>
  <c r="BQ170" i="1"/>
  <c r="BQ147" i="1"/>
  <c r="BQ64" i="1"/>
  <c r="BQ312" i="1"/>
  <c r="BQ307" i="1"/>
  <c r="BQ204" i="1"/>
  <c r="BQ172" i="1"/>
  <c r="BQ151" i="1"/>
  <c r="BQ137" i="1"/>
  <c r="BQ127" i="1"/>
  <c r="BQ114" i="1"/>
  <c r="BQ46" i="1"/>
  <c r="BQ39" i="1"/>
  <c r="BQ287" i="1"/>
  <c r="BQ274" i="1"/>
  <c r="BQ264" i="1"/>
  <c r="BQ182" i="1"/>
  <c r="BQ144" i="1"/>
  <c r="BQ141" i="1"/>
  <c r="BQ80" i="1"/>
  <c r="BQ68" i="1"/>
  <c r="BQ51" i="1"/>
  <c r="BQ318" i="1"/>
  <c r="BQ314" i="1"/>
  <c r="BQ143" i="1"/>
  <c r="BQ273" i="1"/>
  <c r="BQ247" i="1"/>
  <c r="BQ213" i="1"/>
  <c r="BQ177" i="1"/>
  <c r="BQ89" i="1"/>
  <c r="BQ75" i="1"/>
  <c r="BQ73" i="1"/>
  <c r="BQ35" i="1"/>
  <c r="BQ18" i="1"/>
  <c r="BQ211" i="1"/>
  <c r="BQ296" i="1"/>
  <c r="BQ202" i="1"/>
  <c r="BQ146" i="1"/>
  <c r="BQ83" i="1"/>
  <c r="BQ61" i="1"/>
  <c r="BQ14" i="1"/>
  <c r="BQ9" i="1"/>
  <c r="BQ290" i="1"/>
  <c r="BQ283" i="1"/>
  <c r="BQ311" i="1"/>
  <c r="BQ261" i="1"/>
  <c r="BQ245" i="1"/>
  <c r="BQ193" i="1"/>
  <c r="BQ140" i="1"/>
  <c r="BQ52" i="1"/>
  <c r="BQ45" i="1"/>
  <c r="BQ38" i="1"/>
  <c r="BQ27" i="1"/>
  <c r="BQ246" i="1"/>
  <c r="BQ214" i="1"/>
  <c r="BQ340" i="1"/>
  <c r="BQ324" i="1"/>
  <c r="BQ286" i="1"/>
  <c r="BQ276" i="1"/>
  <c r="BQ200" i="1"/>
  <c r="BQ30" i="1"/>
  <c r="BQ198" i="1"/>
  <c r="BQ341" i="1"/>
  <c r="BQ333" i="1"/>
  <c r="BQ220" i="1"/>
  <c r="BQ174" i="1"/>
  <c r="BQ173" i="1"/>
  <c r="BQ169" i="1"/>
  <c r="BQ102" i="1"/>
  <c r="BQ49" i="1"/>
  <c r="BQ47" i="1"/>
  <c r="BQ22" i="1"/>
  <c r="BQ8" i="1"/>
  <c r="BQ349" i="1"/>
  <c r="BQ309" i="1"/>
  <c r="BQ336" i="1"/>
  <c r="BQ303" i="1"/>
  <c r="BQ299" i="1"/>
  <c r="BQ298" i="1"/>
  <c r="BQ308" i="1"/>
  <c r="BQ268" i="1"/>
  <c r="BQ168" i="1"/>
  <c r="BQ165" i="1"/>
  <c r="BQ142" i="1"/>
  <c r="BQ130" i="1"/>
  <c r="BQ126" i="1"/>
  <c r="BQ99" i="1"/>
  <c r="BQ92" i="1"/>
  <c r="BQ90" i="1"/>
  <c r="BQ69" i="1"/>
  <c r="BQ66" i="1"/>
  <c r="BQ62" i="1"/>
  <c r="BQ56" i="1"/>
  <c r="BQ23" i="1"/>
  <c r="BQ7" i="1"/>
  <c r="BQ36" i="1"/>
  <c r="BQ323" i="1"/>
  <c r="BQ280" i="1"/>
  <c r="BQ275" i="1"/>
  <c r="BQ260" i="1"/>
  <c r="BQ254" i="1"/>
  <c r="BQ252" i="1"/>
  <c r="BQ215" i="1"/>
  <c r="BQ203" i="1"/>
  <c r="BQ179" i="1"/>
  <c r="BQ166" i="1"/>
  <c r="BQ156" i="1"/>
  <c r="BQ136" i="1"/>
  <c r="BQ128" i="1"/>
  <c r="BQ120" i="1"/>
  <c r="BQ74" i="1"/>
  <c r="BQ34" i="1"/>
  <c r="BQ28" i="1"/>
  <c r="BQ15" i="1"/>
  <c r="BQ12" i="1"/>
  <c r="BQ306" i="1"/>
  <c r="BQ344" i="1"/>
  <c r="BQ293" i="1"/>
  <c r="BQ279" i="1"/>
  <c r="BQ263" i="1"/>
  <c r="BQ201" i="1"/>
  <c r="BQ195" i="1"/>
  <c r="BQ192" i="1"/>
  <c r="BQ110" i="1"/>
  <c r="BQ87" i="1"/>
  <c r="BQ24" i="1"/>
  <c r="BQ17" i="1"/>
  <c r="BQ117" i="1"/>
  <c r="BQ331" i="1"/>
  <c r="BQ302" i="1"/>
  <c r="BQ258" i="1"/>
  <c r="BQ257" i="1"/>
  <c r="BQ196" i="1"/>
  <c r="BQ208" i="1"/>
  <c r="BQ181" i="1"/>
  <c r="BQ115" i="1"/>
  <c r="BQ320" i="1"/>
  <c r="BQ346" i="1"/>
  <c r="BQ305" i="1"/>
  <c r="BQ277" i="1"/>
  <c r="BQ272" i="1"/>
  <c r="BQ111" i="1"/>
  <c r="BQ105" i="1"/>
  <c r="BQ104" i="1"/>
  <c r="BQ103" i="1"/>
  <c r="BQ96" i="1"/>
  <c r="BQ159" i="1"/>
  <c r="BQ116" i="1"/>
  <c r="BQ109" i="1"/>
  <c r="BQ106" i="1"/>
  <c r="BQ77" i="1"/>
  <c r="BQ58" i="1"/>
  <c r="BQ55" i="1"/>
  <c r="BQ315" i="1"/>
  <c r="BQ256" i="1"/>
  <c r="BQ248" i="1"/>
  <c r="BQ152" i="1"/>
  <c r="BQ281" i="1"/>
  <c r="BQ222" i="1"/>
  <c r="BQ338" i="1"/>
  <c r="BQ304" i="1"/>
  <c r="BQ250" i="1"/>
  <c r="BQ301" i="1"/>
  <c r="BQ163" i="1"/>
  <c r="BQ25" i="1"/>
  <c r="BQ310" i="1"/>
  <c r="BQ78" i="1"/>
  <c r="BQ112" i="1"/>
  <c r="BQ221" i="1"/>
  <c r="BQ76" i="1"/>
  <c r="BQ63" i="1"/>
  <c r="BQ334" i="1"/>
  <c r="BQ125" i="1"/>
  <c r="BQ123" i="1"/>
  <c r="BQ31" i="1"/>
  <c r="BQ171" i="1"/>
  <c r="BQ26" i="1"/>
  <c r="BQ43" i="1"/>
  <c r="BQ317" i="1"/>
  <c r="BQ316" i="1"/>
  <c r="BQ289" i="1"/>
  <c r="BQ269" i="1"/>
  <c r="BQ262" i="1"/>
  <c r="BQ242" i="1"/>
  <c r="BQ240" i="1"/>
  <c r="BQ234" i="1"/>
  <c r="BQ231" i="1"/>
  <c r="BQ230" i="1"/>
  <c r="BQ227" i="1"/>
  <c r="BQ226" i="1"/>
  <c r="BQ216" i="1"/>
  <c r="BQ207" i="1"/>
  <c r="BQ206" i="1"/>
  <c r="BQ205" i="1"/>
  <c r="BQ190" i="1"/>
  <c r="BQ188" i="1"/>
  <c r="BQ164" i="1"/>
  <c r="BQ145" i="1"/>
  <c r="BQ138" i="1"/>
  <c r="BQ122" i="1"/>
  <c r="BQ119" i="1"/>
  <c r="BQ101" i="1"/>
  <c r="BQ94" i="1"/>
  <c r="BQ88" i="1"/>
  <c r="BQ86" i="1"/>
  <c r="BQ60" i="1"/>
  <c r="BQ57" i="1"/>
  <c r="BQ50" i="1"/>
  <c r="BQ10" i="1"/>
  <c r="BQ118" i="1"/>
  <c r="BQ219" i="1"/>
  <c r="BQ59" i="1"/>
  <c r="BQ294" i="1"/>
  <c r="BQ129" i="1"/>
  <c r="BQ32" i="1"/>
  <c r="BQ70" i="1"/>
  <c r="BQ337" i="1"/>
  <c r="BQ329" i="1"/>
  <c r="BQ153" i="1"/>
  <c r="BQ178" i="1"/>
  <c r="BQ350" i="1"/>
  <c r="BQ278" i="1"/>
  <c r="BQ184" i="1"/>
  <c r="BQ54" i="1"/>
  <c r="BQ40" i="1"/>
  <c r="BQ267" i="1"/>
  <c r="BQ238" i="1"/>
  <c r="BQ157" i="1"/>
  <c r="BQ139" i="1"/>
  <c r="BQ21" i="1"/>
  <c r="BQ282" i="1"/>
  <c r="BQ218" i="1"/>
  <c r="BQ197" i="1"/>
  <c r="BQ189" i="1"/>
  <c r="BQ183" i="1"/>
  <c r="BQ154" i="1"/>
  <c r="BQ150" i="1"/>
  <c r="BQ224" i="1"/>
  <c r="BQ255" i="1"/>
  <c r="BQ223" i="1"/>
  <c r="BQ81" i="1"/>
  <c r="BQ339" i="1"/>
  <c r="BQ327" i="1"/>
  <c r="BQ107" i="1"/>
  <c r="BQ253" i="1"/>
  <c r="BQ239" i="1"/>
  <c r="BL347" i="1"/>
  <c r="BM347" i="1"/>
  <c r="BL124" i="1"/>
  <c r="BM124" i="1"/>
  <c r="BL326" i="1"/>
  <c r="BM326" i="1"/>
  <c r="BL295" i="1"/>
  <c r="BM295" i="1"/>
  <c r="BL244" i="1"/>
  <c r="BM244" i="1"/>
  <c r="BL133" i="1"/>
  <c r="BM133" i="1"/>
  <c r="BL342" i="1"/>
  <c r="BM342" i="1"/>
  <c r="BL180" i="1"/>
  <c r="BM180" i="1"/>
  <c r="BL41" i="1"/>
  <c r="BM41" i="1"/>
  <c r="BL37" i="1"/>
  <c r="BM37" i="1"/>
  <c r="BL332" i="1"/>
  <c r="BM332" i="1"/>
  <c r="BL161" i="1"/>
  <c r="BM161" i="1"/>
  <c r="BL53" i="1"/>
  <c r="BM53" i="1"/>
  <c r="BL29" i="1"/>
  <c r="BM29" i="1"/>
  <c r="BL185" i="1"/>
  <c r="BM185" i="1"/>
  <c r="BL285" i="1"/>
  <c r="BM285" i="1"/>
  <c r="BL330" i="1"/>
  <c r="BM330" i="1"/>
  <c r="BL33" i="1"/>
  <c r="BM33" i="1"/>
  <c r="BL313" i="1"/>
  <c r="BM313" i="1"/>
  <c r="BL271" i="1"/>
  <c r="BM271" i="1"/>
  <c r="BL20" i="1"/>
  <c r="BM20" i="1"/>
  <c r="BL348" i="1"/>
  <c r="BM348" i="1"/>
  <c r="BL259" i="1"/>
  <c r="BM259" i="1"/>
  <c r="BL243" i="1"/>
  <c r="BM243" i="1"/>
  <c r="BL225" i="1"/>
  <c r="BM225" i="1"/>
  <c r="BL284" i="1"/>
  <c r="BM284" i="1"/>
  <c r="BL345" i="1"/>
  <c r="BM345" i="1"/>
  <c r="BL229" i="1"/>
  <c r="BM229" i="1"/>
  <c r="BL155" i="1"/>
  <c r="BM155" i="1"/>
  <c r="BL16" i="1"/>
  <c r="BM16" i="1"/>
  <c r="BL241" i="1"/>
  <c r="BM241" i="1"/>
  <c r="BL194" i="1"/>
  <c r="BM194" i="1"/>
  <c r="BL72" i="1"/>
  <c r="BM72" i="1"/>
  <c r="BL158" i="1"/>
  <c r="BM158" i="1"/>
  <c r="BL291" i="1"/>
  <c r="BM291" i="1"/>
  <c r="BL19" i="1"/>
  <c r="BM19" i="1"/>
  <c r="BL321" i="1"/>
  <c r="BM321" i="1"/>
  <c r="BL288" i="1"/>
  <c r="BM288" i="1"/>
  <c r="BL236" i="1"/>
  <c r="BM236" i="1"/>
  <c r="BL121" i="1"/>
  <c r="BM121" i="1"/>
  <c r="BL93" i="1"/>
  <c r="BM93" i="1"/>
  <c r="BL11" i="1"/>
  <c r="BM11" i="1"/>
  <c r="BL237" i="1"/>
  <c r="BM237" i="1"/>
  <c r="BL199" i="1"/>
  <c r="BM199" i="1"/>
  <c r="BL328" i="1"/>
  <c r="BM328" i="1"/>
  <c r="BL82" i="1"/>
  <c r="BM82" i="1"/>
  <c r="BL67" i="1"/>
  <c r="BM67" i="1"/>
  <c r="BL228" i="1"/>
  <c r="BM228" i="1"/>
  <c r="BL335" i="1"/>
  <c r="BM335" i="1"/>
  <c r="BL148" i="1"/>
  <c r="BM148" i="1"/>
  <c r="BL135" i="1"/>
  <c r="BM135" i="1"/>
  <c r="BL6" i="1"/>
  <c r="BM6" i="1"/>
  <c r="BL98" i="1"/>
  <c r="BM98" i="1"/>
  <c r="BL235" i="1"/>
  <c r="BM235" i="1"/>
  <c r="BL249" i="1"/>
  <c r="BM249" i="1"/>
  <c r="BL233" i="1"/>
  <c r="BM233" i="1"/>
  <c r="BL167" i="1"/>
  <c r="BM167" i="1"/>
  <c r="BL71" i="1"/>
  <c r="BM71" i="1"/>
  <c r="BL351" i="1"/>
  <c r="BM351" i="1"/>
  <c r="BL322" i="1"/>
  <c r="BM322" i="1"/>
  <c r="BL266" i="1"/>
  <c r="BM266" i="1"/>
  <c r="BL265" i="1"/>
  <c r="BM265" i="1"/>
  <c r="BL42" i="1"/>
  <c r="BM42" i="1"/>
  <c r="BL65" i="1"/>
  <c r="BM65" i="1"/>
  <c r="BL319" i="1"/>
  <c r="BM319" i="1"/>
  <c r="BL209" i="1"/>
  <c r="BM209" i="1"/>
  <c r="BL149" i="1"/>
  <c r="BM149" i="1"/>
  <c r="BL108" i="1"/>
  <c r="BM108" i="1"/>
  <c r="BL44" i="1"/>
  <c r="BM44" i="1"/>
  <c r="BL97" i="1"/>
  <c r="BM97" i="1"/>
  <c r="BL212" i="1"/>
  <c r="BM212" i="1"/>
  <c r="BL160" i="1"/>
  <c r="BM160" i="1"/>
  <c r="BL13" i="1"/>
  <c r="BM13" i="1"/>
  <c r="BL91" i="1"/>
  <c r="BM91" i="1"/>
  <c r="BL300" i="1"/>
  <c r="BM300" i="1"/>
  <c r="BL297" i="1"/>
  <c r="BM297" i="1"/>
  <c r="BL292" i="1"/>
  <c r="BM292" i="1"/>
  <c r="BL270" i="1"/>
  <c r="BM270" i="1"/>
  <c r="BL251" i="1"/>
  <c r="BM251" i="1"/>
  <c r="BL217" i="1"/>
  <c r="BM217" i="1"/>
  <c r="BL191" i="1"/>
  <c r="BM191" i="1"/>
  <c r="BL187" i="1"/>
  <c r="BM187" i="1"/>
  <c r="BL175" i="1"/>
  <c r="BM175" i="1"/>
  <c r="BL162" i="1"/>
  <c r="BM162" i="1"/>
  <c r="BL134" i="1"/>
  <c r="BM134" i="1"/>
  <c r="BL132" i="1"/>
  <c r="BM132" i="1"/>
  <c r="BL95" i="1"/>
  <c r="BM95" i="1"/>
  <c r="BL85" i="1"/>
  <c r="BM85" i="1"/>
  <c r="BL84" i="1"/>
  <c r="BM84" i="1"/>
  <c r="BL48" i="1"/>
  <c r="BM48" i="1"/>
  <c r="BL131" i="1"/>
  <c r="BM131" i="1"/>
  <c r="BL232" i="1"/>
  <c r="BM232" i="1"/>
  <c r="BL210" i="1"/>
  <c r="BM210" i="1"/>
  <c r="BL186" i="1"/>
  <c r="BM186" i="1"/>
  <c r="BL170" i="1"/>
  <c r="BM170" i="1"/>
  <c r="BL147" i="1"/>
  <c r="BM147" i="1"/>
  <c r="BL64" i="1"/>
  <c r="BM64" i="1"/>
  <c r="BL312" i="1"/>
  <c r="BM312" i="1"/>
  <c r="BL307" i="1"/>
  <c r="BM307" i="1"/>
  <c r="BL204" i="1"/>
  <c r="BM204" i="1"/>
  <c r="BL172" i="1"/>
  <c r="BM172" i="1"/>
  <c r="BL151" i="1"/>
  <c r="BM151" i="1"/>
  <c r="BL137" i="1"/>
  <c r="BM137" i="1"/>
  <c r="BL127" i="1"/>
  <c r="BM127" i="1"/>
  <c r="BL114" i="1"/>
  <c r="BM114" i="1"/>
  <c r="BL46" i="1"/>
  <c r="BM46" i="1"/>
  <c r="BL39" i="1"/>
  <c r="BM39" i="1"/>
  <c r="BL287" i="1"/>
  <c r="BM287" i="1"/>
  <c r="BL274" i="1"/>
  <c r="BM274" i="1"/>
  <c r="BL264" i="1"/>
  <c r="BM264" i="1"/>
  <c r="BL182" i="1"/>
  <c r="BM182" i="1"/>
  <c r="BL144" i="1"/>
  <c r="BM144" i="1"/>
  <c r="BL141" i="1"/>
  <c r="BM141" i="1"/>
  <c r="BL80" i="1"/>
  <c r="BM80" i="1"/>
  <c r="BL68" i="1"/>
  <c r="BM68" i="1"/>
  <c r="BL51" i="1"/>
  <c r="BM51" i="1"/>
  <c r="BL318" i="1"/>
  <c r="BM318" i="1"/>
  <c r="BL314" i="1"/>
  <c r="BM314" i="1"/>
  <c r="BL143" i="1"/>
  <c r="BM143" i="1"/>
  <c r="BL273" i="1"/>
  <c r="BM273" i="1"/>
  <c r="BL247" i="1"/>
  <c r="BM247" i="1"/>
  <c r="BL213" i="1"/>
  <c r="BM213" i="1"/>
  <c r="BL177" i="1"/>
  <c r="BM177" i="1"/>
  <c r="BL89" i="1"/>
  <c r="BM89" i="1"/>
  <c r="BL75" i="1"/>
  <c r="BM75" i="1"/>
  <c r="BL73" i="1"/>
  <c r="BM73" i="1"/>
  <c r="BL35" i="1"/>
  <c r="BM35" i="1"/>
  <c r="BL18" i="1"/>
  <c r="BM18" i="1"/>
  <c r="BL211" i="1"/>
  <c r="BM211" i="1"/>
  <c r="BL296" i="1"/>
  <c r="BM296" i="1"/>
  <c r="BL202" i="1"/>
  <c r="BM202" i="1"/>
  <c r="BL146" i="1"/>
  <c r="BM146" i="1"/>
  <c r="BL83" i="1"/>
  <c r="BM83" i="1"/>
  <c r="BL61" i="1"/>
  <c r="BM61" i="1"/>
  <c r="BL14" i="1"/>
  <c r="BM14" i="1"/>
  <c r="BL9" i="1"/>
  <c r="BM9" i="1"/>
  <c r="BL290" i="1"/>
  <c r="BM290" i="1"/>
  <c r="BL283" i="1"/>
  <c r="BM283" i="1"/>
  <c r="BL311" i="1"/>
  <c r="BM311" i="1"/>
  <c r="BL261" i="1"/>
  <c r="BM261" i="1"/>
  <c r="BL245" i="1"/>
  <c r="BM245" i="1"/>
  <c r="BL193" i="1"/>
  <c r="BM193" i="1"/>
  <c r="BL140" i="1"/>
  <c r="BM140" i="1"/>
  <c r="BL52" i="1"/>
  <c r="BM52" i="1"/>
  <c r="BL45" i="1"/>
  <c r="BM45" i="1"/>
  <c r="BL38" i="1"/>
  <c r="BM38" i="1"/>
  <c r="BL27" i="1"/>
  <c r="BM27" i="1"/>
  <c r="BL246" i="1"/>
  <c r="BM246" i="1"/>
  <c r="BL214" i="1"/>
  <c r="BM214" i="1"/>
  <c r="BL340" i="1"/>
  <c r="BM340" i="1"/>
  <c r="BL324" i="1"/>
  <c r="BM324" i="1"/>
  <c r="BL286" i="1"/>
  <c r="BM286" i="1"/>
  <c r="BL276" i="1"/>
  <c r="BM276" i="1"/>
  <c r="BL200" i="1"/>
  <c r="BM200" i="1"/>
  <c r="BL30" i="1"/>
  <c r="BM30" i="1"/>
  <c r="BL198" i="1"/>
  <c r="BM198" i="1"/>
  <c r="BL341" i="1"/>
  <c r="BM341" i="1"/>
  <c r="BL333" i="1"/>
  <c r="BM333" i="1"/>
  <c r="BL220" i="1"/>
  <c r="BM220" i="1"/>
  <c r="BL174" i="1"/>
  <c r="BM174" i="1"/>
  <c r="BL173" i="1"/>
  <c r="BM173" i="1"/>
  <c r="BL169" i="1"/>
  <c r="BM169" i="1"/>
  <c r="BL102" i="1"/>
  <c r="BM102" i="1"/>
  <c r="BL49" i="1"/>
  <c r="BM49" i="1"/>
  <c r="BL47" i="1"/>
  <c r="BM47" i="1"/>
  <c r="BL22" i="1"/>
  <c r="BM22" i="1"/>
  <c r="BL8" i="1"/>
  <c r="BM8" i="1"/>
  <c r="BL349" i="1"/>
  <c r="BM349" i="1"/>
  <c r="BL309" i="1"/>
  <c r="BM309" i="1"/>
  <c r="BL336" i="1"/>
  <c r="BM336" i="1"/>
  <c r="BL303" i="1"/>
  <c r="BM303" i="1"/>
  <c r="BL299" i="1"/>
  <c r="BM299" i="1"/>
  <c r="BL298" i="1"/>
  <c r="BM298" i="1"/>
  <c r="BL308" i="1"/>
  <c r="BM308" i="1"/>
  <c r="BL268" i="1"/>
  <c r="BM268" i="1"/>
  <c r="BL168" i="1"/>
  <c r="BM168" i="1"/>
  <c r="BL165" i="1"/>
  <c r="BM165" i="1"/>
  <c r="BL142" i="1"/>
  <c r="BM142" i="1"/>
  <c r="BL130" i="1"/>
  <c r="BM130" i="1"/>
  <c r="BL126" i="1"/>
  <c r="BM126" i="1"/>
  <c r="BL99" i="1"/>
  <c r="BM99" i="1"/>
  <c r="BL92" i="1"/>
  <c r="BM92" i="1"/>
  <c r="BL90" i="1"/>
  <c r="BM90" i="1"/>
  <c r="BL69" i="1"/>
  <c r="BM69" i="1"/>
  <c r="BL66" i="1"/>
  <c r="BM66" i="1"/>
  <c r="BL62" i="1"/>
  <c r="BM62" i="1"/>
  <c r="BL56" i="1"/>
  <c r="BM56" i="1"/>
  <c r="BL23" i="1"/>
  <c r="BM23" i="1"/>
  <c r="BL7" i="1"/>
  <c r="BM7" i="1"/>
  <c r="BL36" i="1"/>
  <c r="BM36" i="1"/>
  <c r="BL323" i="1"/>
  <c r="BM323" i="1"/>
  <c r="BL280" i="1"/>
  <c r="BM280" i="1"/>
  <c r="BL275" i="1"/>
  <c r="BM275" i="1"/>
  <c r="BL260" i="1"/>
  <c r="BM260" i="1"/>
  <c r="BL254" i="1"/>
  <c r="BM254" i="1"/>
  <c r="BL252" i="1"/>
  <c r="BM252" i="1"/>
  <c r="BL215" i="1"/>
  <c r="BM215" i="1"/>
  <c r="BL203" i="1"/>
  <c r="BM203" i="1"/>
  <c r="BL179" i="1"/>
  <c r="BM179" i="1"/>
  <c r="BL166" i="1"/>
  <c r="BM166" i="1"/>
  <c r="BL156" i="1"/>
  <c r="BM156" i="1"/>
  <c r="BL136" i="1"/>
  <c r="BM136" i="1"/>
  <c r="BL128" i="1"/>
  <c r="BM128" i="1"/>
  <c r="BL120" i="1"/>
  <c r="BM120" i="1"/>
  <c r="BL74" i="1"/>
  <c r="BM74" i="1"/>
  <c r="BL34" i="1"/>
  <c r="BM34" i="1"/>
  <c r="BL28" i="1"/>
  <c r="BM28" i="1"/>
  <c r="BL15" i="1"/>
  <c r="BM15" i="1"/>
  <c r="BL12" i="1"/>
  <c r="BM12" i="1"/>
  <c r="BL306" i="1"/>
  <c r="BM306" i="1"/>
  <c r="BL344" i="1"/>
  <c r="BM344" i="1"/>
  <c r="BL293" i="1"/>
  <c r="BM293" i="1"/>
  <c r="BL279" i="1"/>
  <c r="BM279" i="1"/>
  <c r="BL263" i="1"/>
  <c r="BM263" i="1"/>
  <c r="BL201" i="1"/>
  <c r="BM201" i="1"/>
  <c r="BL195" i="1"/>
  <c r="BM195" i="1"/>
  <c r="BL192" i="1"/>
  <c r="BM192" i="1"/>
  <c r="BL110" i="1"/>
  <c r="BM110" i="1"/>
  <c r="BL87" i="1"/>
  <c r="BM87" i="1"/>
  <c r="BL24" i="1"/>
  <c r="BM24" i="1"/>
  <c r="BL17" i="1"/>
  <c r="BM17" i="1"/>
  <c r="BL117" i="1"/>
  <c r="BM117" i="1"/>
  <c r="BL331" i="1"/>
  <c r="BM331" i="1"/>
  <c r="BL302" i="1"/>
  <c r="BM302" i="1"/>
  <c r="BL258" i="1"/>
  <c r="BM258" i="1"/>
  <c r="BL257" i="1"/>
  <c r="BM257" i="1"/>
  <c r="BL196" i="1"/>
  <c r="BM196" i="1"/>
  <c r="BL208" i="1"/>
  <c r="BM208" i="1"/>
  <c r="BL181" i="1"/>
  <c r="BM181" i="1"/>
  <c r="BL115" i="1"/>
  <c r="BM115" i="1"/>
  <c r="BL320" i="1"/>
  <c r="BM320" i="1"/>
  <c r="BL346" i="1"/>
  <c r="BM346" i="1"/>
  <c r="BL305" i="1"/>
  <c r="BM305" i="1"/>
  <c r="BL277" i="1"/>
  <c r="BM277" i="1"/>
  <c r="BL272" i="1"/>
  <c r="BM272" i="1"/>
  <c r="BL111" i="1"/>
  <c r="BM111" i="1"/>
  <c r="BL105" i="1"/>
  <c r="BM105" i="1"/>
  <c r="BL104" i="1"/>
  <c r="BM104" i="1"/>
  <c r="BL103" i="1"/>
  <c r="BM103" i="1"/>
  <c r="BL96" i="1"/>
  <c r="BM96" i="1"/>
  <c r="BL159" i="1"/>
  <c r="BM159" i="1"/>
  <c r="BL116" i="1"/>
  <c r="BM116" i="1"/>
  <c r="BL109" i="1"/>
  <c r="BM109" i="1"/>
  <c r="BL106" i="1"/>
  <c r="BM106" i="1"/>
  <c r="BL77" i="1"/>
  <c r="BM77" i="1"/>
  <c r="BL58" i="1"/>
  <c r="BM58" i="1"/>
  <c r="BL55" i="1"/>
  <c r="BM55" i="1"/>
  <c r="BL315" i="1"/>
  <c r="BM315" i="1"/>
  <c r="BL256" i="1"/>
  <c r="BM256" i="1"/>
  <c r="BL248" i="1"/>
  <c r="BM248" i="1"/>
  <c r="BL152" i="1"/>
  <c r="BM152" i="1"/>
  <c r="BL281" i="1"/>
  <c r="BM281" i="1"/>
  <c r="BL222" i="1"/>
  <c r="BM222" i="1"/>
  <c r="BL338" i="1"/>
  <c r="BM338" i="1"/>
  <c r="BL304" i="1"/>
  <c r="BM304" i="1"/>
  <c r="BL250" i="1"/>
  <c r="BM250" i="1"/>
  <c r="BL301" i="1"/>
  <c r="BM301" i="1"/>
  <c r="BL163" i="1"/>
  <c r="BM163" i="1"/>
  <c r="BL25" i="1"/>
  <c r="BM25" i="1"/>
  <c r="BL310" i="1"/>
  <c r="BM310" i="1"/>
  <c r="BL78" i="1"/>
  <c r="BM78" i="1"/>
  <c r="BL112" i="1"/>
  <c r="BM112" i="1"/>
  <c r="BL221" i="1"/>
  <c r="BM221" i="1"/>
  <c r="BL76" i="1"/>
  <c r="BM76" i="1"/>
  <c r="BL63" i="1"/>
  <c r="BM63" i="1"/>
  <c r="BL334" i="1"/>
  <c r="BM334" i="1"/>
  <c r="BL125" i="1"/>
  <c r="BM125" i="1"/>
  <c r="BL123" i="1"/>
  <c r="BM123" i="1"/>
  <c r="BL31" i="1"/>
  <c r="BM31" i="1"/>
  <c r="BL171" i="1"/>
  <c r="BM171" i="1"/>
  <c r="BL26" i="1"/>
  <c r="BM26" i="1"/>
  <c r="BL43" i="1"/>
  <c r="BM43" i="1"/>
  <c r="BL317" i="1"/>
  <c r="BM317" i="1"/>
  <c r="BL316" i="1"/>
  <c r="BM316" i="1"/>
  <c r="BL289" i="1"/>
  <c r="BM289" i="1"/>
  <c r="BL269" i="1"/>
  <c r="BM269" i="1"/>
  <c r="BL262" i="1"/>
  <c r="BM262" i="1"/>
  <c r="BL242" i="1"/>
  <c r="BM242" i="1"/>
  <c r="BL240" i="1"/>
  <c r="BM240" i="1"/>
  <c r="BL234" i="1"/>
  <c r="BM234" i="1"/>
  <c r="BL231" i="1"/>
  <c r="BM231" i="1"/>
  <c r="BL230" i="1"/>
  <c r="BM230" i="1"/>
  <c r="BL227" i="1"/>
  <c r="BM227" i="1"/>
  <c r="BL226" i="1"/>
  <c r="BM226" i="1"/>
  <c r="BL216" i="1"/>
  <c r="BM216" i="1"/>
  <c r="BL207" i="1"/>
  <c r="BM207" i="1"/>
  <c r="BL206" i="1"/>
  <c r="BM206" i="1"/>
  <c r="BL205" i="1"/>
  <c r="BM205" i="1"/>
  <c r="BL190" i="1"/>
  <c r="BM190" i="1"/>
  <c r="BL188" i="1"/>
  <c r="BM188" i="1"/>
  <c r="BL164" i="1"/>
  <c r="BM164" i="1"/>
  <c r="BL145" i="1"/>
  <c r="BM145" i="1"/>
  <c r="BL138" i="1"/>
  <c r="BM138" i="1"/>
  <c r="BL122" i="1"/>
  <c r="BM122" i="1"/>
  <c r="BL119" i="1"/>
  <c r="BM119" i="1"/>
  <c r="BL101" i="1"/>
  <c r="BM101" i="1"/>
  <c r="BL94" i="1"/>
  <c r="BM94" i="1"/>
  <c r="BL88" i="1"/>
  <c r="BM88" i="1"/>
  <c r="BL86" i="1"/>
  <c r="BM86" i="1"/>
  <c r="BL60" i="1"/>
  <c r="BM60" i="1"/>
  <c r="BL57" i="1"/>
  <c r="BM57" i="1"/>
  <c r="BL50" i="1"/>
  <c r="BM50" i="1"/>
  <c r="BL10" i="1"/>
  <c r="BM10" i="1"/>
  <c r="BL118" i="1"/>
  <c r="BM118" i="1"/>
  <c r="BL219" i="1"/>
  <c r="BM219" i="1"/>
  <c r="BL59" i="1"/>
  <c r="BM59" i="1"/>
  <c r="BL294" i="1"/>
  <c r="BM294" i="1"/>
  <c r="BL129" i="1"/>
  <c r="BM129" i="1"/>
  <c r="BL32" i="1"/>
  <c r="BM32" i="1"/>
  <c r="BL70" i="1"/>
  <c r="BM70" i="1"/>
  <c r="BL337" i="1"/>
  <c r="BM337" i="1"/>
  <c r="BL329" i="1"/>
  <c r="BM329" i="1"/>
  <c r="BL153" i="1"/>
  <c r="BM153" i="1"/>
  <c r="BL178" i="1"/>
  <c r="BM178" i="1"/>
  <c r="BL350" i="1"/>
  <c r="BM350" i="1"/>
  <c r="BL278" i="1"/>
  <c r="BM278" i="1"/>
  <c r="BL184" i="1"/>
  <c r="BM184" i="1"/>
  <c r="BL54" i="1"/>
  <c r="BM54" i="1"/>
  <c r="BL40" i="1"/>
  <c r="BM40" i="1"/>
  <c r="BL267" i="1"/>
  <c r="BM267" i="1"/>
  <c r="BL238" i="1"/>
  <c r="BM238" i="1"/>
  <c r="BL157" i="1"/>
  <c r="BM157" i="1"/>
  <c r="BL139" i="1"/>
  <c r="BM139" i="1"/>
  <c r="BL21" i="1"/>
  <c r="BM21" i="1"/>
  <c r="BL282" i="1"/>
  <c r="BM282" i="1"/>
  <c r="BL218" i="1"/>
  <c r="BM218" i="1"/>
  <c r="BL197" i="1"/>
  <c r="BM197" i="1"/>
  <c r="BL189" i="1"/>
  <c r="BM189" i="1"/>
  <c r="BL183" i="1"/>
  <c r="BM183" i="1"/>
  <c r="BL154" i="1"/>
  <c r="BM154" i="1"/>
  <c r="BL150" i="1"/>
  <c r="BM150" i="1"/>
  <c r="BL224" i="1"/>
  <c r="BM224" i="1"/>
  <c r="BL255" i="1"/>
  <c r="BM255" i="1"/>
  <c r="BL223" i="1"/>
  <c r="BM223" i="1"/>
  <c r="BL81" i="1"/>
  <c r="BM81" i="1"/>
  <c r="BL339" i="1"/>
  <c r="BM339" i="1"/>
  <c r="BL327" i="1"/>
  <c r="BM327" i="1"/>
  <c r="BL107" i="1"/>
  <c r="BM107" i="1"/>
  <c r="BL253" i="1"/>
  <c r="BM253" i="1"/>
  <c r="BL352" i="1"/>
  <c r="BM352" i="1"/>
  <c r="BM239" i="1"/>
  <c r="BL239" i="1"/>
  <c r="BJ239" i="1"/>
  <c r="BI347" i="1"/>
  <c r="BJ347" i="1"/>
  <c r="BI124" i="1"/>
  <c r="BJ124" i="1"/>
  <c r="BI326" i="1"/>
  <c r="BJ326" i="1"/>
  <c r="BI295" i="1"/>
  <c r="BJ295" i="1"/>
  <c r="BI244" i="1"/>
  <c r="BJ244" i="1"/>
  <c r="BI133" i="1"/>
  <c r="BJ133" i="1"/>
  <c r="BI342" i="1"/>
  <c r="BJ342" i="1"/>
  <c r="BI180" i="1"/>
  <c r="BJ180" i="1"/>
  <c r="BI41" i="1"/>
  <c r="BJ41" i="1"/>
  <c r="BI37" i="1"/>
  <c r="BJ37" i="1"/>
  <c r="BI332" i="1"/>
  <c r="BJ332" i="1"/>
  <c r="BI161" i="1"/>
  <c r="BJ161" i="1"/>
  <c r="BI53" i="1"/>
  <c r="BJ53" i="1"/>
  <c r="BI29" i="1"/>
  <c r="BJ29" i="1"/>
  <c r="BI185" i="1"/>
  <c r="BJ185" i="1"/>
  <c r="BI285" i="1"/>
  <c r="BJ285" i="1"/>
  <c r="BI330" i="1"/>
  <c r="BJ330" i="1"/>
  <c r="BI33" i="1"/>
  <c r="BJ33" i="1"/>
  <c r="BI313" i="1"/>
  <c r="BJ313" i="1"/>
  <c r="BI271" i="1"/>
  <c r="BJ271" i="1"/>
  <c r="BI20" i="1"/>
  <c r="BJ20" i="1"/>
  <c r="BI348" i="1"/>
  <c r="BJ348" i="1"/>
  <c r="BI259" i="1"/>
  <c r="BJ259" i="1"/>
  <c r="BI243" i="1"/>
  <c r="BJ243" i="1"/>
  <c r="BI225" i="1"/>
  <c r="BJ225" i="1"/>
  <c r="BI284" i="1"/>
  <c r="BJ284" i="1"/>
  <c r="BI345" i="1"/>
  <c r="BJ345" i="1"/>
  <c r="BI229" i="1"/>
  <c r="BJ229" i="1"/>
  <c r="BI155" i="1"/>
  <c r="BJ155" i="1"/>
  <c r="BI16" i="1"/>
  <c r="BJ16" i="1"/>
  <c r="BI241" i="1"/>
  <c r="BJ241" i="1"/>
  <c r="BI194" i="1"/>
  <c r="BJ194" i="1"/>
  <c r="BI72" i="1"/>
  <c r="BJ72" i="1"/>
  <c r="BI158" i="1"/>
  <c r="BJ158" i="1"/>
  <c r="BI291" i="1"/>
  <c r="BJ291" i="1"/>
  <c r="BI19" i="1"/>
  <c r="BJ19" i="1"/>
  <c r="BI321" i="1"/>
  <c r="BJ321" i="1"/>
  <c r="BI288" i="1"/>
  <c r="BJ288" i="1"/>
  <c r="BI236" i="1"/>
  <c r="BJ236" i="1"/>
  <c r="BI121" i="1"/>
  <c r="BJ121" i="1"/>
  <c r="BI93" i="1"/>
  <c r="BJ93" i="1"/>
  <c r="BI11" i="1"/>
  <c r="BJ11" i="1"/>
  <c r="BI237" i="1"/>
  <c r="BJ237" i="1"/>
  <c r="BI199" i="1"/>
  <c r="BJ199" i="1"/>
  <c r="BI328" i="1"/>
  <c r="BJ328" i="1"/>
  <c r="BI82" i="1"/>
  <c r="BJ82" i="1"/>
  <c r="BI67" i="1"/>
  <c r="BJ67" i="1"/>
  <c r="BI228" i="1"/>
  <c r="BJ228" i="1"/>
  <c r="BI335" i="1"/>
  <c r="BJ335" i="1"/>
  <c r="BI148" i="1"/>
  <c r="BJ148" i="1"/>
  <c r="BI135" i="1"/>
  <c r="BJ135" i="1"/>
  <c r="BI6" i="1"/>
  <c r="BJ6" i="1"/>
  <c r="BI98" i="1"/>
  <c r="BJ98" i="1"/>
  <c r="BI235" i="1"/>
  <c r="BJ235" i="1"/>
  <c r="BI249" i="1"/>
  <c r="BJ249" i="1"/>
  <c r="BI233" i="1"/>
  <c r="BJ233" i="1"/>
  <c r="BI167" i="1"/>
  <c r="BJ167" i="1"/>
  <c r="BI71" i="1"/>
  <c r="BJ71" i="1"/>
  <c r="BI351" i="1"/>
  <c r="BJ351" i="1"/>
  <c r="BI322" i="1"/>
  <c r="BJ322" i="1"/>
  <c r="BI266" i="1"/>
  <c r="BJ266" i="1"/>
  <c r="BI265" i="1"/>
  <c r="BJ265" i="1"/>
  <c r="BI42" i="1"/>
  <c r="BJ42" i="1"/>
  <c r="BI65" i="1"/>
  <c r="BJ65" i="1"/>
  <c r="BI319" i="1"/>
  <c r="BJ319" i="1"/>
  <c r="BI209" i="1"/>
  <c r="BJ209" i="1"/>
  <c r="BI149" i="1"/>
  <c r="BJ149" i="1"/>
  <c r="BI108" i="1"/>
  <c r="BJ108" i="1"/>
  <c r="BI44" i="1"/>
  <c r="BJ44" i="1"/>
  <c r="BI97" i="1"/>
  <c r="BJ97" i="1"/>
  <c r="BI212" i="1"/>
  <c r="BJ212" i="1"/>
  <c r="BI160" i="1"/>
  <c r="BJ160" i="1"/>
  <c r="BI13" i="1"/>
  <c r="BJ13" i="1"/>
  <c r="BI91" i="1"/>
  <c r="BJ91" i="1"/>
  <c r="BI300" i="1"/>
  <c r="BJ300" i="1"/>
  <c r="BI297" i="1"/>
  <c r="BJ297" i="1"/>
  <c r="BI292" i="1"/>
  <c r="BJ292" i="1"/>
  <c r="BI270" i="1"/>
  <c r="BJ270" i="1"/>
  <c r="BI251" i="1"/>
  <c r="BJ251" i="1"/>
  <c r="BI217" i="1"/>
  <c r="BJ217" i="1"/>
  <c r="BI191" i="1"/>
  <c r="BJ191" i="1"/>
  <c r="BI187" i="1"/>
  <c r="BJ187" i="1"/>
  <c r="BI175" i="1"/>
  <c r="BJ175" i="1"/>
  <c r="BI162" i="1"/>
  <c r="BJ162" i="1"/>
  <c r="BI134" i="1"/>
  <c r="BJ134" i="1"/>
  <c r="BI132" i="1"/>
  <c r="BJ132" i="1"/>
  <c r="BI95" i="1"/>
  <c r="BJ95" i="1"/>
  <c r="BI85" i="1"/>
  <c r="BJ85" i="1"/>
  <c r="BI84" i="1"/>
  <c r="BJ84" i="1"/>
  <c r="BI48" i="1"/>
  <c r="BJ48" i="1"/>
  <c r="BI131" i="1"/>
  <c r="BJ131" i="1"/>
  <c r="BI232" i="1"/>
  <c r="BJ232" i="1"/>
  <c r="BI210" i="1"/>
  <c r="BJ210" i="1"/>
  <c r="BI186" i="1"/>
  <c r="BJ186" i="1"/>
  <c r="BI170" i="1"/>
  <c r="BJ170" i="1"/>
  <c r="BI147" i="1"/>
  <c r="BJ147" i="1"/>
  <c r="BI64" i="1"/>
  <c r="BJ64" i="1"/>
  <c r="BI312" i="1"/>
  <c r="BJ312" i="1"/>
  <c r="BI307" i="1"/>
  <c r="BJ307" i="1"/>
  <c r="BI204" i="1"/>
  <c r="BJ204" i="1"/>
  <c r="BI172" i="1"/>
  <c r="BJ172" i="1"/>
  <c r="BI151" i="1"/>
  <c r="BJ151" i="1"/>
  <c r="BI137" i="1"/>
  <c r="BJ137" i="1"/>
  <c r="BI127" i="1"/>
  <c r="BJ127" i="1"/>
  <c r="BI114" i="1"/>
  <c r="BJ114" i="1"/>
  <c r="BI46" i="1"/>
  <c r="BJ46" i="1"/>
  <c r="BI39" i="1"/>
  <c r="BJ39" i="1"/>
  <c r="BI287" i="1"/>
  <c r="BJ287" i="1"/>
  <c r="BI274" i="1"/>
  <c r="BJ274" i="1"/>
  <c r="BI264" i="1"/>
  <c r="BJ264" i="1"/>
  <c r="BI182" i="1"/>
  <c r="BJ182" i="1"/>
  <c r="BI144" i="1"/>
  <c r="BJ144" i="1"/>
  <c r="BI141" i="1"/>
  <c r="BJ141" i="1"/>
  <c r="BI80" i="1"/>
  <c r="BJ80" i="1"/>
  <c r="BI68" i="1"/>
  <c r="BJ68" i="1"/>
  <c r="BI51" i="1"/>
  <c r="BJ51" i="1"/>
  <c r="BI318" i="1"/>
  <c r="BJ318" i="1"/>
  <c r="BI314" i="1"/>
  <c r="BJ314" i="1"/>
  <c r="BI143" i="1"/>
  <c r="BJ143" i="1"/>
  <c r="BI273" i="1"/>
  <c r="BJ273" i="1"/>
  <c r="BI247" i="1"/>
  <c r="BJ247" i="1"/>
  <c r="BI213" i="1"/>
  <c r="BJ213" i="1"/>
  <c r="BI177" i="1"/>
  <c r="BJ177" i="1"/>
  <c r="BI89" i="1"/>
  <c r="BJ89" i="1"/>
  <c r="BI75" i="1"/>
  <c r="BJ75" i="1"/>
  <c r="BI73" i="1"/>
  <c r="BJ73" i="1"/>
  <c r="BI35" i="1"/>
  <c r="BJ35" i="1"/>
  <c r="BI18" i="1"/>
  <c r="BJ18" i="1"/>
  <c r="BI211" i="1"/>
  <c r="BJ211" i="1"/>
  <c r="BI296" i="1"/>
  <c r="BJ296" i="1"/>
  <c r="BI202" i="1"/>
  <c r="BJ202" i="1"/>
  <c r="BI146" i="1"/>
  <c r="BJ146" i="1"/>
  <c r="BI83" i="1"/>
  <c r="BJ83" i="1"/>
  <c r="BI61" i="1"/>
  <c r="BJ61" i="1"/>
  <c r="BI14" i="1"/>
  <c r="BJ14" i="1"/>
  <c r="BI9" i="1"/>
  <c r="BJ9" i="1"/>
  <c r="BI290" i="1"/>
  <c r="BJ290" i="1"/>
  <c r="BI283" i="1"/>
  <c r="BJ283" i="1"/>
  <c r="BI311" i="1"/>
  <c r="BJ311" i="1"/>
  <c r="BI261" i="1"/>
  <c r="BJ261" i="1"/>
  <c r="BI245" i="1"/>
  <c r="BJ245" i="1"/>
  <c r="BI193" i="1"/>
  <c r="BJ193" i="1"/>
  <c r="BI140" i="1"/>
  <c r="BJ140" i="1"/>
  <c r="BI52" i="1"/>
  <c r="BJ52" i="1"/>
  <c r="BI45" i="1"/>
  <c r="BJ45" i="1"/>
  <c r="BI38" i="1"/>
  <c r="BJ38" i="1"/>
  <c r="BI27" i="1"/>
  <c r="BJ27" i="1"/>
  <c r="BI246" i="1"/>
  <c r="BJ246" i="1"/>
  <c r="BI214" i="1"/>
  <c r="BJ214" i="1"/>
  <c r="BI340" i="1"/>
  <c r="BJ340" i="1"/>
  <c r="BI324" i="1"/>
  <c r="BJ324" i="1"/>
  <c r="BI286" i="1"/>
  <c r="BJ286" i="1"/>
  <c r="BI276" i="1"/>
  <c r="BJ276" i="1"/>
  <c r="BI200" i="1"/>
  <c r="BJ200" i="1"/>
  <c r="BI30" i="1"/>
  <c r="BJ30" i="1"/>
  <c r="BI198" i="1"/>
  <c r="BJ198" i="1"/>
  <c r="BI341" i="1"/>
  <c r="BJ341" i="1"/>
  <c r="BI333" i="1"/>
  <c r="BJ333" i="1"/>
  <c r="BI220" i="1"/>
  <c r="BJ220" i="1"/>
  <c r="BI174" i="1"/>
  <c r="BJ174" i="1"/>
  <c r="BI173" i="1"/>
  <c r="BJ173" i="1"/>
  <c r="BI169" i="1"/>
  <c r="BJ169" i="1"/>
  <c r="BI102" i="1"/>
  <c r="BJ102" i="1"/>
  <c r="BI49" i="1"/>
  <c r="BJ49" i="1"/>
  <c r="BI47" i="1"/>
  <c r="BJ47" i="1"/>
  <c r="BI22" i="1"/>
  <c r="BJ22" i="1"/>
  <c r="BI8" i="1"/>
  <c r="BJ8" i="1"/>
  <c r="BI349" i="1"/>
  <c r="BJ349" i="1"/>
  <c r="BI309" i="1"/>
  <c r="BJ309" i="1"/>
  <c r="BI336" i="1"/>
  <c r="BJ336" i="1"/>
  <c r="BI303" i="1"/>
  <c r="BJ303" i="1"/>
  <c r="BI299" i="1"/>
  <c r="BJ299" i="1"/>
  <c r="BI298" i="1"/>
  <c r="BJ298" i="1"/>
  <c r="BI308" i="1"/>
  <c r="BJ308" i="1"/>
  <c r="BI268" i="1"/>
  <c r="BJ268" i="1"/>
  <c r="BI168" i="1"/>
  <c r="BJ168" i="1"/>
  <c r="BI165" i="1"/>
  <c r="BJ165" i="1"/>
  <c r="BI142" i="1"/>
  <c r="BJ142" i="1"/>
  <c r="BI130" i="1"/>
  <c r="BJ130" i="1"/>
  <c r="BI126" i="1"/>
  <c r="BJ126" i="1"/>
  <c r="BI99" i="1"/>
  <c r="BJ99" i="1"/>
  <c r="BI92" i="1"/>
  <c r="BJ92" i="1"/>
  <c r="BI90" i="1"/>
  <c r="BJ90" i="1"/>
  <c r="BI69" i="1"/>
  <c r="BJ69" i="1"/>
  <c r="BI66" i="1"/>
  <c r="BJ66" i="1"/>
  <c r="BI62" i="1"/>
  <c r="BJ62" i="1"/>
  <c r="BI56" i="1"/>
  <c r="BJ56" i="1"/>
  <c r="BI23" i="1"/>
  <c r="BJ23" i="1"/>
  <c r="BI7" i="1"/>
  <c r="BJ7" i="1"/>
  <c r="BI36" i="1"/>
  <c r="BJ36" i="1"/>
  <c r="BI323" i="1"/>
  <c r="BJ323" i="1"/>
  <c r="BI280" i="1"/>
  <c r="BJ280" i="1"/>
  <c r="BI275" i="1"/>
  <c r="BJ275" i="1"/>
  <c r="BI260" i="1"/>
  <c r="BJ260" i="1"/>
  <c r="BI254" i="1"/>
  <c r="BJ254" i="1"/>
  <c r="BI252" i="1"/>
  <c r="BJ252" i="1"/>
  <c r="BI215" i="1"/>
  <c r="BJ215" i="1"/>
  <c r="BI203" i="1"/>
  <c r="BJ203" i="1"/>
  <c r="BI179" i="1"/>
  <c r="BJ179" i="1"/>
  <c r="BI166" i="1"/>
  <c r="BJ166" i="1"/>
  <c r="BI156" i="1"/>
  <c r="BJ156" i="1"/>
  <c r="BI136" i="1"/>
  <c r="BJ136" i="1"/>
  <c r="BI128" i="1"/>
  <c r="BJ128" i="1"/>
  <c r="BI120" i="1"/>
  <c r="BJ120" i="1"/>
  <c r="BI74" i="1"/>
  <c r="BJ74" i="1"/>
  <c r="BI34" i="1"/>
  <c r="BJ34" i="1"/>
  <c r="BI28" i="1"/>
  <c r="BJ28" i="1"/>
  <c r="BI15" i="1"/>
  <c r="BJ15" i="1"/>
  <c r="BI12" i="1"/>
  <c r="BJ12" i="1"/>
  <c r="BI306" i="1"/>
  <c r="BJ306" i="1"/>
  <c r="BI344" i="1"/>
  <c r="BJ344" i="1"/>
  <c r="BI293" i="1"/>
  <c r="BJ293" i="1"/>
  <c r="BI279" i="1"/>
  <c r="BJ279" i="1"/>
  <c r="BI263" i="1"/>
  <c r="BJ263" i="1"/>
  <c r="BI201" i="1"/>
  <c r="BJ201" i="1"/>
  <c r="BI195" i="1"/>
  <c r="BJ195" i="1"/>
  <c r="BI192" i="1"/>
  <c r="BJ192" i="1"/>
  <c r="BI110" i="1"/>
  <c r="BJ110" i="1"/>
  <c r="BI87" i="1"/>
  <c r="BJ87" i="1"/>
  <c r="BI24" i="1"/>
  <c r="BJ24" i="1"/>
  <c r="BI17" i="1"/>
  <c r="BJ17" i="1"/>
  <c r="BI117" i="1"/>
  <c r="BJ117" i="1"/>
  <c r="BI331" i="1"/>
  <c r="BJ331" i="1"/>
  <c r="BI302" i="1"/>
  <c r="BJ302" i="1"/>
  <c r="BI258" i="1"/>
  <c r="BJ258" i="1"/>
  <c r="BI257" i="1"/>
  <c r="BJ257" i="1"/>
  <c r="BI196" i="1"/>
  <c r="BJ196" i="1"/>
  <c r="BI208" i="1"/>
  <c r="BJ208" i="1"/>
  <c r="BI181" i="1"/>
  <c r="BJ181" i="1"/>
  <c r="BI115" i="1"/>
  <c r="BJ115" i="1"/>
  <c r="BI320" i="1"/>
  <c r="BJ320" i="1"/>
  <c r="BI346" i="1"/>
  <c r="BJ346" i="1"/>
  <c r="BI305" i="1"/>
  <c r="BJ305" i="1"/>
  <c r="BI277" i="1"/>
  <c r="BJ277" i="1"/>
  <c r="BI272" i="1"/>
  <c r="BJ272" i="1"/>
  <c r="BI111" i="1"/>
  <c r="BJ111" i="1"/>
  <c r="BI105" i="1"/>
  <c r="BJ105" i="1"/>
  <c r="BI104" i="1"/>
  <c r="BJ104" i="1"/>
  <c r="BI103" i="1"/>
  <c r="BJ103" i="1"/>
  <c r="BI96" i="1"/>
  <c r="BJ96" i="1"/>
  <c r="BI159" i="1"/>
  <c r="BJ159" i="1"/>
  <c r="BI116" i="1"/>
  <c r="BJ116" i="1"/>
  <c r="BI109" i="1"/>
  <c r="BJ109" i="1"/>
  <c r="BI106" i="1"/>
  <c r="BJ106" i="1"/>
  <c r="BI77" i="1"/>
  <c r="BJ77" i="1"/>
  <c r="BI58" i="1"/>
  <c r="BJ58" i="1"/>
  <c r="BI55" i="1"/>
  <c r="BJ55" i="1"/>
  <c r="BI315" i="1"/>
  <c r="BJ315" i="1"/>
  <c r="BI256" i="1"/>
  <c r="BJ256" i="1"/>
  <c r="BI248" i="1"/>
  <c r="BJ248" i="1"/>
  <c r="BI152" i="1"/>
  <c r="BJ152" i="1"/>
  <c r="BI281" i="1"/>
  <c r="BJ281" i="1"/>
  <c r="BI222" i="1"/>
  <c r="BJ222" i="1"/>
  <c r="BI338" i="1"/>
  <c r="BJ338" i="1"/>
  <c r="BI304" i="1"/>
  <c r="BJ304" i="1"/>
  <c r="BI250" i="1"/>
  <c r="BJ250" i="1"/>
  <c r="BI301" i="1"/>
  <c r="BJ301" i="1"/>
  <c r="BI163" i="1"/>
  <c r="BJ163" i="1"/>
  <c r="BI25" i="1"/>
  <c r="BJ25" i="1"/>
  <c r="BI310" i="1"/>
  <c r="BJ310" i="1"/>
  <c r="BI78" i="1"/>
  <c r="BJ78" i="1"/>
  <c r="BI112" i="1"/>
  <c r="BJ112" i="1"/>
  <c r="BI221" i="1"/>
  <c r="BJ221" i="1"/>
  <c r="BI76" i="1"/>
  <c r="BJ76" i="1"/>
  <c r="BI63" i="1"/>
  <c r="BJ63" i="1"/>
  <c r="BI334" i="1"/>
  <c r="BJ334" i="1"/>
  <c r="BI125" i="1"/>
  <c r="BJ125" i="1"/>
  <c r="BI123" i="1"/>
  <c r="BJ123" i="1"/>
  <c r="BI31" i="1"/>
  <c r="BJ31" i="1"/>
  <c r="BI171" i="1"/>
  <c r="BJ171" i="1"/>
  <c r="BI26" i="1"/>
  <c r="BJ26" i="1"/>
  <c r="BI43" i="1"/>
  <c r="BJ43" i="1"/>
  <c r="BI317" i="1"/>
  <c r="BJ317" i="1"/>
  <c r="BI316" i="1"/>
  <c r="BJ316" i="1"/>
  <c r="BI289" i="1"/>
  <c r="BJ289" i="1"/>
  <c r="BI269" i="1"/>
  <c r="BJ269" i="1"/>
  <c r="BI262" i="1"/>
  <c r="BJ262" i="1"/>
  <c r="BI242" i="1"/>
  <c r="BJ242" i="1"/>
  <c r="BI240" i="1"/>
  <c r="BJ240" i="1"/>
  <c r="BI234" i="1"/>
  <c r="BJ234" i="1"/>
  <c r="BI231" i="1"/>
  <c r="BJ231" i="1"/>
  <c r="BI230" i="1"/>
  <c r="BJ230" i="1"/>
  <c r="BI227" i="1"/>
  <c r="BJ227" i="1"/>
  <c r="BI226" i="1"/>
  <c r="BJ226" i="1"/>
  <c r="BI216" i="1"/>
  <c r="BJ216" i="1"/>
  <c r="BI207" i="1"/>
  <c r="BJ207" i="1"/>
  <c r="BI206" i="1"/>
  <c r="BJ206" i="1"/>
  <c r="BI205" i="1"/>
  <c r="BJ205" i="1"/>
  <c r="BI190" i="1"/>
  <c r="BJ190" i="1"/>
  <c r="BI188" i="1"/>
  <c r="BJ188" i="1"/>
  <c r="BI164" i="1"/>
  <c r="BJ164" i="1"/>
  <c r="BI145" i="1"/>
  <c r="BJ145" i="1"/>
  <c r="BI138" i="1"/>
  <c r="BJ138" i="1"/>
  <c r="BI122" i="1"/>
  <c r="BJ122" i="1"/>
  <c r="BI119" i="1"/>
  <c r="BJ119" i="1"/>
  <c r="BI101" i="1"/>
  <c r="BJ101" i="1"/>
  <c r="BI94" i="1"/>
  <c r="BJ94" i="1"/>
  <c r="BI88" i="1"/>
  <c r="BJ88" i="1"/>
  <c r="BI86" i="1"/>
  <c r="BJ86" i="1"/>
  <c r="BI60" i="1"/>
  <c r="BJ60" i="1"/>
  <c r="BI57" i="1"/>
  <c r="BJ57" i="1"/>
  <c r="BI50" i="1"/>
  <c r="BJ50" i="1"/>
  <c r="BI10" i="1"/>
  <c r="BJ10" i="1"/>
  <c r="BI118" i="1"/>
  <c r="BJ118" i="1"/>
  <c r="BI219" i="1"/>
  <c r="BJ219" i="1"/>
  <c r="BI59" i="1"/>
  <c r="BJ59" i="1"/>
  <c r="BI294" i="1"/>
  <c r="BJ294" i="1"/>
  <c r="BI129" i="1"/>
  <c r="BJ129" i="1"/>
  <c r="BI32" i="1"/>
  <c r="BJ32" i="1"/>
  <c r="BI70" i="1"/>
  <c r="BJ70" i="1"/>
  <c r="BI337" i="1"/>
  <c r="BJ337" i="1"/>
  <c r="BI329" i="1"/>
  <c r="BJ329" i="1"/>
  <c r="BI153" i="1"/>
  <c r="BJ153" i="1"/>
  <c r="BI178" i="1"/>
  <c r="BJ178" i="1"/>
  <c r="BI350" i="1"/>
  <c r="BJ350" i="1"/>
  <c r="BI278" i="1"/>
  <c r="BJ278" i="1"/>
  <c r="BI184" i="1"/>
  <c r="BJ184" i="1"/>
  <c r="BI54" i="1"/>
  <c r="BJ54" i="1"/>
  <c r="BI40" i="1"/>
  <c r="BJ40" i="1"/>
  <c r="BI267" i="1"/>
  <c r="BJ267" i="1"/>
  <c r="BI238" i="1"/>
  <c r="BJ238" i="1"/>
  <c r="BI157" i="1"/>
  <c r="BJ157" i="1"/>
  <c r="BI139" i="1"/>
  <c r="BJ139" i="1"/>
  <c r="BI21" i="1"/>
  <c r="BJ21" i="1"/>
  <c r="BI282" i="1"/>
  <c r="BJ282" i="1"/>
  <c r="BI218" i="1"/>
  <c r="BJ218" i="1"/>
  <c r="BI197" i="1"/>
  <c r="BJ197" i="1"/>
  <c r="BI189" i="1"/>
  <c r="BJ189" i="1"/>
  <c r="BI183" i="1"/>
  <c r="BJ183" i="1"/>
  <c r="BI154" i="1"/>
  <c r="BJ154" i="1"/>
  <c r="BI150" i="1"/>
  <c r="BJ150" i="1"/>
  <c r="BI224" i="1"/>
  <c r="BJ224" i="1"/>
  <c r="BI255" i="1"/>
  <c r="BJ255" i="1"/>
  <c r="BI223" i="1"/>
  <c r="BJ223" i="1"/>
  <c r="BI81" i="1"/>
  <c r="BJ81" i="1"/>
  <c r="BI339" i="1"/>
  <c r="BJ339" i="1"/>
  <c r="BI327" i="1"/>
  <c r="BJ327" i="1"/>
  <c r="BI107" i="1"/>
  <c r="BJ107" i="1"/>
  <c r="BI253" i="1"/>
  <c r="BJ253" i="1"/>
  <c r="BI239" i="1"/>
  <c r="BH347" i="1"/>
  <c r="BH124" i="1"/>
  <c r="BH326" i="1"/>
  <c r="BH295" i="1"/>
  <c r="BH244" i="1"/>
  <c r="BH133" i="1"/>
  <c r="BH342" i="1"/>
  <c r="BH180" i="1"/>
  <c r="BH41" i="1"/>
  <c r="BH37" i="1"/>
  <c r="BH332" i="1"/>
  <c r="BH161" i="1"/>
  <c r="BH53" i="1"/>
  <c r="BH29" i="1"/>
  <c r="BH185" i="1"/>
  <c r="BH285" i="1"/>
  <c r="BH330" i="1"/>
  <c r="BH33" i="1"/>
  <c r="BH313" i="1"/>
  <c r="BH271" i="1"/>
  <c r="BH20" i="1"/>
  <c r="BH348" i="1"/>
  <c r="BH259" i="1"/>
  <c r="BH243" i="1"/>
  <c r="BH225" i="1"/>
  <c r="BH284" i="1"/>
  <c r="BH345" i="1"/>
  <c r="BH229" i="1"/>
  <c r="BH155" i="1"/>
  <c r="BH16" i="1"/>
  <c r="BH241" i="1"/>
  <c r="BH194" i="1"/>
  <c r="BH72" i="1"/>
  <c r="BH158" i="1"/>
  <c r="BH291" i="1"/>
  <c r="BH19" i="1"/>
  <c r="BH321" i="1"/>
  <c r="BH288" i="1"/>
  <c r="BH236" i="1"/>
  <c r="BH121" i="1"/>
  <c r="BH93" i="1"/>
  <c r="BH11" i="1"/>
  <c r="BH237" i="1"/>
  <c r="BH199" i="1"/>
  <c r="BH328" i="1"/>
  <c r="BH82" i="1"/>
  <c r="BH67" i="1"/>
  <c r="BH228" i="1"/>
  <c r="BH335" i="1"/>
  <c r="BH148" i="1"/>
  <c r="BH135" i="1"/>
  <c r="BH6" i="1"/>
  <c r="BH98" i="1"/>
  <c r="BH235" i="1"/>
  <c r="BH249" i="1"/>
  <c r="BH233" i="1"/>
  <c r="BH167" i="1"/>
  <c r="BH71" i="1"/>
  <c r="BH351" i="1"/>
  <c r="BH322" i="1"/>
  <c r="BH266" i="1"/>
  <c r="BH265" i="1"/>
  <c r="BH42" i="1"/>
  <c r="BH65" i="1"/>
  <c r="BH319" i="1"/>
  <c r="BH209" i="1"/>
  <c r="BH149" i="1"/>
  <c r="BH108" i="1"/>
  <c r="BH44" i="1"/>
  <c r="BH97" i="1"/>
  <c r="BH212" i="1"/>
  <c r="BH160" i="1"/>
  <c r="BH13" i="1"/>
  <c r="BH91" i="1"/>
  <c r="BH300" i="1"/>
  <c r="BH297" i="1"/>
  <c r="BH292" i="1"/>
  <c r="BH270" i="1"/>
  <c r="BH251" i="1"/>
  <c r="BH217" i="1"/>
  <c r="BH191" i="1"/>
  <c r="BH187" i="1"/>
  <c r="BH175" i="1"/>
  <c r="BH162" i="1"/>
  <c r="BH134" i="1"/>
  <c r="BH132" i="1"/>
  <c r="BH95" i="1"/>
  <c r="BH85" i="1"/>
  <c r="BH84" i="1"/>
  <c r="BH48" i="1"/>
  <c r="BH131" i="1"/>
  <c r="BH232" i="1"/>
  <c r="BH210" i="1"/>
  <c r="BH186" i="1"/>
  <c r="BH170" i="1"/>
  <c r="BH147" i="1"/>
  <c r="BH64" i="1"/>
  <c r="BH312" i="1"/>
  <c r="BH307" i="1"/>
  <c r="BH204" i="1"/>
  <c r="BH172" i="1"/>
  <c r="BH151" i="1"/>
  <c r="BH137" i="1"/>
  <c r="BH127" i="1"/>
  <c r="BH114" i="1"/>
  <c r="BH46" i="1"/>
  <c r="BH39" i="1"/>
  <c r="BH287" i="1"/>
  <c r="BH274" i="1"/>
  <c r="BH264" i="1"/>
  <c r="BH182" i="1"/>
  <c r="BH144" i="1"/>
  <c r="BH141" i="1"/>
  <c r="BH80" i="1"/>
  <c r="BH68" i="1"/>
  <c r="BH51" i="1"/>
  <c r="BH318" i="1"/>
  <c r="BH314" i="1"/>
  <c r="BH143" i="1"/>
  <c r="BH273" i="1"/>
  <c r="BH247" i="1"/>
  <c r="BH213" i="1"/>
  <c r="BH177" i="1"/>
  <c r="BH89" i="1"/>
  <c r="BH75" i="1"/>
  <c r="BH73" i="1"/>
  <c r="BH35" i="1"/>
  <c r="BH18" i="1"/>
  <c r="BH211" i="1"/>
  <c r="BH296" i="1"/>
  <c r="BH202" i="1"/>
  <c r="BH146" i="1"/>
  <c r="BH83" i="1"/>
  <c r="BH61" i="1"/>
  <c r="BH14" i="1"/>
  <c r="BH9" i="1"/>
  <c r="BH290" i="1"/>
  <c r="BH283" i="1"/>
  <c r="BH311" i="1"/>
  <c r="BH261" i="1"/>
  <c r="BH245" i="1"/>
  <c r="BH193" i="1"/>
  <c r="BH140" i="1"/>
  <c r="BH52" i="1"/>
  <c r="BH45" i="1"/>
  <c r="BH38" i="1"/>
  <c r="BH27" i="1"/>
  <c r="BH246" i="1"/>
  <c r="BH214" i="1"/>
  <c r="BH340" i="1"/>
  <c r="BH324" i="1"/>
  <c r="BH286" i="1"/>
  <c r="BH276" i="1"/>
  <c r="BH200" i="1"/>
  <c r="BH30" i="1"/>
  <c r="BH198" i="1"/>
  <c r="BH341" i="1"/>
  <c r="BH333" i="1"/>
  <c r="BH220" i="1"/>
  <c r="BH174" i="1"/>
  <c r="BH173" i="1"/>
  <c r="BH169" i="1"/>
  <c r="BH102" i="1"/>
  <c r="BH49" i="1"/>
  <c r="BH47" i="1"/>
  <c r="BH22" i="1"/>
  <c r="BH8" i="1"/>
  <c r="BH349" i="1"/>
  <c r="BH309" i="1"/>
  <c r="BH336" i="1"/>
  <c r="BH303" i="1"/>
  <c r="BH299" i="1"/>
  <c r="BH298" i="1"/>
  <c r="BH308" i="1"/>
  <c r="BH268" i="1"/>
  <c r="BH168" i="1"/>
  <c r="BH165" i="1"/>
  <c r="BH142" i="1"/>
  <c r="BH130" i="1"/>
  <c r="BH126" i="1"/>
  <c r="BH99" i="1"/>
  <c r="BH92" i="1"/>
  <c r="BH90" i="1"/>
  <c r="BH69" i="1"/>
  <c r="BH66" i="1"/>
  <c r="BH62" i="1"/>
  <c r="BH56" i="1"/>
  <c r="BH23" i="1"/>
  <c r="BH7" i="1"/>
  <c r="BH36" i="1"/>
  <c r="BH323" i="1"/>
  <c r="BH280" i="1"/>
  <c r="BH275" i="1"/>
  <c r="BH260" i="1"/>
  <c r="BH254" i="1"/>
  <c r="BH252" i="1"/>
  <c r="BH215" i="1"/>
  <c r="BH203" i="1"/>
  <c r="BH179" i="1"/>
  <c r="BH166" i="1"/>
  <c r="BH156" i="1"/>
  <c r="BH136" i="1"/>
  <c r="BH128" i="1"/>
  <c r="BH120" i="1"/>
  <c r="BH74" i="1"/>
  <c r="BH34" i="1"/>
  <c r="BH28" i="1"/>
  <c r="BH15" i="1"/>
  <c r="BH12" i="1"/>
  <c r="BH306" i="1"/>
  <c r="BH344" i="1"/>
  <c r="BH293" i="1"/>
  <c r="BH279" i="1"/>
  <c r="BH263" i="1"/>
  <c r="BH201" i="1"/>
  <c r="BH195" i="1"/>
  <c r="BH192" i="1"/>
  <c r="BH110" i="1"/>
  <c r="BH87" i="1"/>
  <c r="BH24" i="1"/>
  <c r="BH17" i="1"/>
  <c r="BH117" i="1"/>
  <c r="BH331" i="1"/>
  <c r="BH302" i="1"/>
  <c r="BH258" i="1"/>
  <c r="BH257" i="1"/>
  <c r="BH196" i="1"/>
  <c r="BH208" i="1"/>
  <c r="BH181" i="1"/>
  <c r="BH115" i="1"/>
  <c r="BH320" i="1"/>
  <c r="BH346" i="1"/>
  <c r="BH305" i="1"/>
  <c r="BH277" i="1"/>
  <c r="BH272" i="1"/>
  <c r="BH111" i="1"/>
  <c r="BH105" i="1"/>
  <c r="BH104" i="1"/>
  <c r="BH103" i="1"/>
  <c r="BH96" i="1"/>
  <c r="BH159" i="1"/>
  <c r="BH116" i="1"/>
  <c r="BH109" i="1"/>
  <c r="BH106" i="1"/>
  <c r="BH77" i="1"/>
  <c r="BH58" i="1"/>
  <c r="BH55" i="1"/>
  <c r="BH315" i="1"/>
  <c r="BH256" i="1"/>
  <c r="BH248" i="1"/>
  <c r="BH152" i="1"/>
  <c r="BH281" i="1"/>
  <c r="BH222" i="1"/>
  <c r="BH338" i="1"/>
  <c r="BH304" i="1"/>
  <c r="BH250" i="1"/>
  <c r="BH301" i="1"/>
  <c r="BH163" i="1"/>
  <c r="BH25" i="1"/>
  <c r="BH310" i="1"/>
  <c r="BH78" i="1"/>
  <c r="BH112" i="1"/>
  <c r="BH221" i="1"/>
  <c r="BH76" i="1"/>
  <c r="BH63" i="1"/>
  <c r="BH334" i="1"/>
  <c r="BH125" i="1"/>
  <c r="BH123" i="1"/>
  <c r="BH31" i="1"/>
  <c r="BH171" i="1"/>
  <c r="BH26" i="1"/>
  <c r="BH43" i="1"/>
  <c r="BH317" i="1"/>
  <c r="BH316" i="1"/>
  <c r="BH289" i="1"/>
  <c r="BH269" i="1"/>
  <c r="BH262" i="1"/>
  <c r="BH242" i="1"/>
  <c r="BH240" i="1"/>
  <c r="BH234" i="1"/>
  <c r="BH231" i="1"/>
  <c r="BH230" i="1"/>
  <c r="BH227" i="1"/>
  <c r="BH226" i="1"/>
  <c r="BH216" i="1"/>
  <c r="BH207" i="1"/>
  <c r="BH206" i="1"/>
  <c r="BH205" i="1"/>
  <c r="BH190" i="1"/>
  <c r="BH188" i="1"/>
  <c r="BH164" i="1"/>
  <c r="BH145" i="1"/>
  <c r="BH138" i="1"/>
  <c r="BH122" i="1"/>
  <c r="BH119" i="1"/>
  <c r="BH101" i="1"/>
  <c r="BH94" i="1"/>
  <c r="BH88" i="1"/>
  <c r="BH86" i="1"/>
  <c r="BH60" i="1"/>
  <c r="BH57" i="1"/>
  <c r="BH50" i="1"/>
  <c r="BH10" i="1"/>
  <c r="BH118" i="1"/>
  <c r="BH219" i="1"/>
  <c r="BH59" i="1"/>
  <c r="BH294" i="1"/>
  <c r="BH129" i="1"/>
  <c r="BH32" i="1"/>
  <c r="BH70" i="1"/>
  <c r="BH337" i="1"/>
  <c r="BH329" i="1"/>
  <c r="BH153" i="1"/>
  <c r="BH178" i="1"/>
  <c r="BH350" i="1"/>
  <c r="BH278" i="1"/>
  <c r="BH184" i="1"/>
  <c r="BH54" i="1"/>
  <c r="BH40" i="1"/>
  <c r="BH267" i="1"/>
  <c r="BH238" i="1"/>
  <c r="BH157" i="1"/>
  <c r="BH139" i="1"/>
  <c r="BH21" i="1"/>
  <c r="BH282" i="1"/>
  <c r="BH218" i="1"/>
  <c r="BH197" i="1"/>
  <c r="BH189" i="1"/>
  <c r="BH183" i="1"/>
  <c r="BH154" i="1"/>
  <c r="BH150" i="1"/>
  <c r="BH224" i="1"/>
  <c r="BH255" i="1"/>
  <c r="BH223" i="1"/>
  <c r="BH81" i="1"/>
  <c r="BH339" i="1"/>
  <c r="BH327" i="1"/>
  <c r="BH107" i="1"/>
  <c r="BH253" i="1"/>
  <c r="BH239" i="1"/>
  <c r="BD202" i="1"/>
  <c r="BC347" i="1"/>
  <c r="BC124" i="1"/>
  <c r="BC326" i="1"/>
  <c r="BC295" i="1"/>
  <c r="BC244" i="1"/>
  <c r="BC133" i="1"/>
  <c r="BC342" i="1"/>
  <c r="BC180" i="1"/>
  <c r="BC41" i="1"/>
  <c r="BC37" i="1"/>
  <c r="BC332" i="1"/>
  <c r="BC161" i="1"/>
  <c r="BC53" i="1"/>
  <c r="BC29" i="1"/>
  <c r="BC185" i="1"/>
  <c r="BC285" i="1"/>
  <c r="BC330" i="1"/>
  <c r="BC33" i="1"/>
  <c r="BC313" i="1"/>
  <c r="BC271" i="1"/>
  <c r="BC20" i="1"/>
  <c r="BC348" i="1"/>
  <c r="BC259" i="1"/>
  <c r="BC243" i="1"/>
  <c r="BC225" i="1"/>
  <c r="BC284" i="1"/>
  <c r="BC345" i="1"/>
  <c r="BC229" i="1"/>
  <c r="BC155" i="1"/>
  <c r="BC16" i="1"/>
  <c r="BC241" i="1"/>
  <c r="BC194" i="1"/>
  <c r="BC72" i="1"/>
  <c r="BC158" i="1"/>
  <c r="BC291" i="1"/>
  <c r="BC19" i="1"/>
  <c r="BC321" i="1"/>
  <c r="BC288" i="1"/>
  <c r="BC236" i="1"/>
  <c r="BC121" i="1"/>
  <c r="BC93" i="1"/>
  <c r="BC11" i="1"/>
  <c r="BC237" i="1"/>
  <c r="BC199" i="1"/>
  <c r="BC328" i="1"/>
  <c r="BC82" i="1"/>
  <c r="BC67" i="1"/>
  <c r="BC228" i="1"/>
  <c r="BC335" i="1"/>
  <c r="BC148" i="1"/>
  <c r="BC135" i="1"/>
  <c r="BC6" i="1"/>
  <c r="BC98" i="1"/>
  <c r="BC235" i="1"/>
  <c r="BC249" i="1"/>
  <c r="BC233" i="1"/>
  <c r="BC167" i="1"/>
  <c r="BC71" i="1"/>
  <c r="BC351" i="1"/>
  <c r="BC322" i="1"/>
  <c r="BC266" i="1"/>
  <c r="BC265" i="1"/>
  <c r="BC42" i="1"/>
  <c r="BC65" i="1"/>
  <c r="BC319" i="1"/>
  <c r="BC209" i="1"/>
  <c r="BC149" i="1"/>
  <c r="BC108" i="1"/>
  <c r="BC44" i="1"/>
  <c r="BC97" i="1"/>
  <c r="BC212" i="1"/>
  <c r="BC160" i="1"/>
  <c r="BC13" i="1"/>
  <c r="BC91" i="1"/>
  <c r="BC300" i="1"/>
  <c r="BC297" i="1"/>
  <c r="BC292" i="1"/>
  <c r="BC270" i="1"/>
  <c r="BC251" i="1"/>
  <c r="BC217" i="1"/>
  <c r="BC191" i="1"/>
  <c r="BC187" i="1"/>
  <c r="BC175" i="1"/>
  <c r="BC162" i="1"/>
  <c r="BC134" i="1"/>
  <c r="BC132" i="1"/>
  <c r="BC95" i="1"/>
  <c r="BC85" i="1"/>
  <c r="BC84" i="1"/>
  <c r="BC48" i="1"/>
  <c r="BC131" i="1"/>
  <c r="BC232" i="1"/>
  <c r="BC210" i="1"/>
  <c r="BC186" i="1"/>
  <c r="BC170" i="1"/>
  <c r="BC147" i="1"/>
  <c r="BC64" i="1"/>
  <c r="BC312" i="1"/>
  <c r="BC307" i="1"/>
  <c r="BC204" i="1"/>
  <c r="BC172" i="1"/>
  <c r="BC151" i="1"/>
  <c r="BC137" i="1"/>
  <c r="BC127" i="1"/>
  <c r="BC114" i="1"/>
  <c r="BC46" i="1"/>
  <c r="BC39" i="1"/>
  <c r="BC287" i="1"/>
  <c r="BC274" i="1"/>
  <c r="BC264" i="1"/>
  <c r="BC182" i="1"/>
  <c r="BC144" i="1"/>
  <c r="BC141" i="1"/>
  <c r="BC80" i="1"/>
  <c r="BC68" i="1"/>
  <c r="BC51" i="1"/>
  <c r="BC318" i="1"/>
  <c r="BC314" i="1"/>
  <c r="BC143" i="1"/>
  <c r="BC273" i="1"/>
  <c r="BC247" i="1"/>
  <c r="BC213" i="1"/>
  <c r="BC177" i="1"/>
  <c r="BC89" i="1"/>
  <c r="BC75" i="1"/>
  <c r="BC73" i="1"/>
  <c r="BC35" i="1"/>
  <c r="BC18" i="1"/>
  <c r="BC211" i="1"/>
  <c r="BC296" i="1"/>
  <c r="BC202" i="1"/>
  <c r="BC146" i="1"/>
  <c r="BC83" i="1"/>
  <c r="BC61" i="1"/>
  <c r="BC14" i="1"/>
  <c r="BC9" i="1"/>
  <c r="BC290" i="1"/>
  <c r="BC283" i="1"/>
  <c r="BC311" i="1"/>
  <c r="BC261" i="1"/>
  <c r="BC245" i="1"/>
  <c r="BC193" i="1"/>
  <c r="BC140" i="1"/>
  <c r="BC52" i="1"/>
  <c r="BC45" i="1"/>
  <c r="BC38" i="1"/>
  <c r="BC27" i="1"/>
  <c r="BC246" i="1"/>
  <c r="BC214" i="1"/>
  <c r="BC340" i="1"/>
  <c r="BC324" i="1"/>
  <c r="BC286" i="1"/>
  <c r="BC276" i="1"/>
  <c r="BC200" i="1"/>
  <c r="BC30" i="1"/>
  <c r="BC198" i="1"/>
  <c r="BC341" i="1"/>
  <c r="BC333" i="1"/>
  <c r="BC220" i="1"/>
  <c r="BC174" i="1"/>
  <c r="BC173" i="1"/>
  <c r="BC169" i="1"/>
  <c r="BC102" i="1"/>
  <c r="BC49" i="1"/>
  <c r="BC47" i="1"/>
  <c r="BC22" i="1"/>
  <c r="BC8" i="1"/>
  <c r="BC349" i="1"/>
  <c r="BC309" i="1"/>
  <c r="BC336" i="1"/>
  <c r="BC303" i="1"/>
  <c r="BC299" i="1"/>
  <c r="BC298" i="1"/>
  <c r="BC308" i="1"/>
  <c r="BC268" i="1"/>
  <c r="BC168" i="1"/>
  <c r="BC165" i="1"/>
  <c r="BC142" i="1"/>
  <c r="BC130" i="1"/>
  <c r="BC126" i="1"/>
  <c r="BC99" i="1"/>
  <c r="BC92" i="1"/>
  <c r="BC90" i="1"/>
  <c r="BC69" i="1"/>
  <c r="BC66" i="1"/>
  <c r="BC62" i="1"/>
  <c r="BC56" i="1"/>
  <c r="BC23" i="1"/>
  <c r="BC7" i="1"/>
  <c r="BC36" i="1"/>
  <c r="BC323" i="1"/>
  <c r="BC280" i="1"/>
  <c r="BC275" i="1"/>
  <c r="BC260" i="1"/>
  <c r="BC254" i="1"/>
  <c r="BC252" i="1"/>
  <c r="BC215" i="1"/>
  <c r="BC203" i="1"/>
  <c r="BC179" i="1"/>
  <c r="BC166" i="1"/>
  <c r="BC156" i="1"/>
  <c r="BC136" i="1"/>
  <c r="BC128" i="1"/>
  <c r="BC120" i="1"/>
  <c r="BC74" i="1"/>
  <c r="BC34" i="1"/>
  <c r="BC28" i="1"/>
  <c r="BC15" i="1"/>
  <c r="BC12" i="1"/>
  <c r="BC306" i="1"/>
  <c r="BC344" i="1"/>
  <c r="BC293" i="1"/>
  <c r="BC279" i="1"/>
  <c r="BC263" i="1"/>
  <c r="BC201" i="1"/>
  <c r="BC195" i="1"/>
  <c r="BC192" i="1"/>
  <c r="BC110" i="1"/>
  <c r="BC87" i="1"/>
  <c r="BC24" i="1"/>
  <c r="BC17" i="1"/>
  <c r="BC117" i="1"/>
  <c r="BC331" i="1"/>
  <c r="BC302" i="1"/>
  <c r="BC258" i="1"/>
  <c r="BC257" i="1"/>
  <c r="BC196" i="1"/>
  <c r="BC208" i="1"/>
  <c r="BC181" i="1"/>
  <c r="BC115" i="1"/>
  <c r="BC320" i="1"/>
  <c r="BC346" i="1"/>
  <c r="BC305" i="1"/>
  <c r="BC277" i="1"/>
  <c r="BC272" i="1"/>
  <c r="BC111" i="1"/>
  <c r="BC105" i="1"/>
  <c r="BC104" i="1"/>
  <c r="BC103" i="1"/>
  <c r="BC96" i="1"/>
  <c r="BC159" i="1"/>
  <c r="BC116" i="1"/>
  <c r="BC109" i="1"/>
  <c r="BC106" i="1"/>
  <c r="BC77" i="1"/>
  <c r="BC58" i="1"/>
  <c r="BC55" i="1"/>
  <c r="BC315" i="1"/>
  <c r="BC256" i="1"/>
  <c r="BC248" i="1"/>
  <c r="BC152" i="1"/>
  <c r="BC281" i="1"/>
  <c r="BC222" i="1"/>
  <c r="BC338" i="1"/>
  <c r="BC304" i="1"/>
  <c r="BC250" i="1"/>
  <c r="BC301" i="1"/>
  <c r="BC163" i="1"/>
  <c r="BC25" i="1"/>
  <c r="BC310" i="1"/>
  <c r="BC78" i="1"/>
  <c r="BC112" i="1"/>
  <c r="BC221" i="1"/>
  <c r="BC76" i="1"/>
  <c r="BC63" i="1"/>
  <c r="BC334" i="1"/>
  <c r="BC125" i="1"/>
  <c r="BC123" i="1"/>
  <c r="BC31" i="1"/>
  <c r="BC171" i="1"/>
  <c r="BC26" i="1"/>
  <c r="BC43" i="1"/>
  <c r="BC317" i="1"/>
  <c r="BC316" i="1"/>
  <c r="BC289" i="1"/>
  <c r="BC269" i="1"/>
  <c r="BC262" i="1"/>
  <c r="BC242" i="1"/>
  <c r="BC240" i="1"/>
  <c r="BC234" i="1"/>
  <c r="BC231" i="1"/>
  <c r="BC230" i="1"/>
  <c r="BC227" i="1"/>
  <c r="BC226" i="1"/>
  <c r="BC216" i="1"/>
  <c r="BC207" i="1"/>
  <c r="BC206" i="1"/>
  <c r="BC205" i="1"/>
  <c r="BC190" i="1"/>
  <c r="BC188" i="1"/>
  <c r="BC164" i="1"/>
  <c r="BC145" i="1"/>
  <c r="BC138" i="1"/>
  <c r="BC122" i="1"/>
  <c r="BC119" i="1"/>
  <c r="BC101" i="1"/>
  <c r="BC94" i="1"/>
  <c r="BC88" i="1"/>
  <c r="BC86" i="1"/>
  <c r="BC60" i="1"/>
  <c r="BC57" i="1"/>
  <c r="BC50" i="1"/>
  <c r="BC10" i="1"/>
  <c r="BC118" i="1"/>
  <c r="BC219" i="1"/>
  <c r="BC59" i="1"/>
  <c r="BC294" i="1"/>
  <c r="BC129" i="1"/>
  <c r="BC32" i="1"/>
  <c r="BC70" i="1"/>
  <c r="BC337" i="1"/>
  <c r="BC329" i="1"/>
  <c r="BC153" i="1"/>
  <c r="BC178" i="1"/>
  <c r="BC350" i="1"/>
  <c r="BC278" i="1"/>
  <c r="BC184" i="1"/>
  <c r="BC54" i="1"/>
  <c r="BC40" i="1"/>
  <c r="BC267" i="1"/>
  <c r="BC238" i="1"/>
  <c r="BC157" i="1"/>
  <c r="BC139" i="1"/>
  <c r="BC21" i="1"/>
  <c r="BC282" i="1"/>
  <c r="BC218" i="1"/>
  <c r="BC197" i="1"/>
  <c r="BC189" i="1"/>
  <c r="BC183" i="1"/>
  <c r="BC154" i="1"/>
  <c r="BC150" i="1"/>
  <c r="BC224" i="1"/>
  <c r="BC255" i="1"/>
  <c r="BC223" i="1"/>
  <c r="BC81" i="1"/>
  <c r="BC339" i="1"/>
  <c r="BC327" i="1"/>
  <c r="BC107" i="1"/>
  <c r="BC253" i="1"/>
  <c r="BC239" i="1"/>
  <c r="BG347" i="1"/>
  <c r="BG124" i="1"/>
  <c r="BG326" i="1"/>
  <c r="BG295" i="1"/>
  <c r="BG244" i="1"/>
  <c r="BG133" i="1"/>
  <c r="BG342" i="1"/>
  <c r="BG180" i="1"/>
  <c r="BG41" i="1"/>
  <c r="BG37" i="1"/>
  <c r="BG332" i="1"/>
  <c r="BG161" i="1"/>
  <c r="BG53" i="1"/>
  <c r="BG29" i="1"/>
  <c r="BG185" i="1"/>
  <c r="BG285" i="1"/>
  <c r="BG330" i="1"/>
  <c r="BG33" i="1"/>
  <c r="BG313" i="1"/>
  <c r="BG271" i="1"/>
  <c r="BG20" i="1"/>
  <c r="BG348" i="1"/>
  <c r="BG259" i="1"/>
  <c r="BG243" i="1"/>
  <c r="BG225" i="1"/>
  <c r="BG284" i="1"/>
  <c r="BG345" i="1"/>
  <c r="BG229" i="1"/>
  <c r="BG155" i="1"/>
  <c r="BG16" i="1"/>
  <c r="BG241" i="1"/>
  <c r="BG194" i="1"/>
  <c r="BG72" i="1"/>
  <c r="BG158" i="1"/>
  <c r="BG291" i="1"/>
  <c r="BG19" i="1"/>
  <c r="BG321" i="1"/>
  <c r="BG288" i="1"/>
  <c r="BG236" i="1"/>
  <c r="BG121" i="1"/>
  <c r="BG93" i="1"/>
  <c r="BG11" i="1"/>
  <c r="BG237" i="1"/>
  <c r="BG199" i="1"/>
  <c r="BG328" i="1"/>
  <c r="BG82" i="1"/>
  <c r="BG67" i="1"/>
  <c r="BG228" i="1"/>
  <c r="BG335" i="1"/>
  <c r="BG148" i="1"/>
  <c r="BG135" i="1"/>
  <c r="BG6" i="1"/>
  <c r="BG98" i="1"/>
  <c r="BG235" i="1"/>
  <c r="BG249" i="1"/>
  <c r="BG233" i="1"/>
  <c r="BG167" i="1"/>
  <c r="BG71" i="1"/>
  <c r="BG351" i="1"/>
  <c r="BG322" i="1"/>
  <c r="BG266" i="1"/>
  <c r="BG265" i="1"/>
  <c r="BG42" i="1"/>
  <c r="BG65" i="1"/>
  <c r="BG319" i="1"/>
  <c r="BG209" i="1"/>
  <c r="BG149" i="1"/>
  <c r="BG108" i="1"/>
  <c r="BG44" i="1"/>
  <c r="BG97" i="1"/>
  <c r="BG212" i="1"/>
  <c r="BG160" i="1"/>
  <c r="BG13" i="1"/>
  <c r="BG91" i="1"/>
  <c r="BG300" i="1"/>
  <c r="BG297" i="1"/>
  <c r="BG292" i="1"/>
  <c r="BG270" i="1"/>
  <c r="BG251" i="1"/>
  <c r="BG217" i="1"/>
  <c r="BG191" i="1"/>
  <c r="BG187" i="1"/>
  <c r="BG175" i="1"/>
  <c r="BG162" i="1"/>
  <c r="BG134" i="1"/>
  <c r="BG132" i="1"/>
  <c r="BG95" i="1"/>
  <c r="BG85" i="1"/>
  <c r="BG84" i="1"/>
  <c r="BG48" i="1"/>
  <c r="BG131" i="1"/>
  <c r="BG232" i="1"/>
  <c r="BG210" i="1"/>
  <c r="BG186" i="1"/>
  <c r="BG170" i="1"/>
  <c r="BG147" i="1"/>
  <c r="BG64" i="1"/>
  <c r="BG312" i="1"/>
  <c r="BG307" i="1"/>
  <c r="BG204" i="1"/>
  <c r="BG172" i="1"/>
  <c r="BG151" i="1"/>
  <c r="BG137" i="1"/>
  <c r="BG127" i="1"/>
  <c r="BG114" i="1"/>
  <c r="BG46" i="1"/>
  <c r="BG39" i="1"/>
  <c r="BG287" i="1"/>
  <c r="BG274" i="1"/>
  <c r="BG264" i="1"/>
  <c r="BG182" i="1"/>
  <c r="BG144" i="1"/>
  <c r="BG141" i="1"/>
  <c r="BG80" i="1"/>
  <c r="BG68" i="1"/>
  <c r="BG51" i="1"/>
  <c r="BG318" i="1"/>
  <c r="BG314" i="1"/>
  <c r="BG143" i="1"/>
  <c r="BG273" i="1"/>
  <c r="BG247" i="1"/>
  <c r="BG213" i="1"/>
  <c r="BG177" i="1"/>
  <c r="BG89" i="1"/>
  <c r="BG75" i="1"/>
  <c r="BG73" i="1"/>
  <c r="BG35" i="1"/>
  <c r="BG18" i="1"/>
  <c r="BG211" i="1"/>
  <c r="BG296" i="1"/>
  <c r="BG202" i="1"/>
  <c r="BG146" i="1"/>
  <c r="BG83" i="1"/>
  <c r="BG61" i="1"/>
  <c r="BG14" i="1"/>
  <c r="BG9" i="1"/>
  <c r="BG290" i="1"/>
  <c r="BG283" i="1"/>
  <c r="BG311" i="1"/>
  <c r="BG261" i="1"/>
  <c r="BG245" i="1"/>
  <c r="BG193" i="1"/>
  <c r="BG140" i="1"/>
  <c r="BG52" i="1"/>
  <c r="BG45" i="1"/>
  <c r="BG38" i="1"/>
  <c r="BG27" i="1"/>
  <c r="BG246" i="1"/>
  <c r="BG214" i="1"/>
  <c r="BG340" i="1"/>
  <c r="BG324" i="1"/>
  <c r="BG286" i="1"/>
  <c r="BG276" i="1"/>
  <c r="BG200" i="1"/>
  <c r="BG30" i="1"/>
  <c r="BG198" i="1"/>
  <c r="BG341" i="1"/>
  <c r="BG333" i="1"/>
  <c r="BG220" i="1"/>
  <c r="BG174" i="1"/>
  <c r="BG173" i="1"/>
  <c r="BG169" i="1"/>
  <c r="BG102" i="1"/>
  <c r="BG49" i="1"/>
  <c r="BG47" i="1"/>
  <c r="BG22" i="1"/>
  <c r="BG8" i="1"/>
  <c r="BG349" i="1"/>
  <c r="BG309" i="1"/>
  <c r="BG336" i="1"/>
  <c r="BG303" i="1"/>
  <c r="BG299" i="1"/>
  <c r="BG298" i="1"/>
  <c r="BG308" i="1"/>
  <c r="BG268" i="1"/>
  <c r="BG168" i="1"/>
  <c r="BG165" i="1"/>
  <c r="BG142" i="1"/>
  <c r="BG130" i="1"/>
  <c r="BG126" i="1"/>
  <c r="BG99" i="1"/>
  <c r="BG92" i="1"/>
  <c r="BG90" i="1"/>
  <c r="BG69" i="1"/>
  <c r="BG66" i="1"/>
  <c r="BG62" i="1"/>
  <c r="BG56" i="1"/>
  <c r="BG23" i="1"/>
  <c r="BG7" i="1"/>
  <c r="BG36" i="1"/>
  <c r="BG323" i="1"/>
  <c r="BG280" i="1"/>
  <c r="BG275" i="1"/>
  <c r="BG260" i="1"/>
  <c r="BG254" i="1"/>
  <c r="BG252" i="1"/>
  <c r="BG215" i="1"/>
  <c r="BG203" i="1"/>
  <c r="BG179" i="1"/>
  <c r="BG166" i="1"/>
  <c r="BG156" i="1"/>
  <c r="BG136" i="1"/>
  <c r="BG128" i="1"/>
  <c r="BG120" i="1"/>
  <c r="BG74" i="1"/>
  <c r="BG34" i="1"/>
  <c r="BG28" i="1"/>
  <c r="BG15" i="1"/>
  <c r="BG12" i="1"/>
  <c r="BG306" i="1"/>
  <c r="BG344" i="1"/>
  <c r="BG293" i="1"/>
  <c r="BG279" i="1"/>
  <c r="BG263" i="1"/>
  <c r="BG201" i="1"/>
  <c r="BG195" i="1"/>
  <c r="BG192" i="1"/>
  <c r="BG110" i="1"/>
  <c r="BG87" i="1"/>
  <c r="BG24" i="1"/>
  <c r="BG17" i="1"/>
  <c r="BG117" i="1"/>
  <c r="BG331" i="1"/>
  <c r="BG302" i="1"/>
  <c r="BG258" i="1"/>
  <c r="BG257" i="1"/>
  <c r="BG196" i="1"/>
  <c r="BG208" i="1"/>
  <c r="BG181" i="1"/>
  <c r="BG115" i="1"/>
  <c r="BG320" i="1"/>
  <c r="BG346" i="1"/>
  <c r="BG305" i="1"/>
  <c r="BG277" i="1"/>
  <c r="BG272" i="1"/>
  <c r="BG111" i="1"/>
  <c r="BG105" i="1"/>
  <c r="BG104" i="1"/>
  <c r="BG103" i="1"/>
  <c r="BG96" i="1"/>
  <c r="BG159" i="1"/>
  <c r="BG116" i="1"/>
  <c r="BG109" i="1"/>
  <c r="BG106" i="1"/>
  <c r="BG77" i="1"/>
  <c r="BG58" i="1"/>
  <c r="BG55" i="1"/>
  <c r="BG315" i="1"/>
  <c r="BG256" i="1"/>
  <c r="BG248" i="1"/>
  <c r="BG152" i="1"/>
  <c r="BG281" i="1"/>
  <c r="BG222" i="1"/>
  <c r="BG338" i="1"/>
  <c r="BG304" i="1"/>
  <c r="BG250" i="1"/>
  <c r="BG301" i="1"/>
  <c r="BG163" i="1"/>
  <c r="BG25" i="1"/>
  <c r="BG310" i="1"/>
  <c r="BG78" i="1"/>
  <c r="BG112" i="1"/>
  <c r="BG221" i="1"/>
  <c r="BG76" i="1"/>
  <c r="BG63" i="1"/>
  <c r="BG334" i="1"/>
  <c r="BG125" i="1"/>
  <c r="BG123" i="1"/>
  <c r="BG31" i="1"/>
  <c r="BG171" i="1"/>
  <c r="BG26" i="1"/>
  <c r="BG43" i="1"/>
  <c r="BG317" i="1"/>
  <c r="BG316" i="1"/>
  <c r="BG289" i="1"/>
  <c r="BG269" i="1"/>
  <c r="BG262" i="1"/>
  <c r="BG242" i="1"/>
  <c r="BG240" i="1"/>
  <c r="BG234" i="1"/>
  <c r="BG231" i="1"/>
  <c r="BG230" i="1"/>
  <c r="BG227" i="1"/>
  <c r="BG226" i="1"/>
  <c r="BG216" i="1"/>
  <c r="BG207" i="1"/>
  <c r="BG206" i="1"/>
  <c r="BG205" i="1"/>
  <c r="BG190" i="1"/>
  <c r="BG188" i="1"/>
  <c r="BG164" i="1"/>
  <c r="BG145" i="1"/>
  <c r="BG138" i="1"/>
  <c r="BG122" i="1"/>
  <c r="BG119" i="1"/>
  <c r="BG101" i="1"/>
  <c r="BG94" i="1"/>
  <c r="BG88" i="1"/>
  <c r="BG86" i="1"/>
  <c r="BG60" i="1"/>
  <c r="BG57" i="1"/>
  <c r="BG50" i="1"/>
  <c r="BG10" i="1"/>
  <c r="BG118" i="1"/>
  <c r="BG219" i="1"/>
  <c r="BG59" i="1"/>
  <c r="BG294" i="1"/>
  <c r="BG129" i="1"/>
  <c r="BG32" i="1"/>
  <c r="BG70" i="1"/>
  <c r="BG337" i="1"/>
  <c r="BG329" i="1"/>
  <c r="BG153" i="1"/>
  <c r="BG178" i="1"/>
  <c r="BG350" i="1"/>
  <c r="BG278" i="1"/>
  <c r="BG184" i="1"/>
  <c r="BG54" i="1"/>
  <c r="BG40" i="1"/>
  <c r="BG267" i="1"/>
  <c r="BG238" i="1"/>
  <c r="BG157" i="1"/>
  <c r="BG139" i="1"/>
  <c r="BG21" i="1"/>
  <c r="BG282" i="1"/>
  <c r="BG218" i="1"/>
  <c r="BG197" i="1"/>
  <c r="BG189" i="1"/>
  <c r="BG183" i="1"/>
  <c r="BG154" i="1"/>
  <c r="BG150" i="1"/>
  <c r="BG224" i="1"/>
  <c r="BG255" i="1"/>
  <c r="BG223" i="1"/>
  <c r="BG81" i="1"/>
  <c r="BG339" i="1"/>
  <c r="BG327" i="1"/>
  <c r="BG107" i="1"/>
  <c r="BG253" i="1"/>
  <c r="BG239" i="1"/>
  <c r="BF347" i="1"/>
  <c r="BF124" i="1"/>
  <c r="BF326" i="1"/>
  <c r="BF295" i="1"/>
  <c r="BF244" i="1"/>
  <c r="BF133" i="1"/>
  <c r="BF342" i="1"/>
  <c r="BF180" i="1"/>
  <c r="BF41" i="1"/>
  <c r="BF37" i="1"/>
  <c r="BF332" i="1"/>
  <c r="BF161" i="1"/>
  <c r="BF53" i="1"/>
  <c r="BF29" i="1"/>
  <c r="BF185" i="1"/>
  <c r="BF285" i="1"/>
  <c r="BF330" i="1"/>
  <c r="BF33" i="1"/>
  <c r="BF313" i="1"/>
  <c r="BF271" i="1"/>
  <c r="BF20" i="1"/>
  <c r="BF348" i="1"/>
  <c r="BF259" i="1"/>
  <c r="BF243" i="1"/>
  <c r="BF225" i="1"/>
  <c r="BF284" i="1"/>
  <c r="BF345" i="1"/>
  <c r="BF229" i="1"/>
  <c r="BF155" i="1"/>
  <c r="BF16" i="1"/>
  <c r="BF241" i="1"/>
  <c r="BF194" i="1"/>
  <c r="BF72" i="1"/>
  <c r="BF158" i="1"/>
  <c r="BF291" i="1"/>
  <c r="BF19" i="1"/>
  <c r="BF321" i="1"/>
  <c r="BF288" i="1"/>
  <c r="BF236" i="1"/>
  <c r="BF121" i="1"/>
  <c r="BF93" i="1"/>
  <c r="BF11" i="1"/>
  <c r="BF237" i="1"/>
  <c r="BF199" i="1"/>
  <c r="BF328" i="1"/>
  <c r="BF82" i="1"/>
  <c r="BF67" i="1"/>
  <c r="BF228" i="1"/>
  <c r="BF335" i="1"/>
  <c r="BF148" i="1"/>
  <c r="BF135" i="1"/>
  <c r="BF6" i="1"/>
  <c r="BF98" i="1"/>
  <c r="BF235" i="1"/>
  <c r="BF249" i="1"/>
  <c r="BF233" i="1"/>
  <c r="BF167" i="1"/>
  <c r="BF71" i="1"/>
  <c r="BF351" i="1"/>
  <c r="BF322" i="1"/>
  <c r="BF266" i="1"/>
  <c r="BF265" i="1"/>
  <c r="BF42" i="1"/>
  <c r="BF65" i="1"/>
  <c r="BF319" i="1"/>
  <c r="BF209" i="1"/>
  <c r="BF149" i="1"/>
  <c r="BF108" i="1"/>
  <c r="BF44" i="1"/>
  <c r="BF97" i="1"/>
  <c r="BF212" i="1"/>
  <c r="BF160" i="1"/>
  <c r="BF13" i="1"/>
  <c r="BF91" i="1"/>
  <c r="BF300" i="1"/>
  <c r="BF297" i="1"/>
  <c r="BF292" i="1"/>
  <c r="BF270" i="1"/>
  <c r="BF251" i="1"/>
  <c r="BF217" i="1"/>
  <c r="BF191" i="1"/>
  <c r="BF187" i="1"/>
  <c r="BF175" i="1"/>
  <c r="BF162" i="1"/>
  <c r="BF134" i="1"/>
  <c r="BF132" i="1"/>
  <c r="BF95" i="1"/>
  <c r="BF85" i="1"/>
  <c r="BF84" i="1"/>
  <c r="BF48" i="1"/>
  <c r="BF131" i="1"/>
  <c r="BF232" i="1"/>
  <c r="BF210" i="1"/>
  <c r="BF186" i="1"/>
  <c r="BF170" i="1"/>
  <c r="BF147" i="1"/>
  <c r="BF64" i="1"/>
  <c r="BF312" i="1"/>
  <c r="BF307" i="1"/>
  <c r="BF204" i="1"/>
  <c r="BF172" i="1"/>
  <c r="BF151" i="1"/>
  <c r="BF137" i="1"/>
  <c r="BF127" i="1"/>
  <c r="BF114" i="1"/>
  <c r="BF46" i="1"/>
  <c r="BF39" i="1"/>
  <c r="BF287" i="1"/>
  <c r="BF274" i="1"/>
  <c r="BF264" i="1"/>
  <c r="BF182" i="1"/>
  <c r="BF144" i="1"/>
  <c r="BF141" i="1"/>
  <c r="BF80" i="1"/>
  <c r="BF68" i="1"/>
  <c r="BF51" i="1"/>
  <c r="BF318" i="1"/>
  <c r="BF314" i="1"/>
  <c r="BF143" i="1"/>
  <c r="BF273" i="1"/>
  <c r="BF247" i="1"/>
  <c r="BF213" i="1"/>
  <c r="BF177" i="1"/>
  <c r="BF89" i="1"/>
  <c r="BF75" i="1"/>
  <c r="BF73" i="1"/>
  <c r="BF35" i="1"/>
  <c r="BF18" i="1"/>
  <c r="BF211" i="1"/>
  <c r="BF296" i="1"/>
  <c r="BF202" i="1"/>
  <c r="BF146" i="1"/>
  <c r="BF83" i="1"/>
  <c r="BF61" i="1"/>
  <c r="BF14" i="1"/>
  <c r="BF9" i="1"/>
  <c r="BF290" i="1"/>
  <c r="BF283" i="1"/>
  <c r="BF311" i="1"/>
  <c r="BF261" i="1"/>
  <c r="BF245" i="1"/>
  <c r="BF193" i="1"/>
  <c r="BF140" i="1"/>
  <c r="BF52" i="1"/>
  <c r="BF45" i="1"/>
  <c r="BF38" i="1"/>
  <c r="BF27" i="1"/>
  <c r="BF246" i="1"/>
  <c r="BF214" i="1"/>
  <c r="BF340" i="1"/>
  <c r="BF324" i="1"/>
  <c r="BF286" i="1"/>
  <c r="BF276" i="1"/>
  <c r="BF200" i="1"/>
  <c r="BF30" i="1"/>
  <c r="BF198" i="1"/>
  <c r="BF341" i="1"/>
  <c r="BF333" i="1"/>
  <c r="BF220" i="1"/>
  <c r="BF174" i="1"/>
  <c r="BF173" i="1"/>
  <c r="BF169" i="1"/>
  <c r="BF102" i="1"/>
  <c r="BF49" i="1"/>
  <c r="BF47" i="1"/>
  <c r="BF22" i="1"/>
  <c r="BF8" i="1"/>
  <c r="BF349" i="1"/>
  <c r="BF309" i="1"/>
  <c r="BF336" i="1"/>
  <c r="BF303" i="1"/>
  <c r="BF299" i="1"/>
  <c r="BF298" i="1"/>
  <c r="BF308" i="1"/>
  <c r="BF268" i="1"/>
  <c r="BF168" i="1"/>
  <c r="BF165" i="1"/>
  <c r="BF142" i="1"/>
  <c r="BF130" i="1"/>
  <c r="BF126" i="1"/>
  <c r="BF99" i="1"/>
  <c r="BF92" i="1"/>
  <c r="BF90" i="1"/>
  <c r="BF69" i="1"/>
  <c r="BF66" i="1"/>
  <c r="BF62" i="1"/>
  <c r="BF56" i="1"/>
  <c r="BF23" i="1"/>
  <c r="BF7" i="1"/>
  <c r="BF36" i="1"/>
  <c r="BF323" i="1"/>
  <c r="BF280" i="1"/>
  <c r="BF275" i="1"/>
  <c r="BF260" i="1"/>
  <c r="BF254" i="1"/>
  <c r="BF252" i="1"/>
  <c r="BF215" i="1"/>
  <c r="BF203" i="1"/>
  <c r="BF179" i="1"/>
  <c r="BF166" i="1"/>
  <c r="BF156" i="1"/>
  <c r="BF136" i="1"/>
  <c r="BF128" i="1"/>
  <c r="BF120" i="1"/>
  <c r="BF74" i="1"/>
  <c r="BF34" i="1"/>
  <c r="BF28" i="1"/>
  <c r="BF15" i="1"/>
  <c r="BF12" i="1"/>
  <c r="BF306" i="1"/>
  <c r="BF344" i="1"/>
  <c r="BF293" i="1"/>
  <c r="BF279" i="1"/>
  <c r="BF263" i="1"/>
  <c r="BF201" i="1"/>
  <c r="BF195" i="1"/>
  <c r="BF192" i="1"/>
  <c r="BF110" i="1"/>
  <c r="BF87" i="1"/>
  <c r="BF24" i="1"/>
  <c r="BF17" i="1"/>
  <c r="BF117" i="1"/>
  <c r="BF331" i="1"/>
  <c r="BF302" i="1"/>
  <c r="BF258" i="1"/>
  <c r="BF257" i="1"/>
  <c r="BF196" i="1"/>
  <c r="BF208" i="1"/>
  <c r="BF181" i="1"/>
  <c r="BF115" i="1"/>
  <c r="BF320" i="1"/>
  <c r="BF346" i="1"/>
  <c r="BF305" i="1"/>
  <c r="BF277" i="1"/>
  <c r="BF272" i="1"/>
  <c r="BF111" i="1"/>
  <c r="BF105" i="1"/>
  <c r="BF104" i="1"/>
  <c r="BF103" i="1"/>
  <c r="BF96" i="1"/>
  <c r="BF159" i="1"/>
  <c r="BF116" i="1"/>
  <c r="BF109" i="1"/>
  <c r="BF106" i="1"/>
  <c r="BF77" i="1"/>
  <c r="BF58" i="1"/>
  <c r="BF55" i="1"/>
  <c r="BF315" i="1"/>
  <c r="BF256" i="1"/>
  <c r="BF248" i="1"/>
  <c r="BF152" i="1"/>
  <c r="BF281" i="1"/>
  <c r="BF222" i="1"/>
  <c r="BF338" i="1"/>
  <c r="BF304" i="1"/>
  <c r="BF250" i="1"/>
  <c r="BF301" i="1"/>
  <c r="BF163" i="1"/>
  <c r="BF25" i="1"/>
  <c r="BF310" i="1"/>
  <c r="BF78" i="1"/>
  <c r="BF112" i="1"/>
  <c r="BF221" i="1"/>
  <c r="BF76" i="1"/>
  <c r="BF63" i="1"/>
  <c r="BF334" i="1"/>
  <c r="BF125" i="1"/>
  <c r="BF123" i="1"/>
  <c r="BF31" i="1"/>
  <c r="BF171" i="1"/>
  <c r="BF26" i="1"/>
  <c r="BF43" i="1"/>
  <c r="BF317" i="1"/>
  <c r="BF316" i="1"/>
  <c r="BF289" i="1"/>
  <c r="BF269" i="1"/>
  <c r="BF262" i="1"/>
  <c r="BF242" i="1"/>
  <c r="BF240" i="1"/>
  <c r="BF234" i="1"/>
  <c r="BF231" i="1"/>
  <c r="BF230" i="1"/>
  <c r="BF227" i="1"/>
  <c r="BF226" i="1"/>
  <c r="BF216" i="1"/>
  <c r="BF207" i="1"/>
  <c r="BF206" i="1"/>
  <c r="BF205" i="1"/>
  <c r="BF190" i="1"/>
  <c r="BF188" i="1"/>
  <c r="BF164" i="1"/>
  <c r="BF145" i="1"/>
  <c r="BF138" i="1"/>
  <c r="BF122" i="1"/>
  <c r="BF119" i="1"/>
  <c r="BF101" i="1"/>
  <c r="BF94" i="1"/>
  <c r="BF88" i="1"/>
  <c r="BF86" i="1"/>
  <c r="BF60" i="1"/>
  <c r="BF57" i="1"/>
  <c r="BF50" i="1"/>
  <c r="BF10" i="1"/>
  <c r="BF118" i="1"/>
  <c r="BF219" i="1"/>
  <c r="BF59" i="1"/>
  <c r="BF294" i="1"/>
  <c r="BF129" i="1"/>
  <c r="BF32" i="1"/>
  <c r="BF70" i="1"/>
  <c r="BF337" i="1"/>
  <c r="BF329" i="1"/>
  <c r="BF153" i="1"/>
  <c r="BF178" i="1"/>
  <c r="BF350" i="1"/>
  <c r="BF278" i="1"/>
  <c r="BF184" i="1"/>
  <c r="BF54" i="1"/>
  <c r="BF40" i="1"/>
  <c r="BF267" i="1"/>
  <c r="BF238" i="1"/>
  <c r="BF157" i="1"/>
  <c r="BF139" i="1"/>
  <c r="BF21" i="1"/>
  <c r="BF282" i="1"/>
  <c r="BF218" i="1"/>
  <c r="BF197" i="1"/>
  <c r="BF189" i="1"/>
  <c r="BF183" i="1"/>
  <c r="BF154" i="1"/>
  <c r="BF150" i="1"/>
  <c r="BF224" i="1"/>
  <c r="BF255" i="1"/>
  <c r="BF223" i="1"/>
  <c r="BF81" i="1"/>
  <c r="BF339" i="1"/>
  <c r="BF327" i="1"/>
  <c r="BF107" i="1"/>
  <c r="BF253" i="1"/>
  <c r="BF239" i="1"/>
  <c r="BD347" i="1"/>
  <c r="BD124" i="1"/>
  <c r="BD326" i="1"/>
  <c r="BD295" i="1"/>
  <c r="BD244" i="1"/>
  <c r="BD133" i="1"/>
  <c r="BD342" i="1"/>
  <c r="BD180" i="1"/>
  <c r="BD41" i="1"/>
  <c r="BD37" i="1"/>
  <c r="BD332" i="1"/>
  <c r="BD161" i="1"/>
  <c r="BD53" i="1"/>
  <c r="BD29" i="1"/>
  <c r="BD185" i="1"/>
  <c r="BD285" i="1"/>
  <c r="BD330" i="1"/>
  <c r="BD33" i="1"/>
  <c r="BD313" i="1"/>
  <c r="BD271" i="1"/>
  <c r="BD20" i="1"/>
  <c r="BD348" i="1"/>
  <c r="BD259" i="1"/>
  <c r="BD243" i="1"/>
  <c r="BD225" i="1"/>
  <c r="BD284" i="1"/>
  <c r="BD345" i="1"/>
  <c r="BD229" i="1"/>
  <c r="BD155" i="1"/>
  <c r="BD16" i="1"/>
  <c r="BD241" i="1"/>
  <c r="BD194" i="1"/>
  <c r="BD72" i="1"/>
  <c r="BD158" i="1"/>
  <c r="BD291" i="1"/>
  <c r="BD19" i="1"/>
  <c r="BD321" i="1"/>
  <c r="BD288" i="1"/>
  <c r="BD236" i="1"/>
  <c r="BD121" i="1"/>
  <c r="BD93" i="1"/>
  <c r="BD11" i="1"/>
  <c r="BD237" i="1"/>
  <c r="BD199" i="1"/>
  <c r="BD328" i="1"/>
  <c r="BD82" i="1"/>
  <c r="BD67" i="1"/>
  <c r="BD228" i="1"/>
  <c r="BD335" i="1"/>
  <c r="BD148" i="1"/>
  <c r="BD135" i="1"/>
  <c r="BD6" i="1"/>
  <c r="BD98" i="1"/>
  <c r="BD235" i="1"/>
  <c r="BD249" i="1"/>
  <c r="BD233" i="1"/>
  <c r="BD167" i="1"/>
  <c r="BD71" i="1"/>
  <c r="BD351" i="1"/>
  <c r="BD322" i="1"/>
  <c r="BD266" i="1"/>
  <c r="BD265" i="1"/>
  <c r="BD42" i="1"/>
  <c r="BD65" i="1"/>
  <c r="BD319" i="1"/>
  <c r="BD209" i="1"/>
  <c r="BD149" i="1"/>
  <c r="BD108" i="1"/>
  <c r="BD44" i="1"/>
  <c r="BD97" i="1"/>
  <c r="BD212" i="1"/>
  <c r="BD160" i="1"/>
  <c r="BD13" i="1"/>
  <c r="BD91" i="1"/>
  <c r="BD300" i="1"/>
  <c r="BD297" i="1"/>
  <c r="BD292" i="1"/>
  <c r="BD270" i="1"/>
  <c r="BD251" i="1"/>
  <c r="BD217" i="1"/>
  <c r="BD191" i="1"/>
  <c r="BD187" i="1"/>
  <c r="BD175" i="1"/>
  <c r="BD162" i="1"/>
  <c r="BD134" i="1"/>
  <c r="BD132" i="1"/>
  <c r="BD95" i="1"/>
  <c r="BD85" i="1"/>
  <c r="BD84" i="1"/>
  <c r="BD48" i="1"/>
  <c r="BD131" i="1"/>
  <c r="BD232" i="1"/>
  <c r="BD210" i="1"/>
  <c r="BD186" i="1"/>
  <c r="BD170" i="1"/>
  <c r="BD147" i="1"/>
  <c r="BD64" i="1"/>
  <c r="BD312" i="1"/>
  <c r="BD307" i="1"/>
  <c r="BD204" i="1"/>
  <c r="BD172" i="1"/>
  <c r="BD151" i="1"/>
  <c r="BD137" i="1"/>
  <c r="BD127" i="1"/>
  <c r="BD114" i="1"/>
  <c r="BD46" i="1"/>
  <c r="BD39" i="1"/>
  <c r="BD287" i="1"/>
  <c r="BD274" i="1"/>
  <c r="BD264" i="1"/>
  <c r="BD182" i="1"/>
  <c r="BD144" i="1"/>
  <c r="BD141" i="1"/>
  <c r="BD80" i="1"/>
  <c r="BD68" i="1"/>
  <c r="BD51" i="1"/>
  <c r="BD318" i="1"/>
  <c r="BD314" i="1"/>
  <c r="BD143" i="1"/>
  <c r="BD273" i="1"/>
  <c r="BD247" i="1"/>
  <c r="BD213" i="1"/>
  <c r="BD177" i="1"/>
  <c r="BD89" i="1"/>
  <c r="BD75" i="1"/>
  <c r="BD73" i="1"/>
  <c r="BD35" i="1"/>
  <c r="BD18" i="1"/>
  <c r="BD211" i="1"/>
  <c r="BD296" i="1"/>
  <c r="BD146" i="1"/>
  <c r="BD83" i="1"/>
  <c r="BD61" i="1"/>
  <c r="BD14" i="1"/>
  <c r="BD9" i="1"/>
  <c r="BD290" i="1"/>
  <c r="BD283" i="1"/>
  <c r="BD311" i="1"/>
  <c r="BD261" i="1"/>
  <c r="BD245" i="1"/>
  <c r="BD193" i="1"/>
  <c r="BD140" i="1"/>
  <c r="BD52" i="1"/>
  <c r="BD45" i="1"/>
  <c r="BD38" i="1"/>
  <c r="BD27" i="1"/>
  <c r="BD246" i="1"/>
  <c r="BD214" i="1"/>
  <c r="BD340" i="1"/>
  <c r="BD324" i="1"/>
  <c r="BD286" i="1"/>
  <c r="BD276" i="1"/>
  <c r="BD200" i="1"/>
  <c r="BD30" i="1"/>
  <c r="BD198" i="1"/>
  <c r="BD341" i="1"/>
  <c r="BD333" i="1"/>
  <c r="BD220" i="1"/>
  <c r="BD174" i="1"/>
  <c r="BD173" i="1"/>
  <c r="BD169" i="1"/>
  <c r="BD102" i="1"/>
  <c r="BD49" i="1"/>
  <c r="BD47" i="1"/>
  <c r="BD22" i="1"/>
  <c r="BD8" i="1"/>
  <c r="BD349" i="1"/>
  <c r="BD309" i="1"/>
  <c r="BD336" i="1"/>
  <c r="BD303" i="1"/>
  <c r="BD299" i="1"/>
  <c r="BD298" i="1"/>
  <c r="BD308" i="1"/>
  <c r="BD268" i="1"/>
  <c r="BD168" i="1"/>
  <c r="BD165" i="1"/>
  <c r="BD142" i="1"/>
  <c r="BD130" i="1"/>
  <c r="BD126" i="1"/>
  <c r="BD99" i="1"/>
  <c r="BD92" i="1"/>
  <c r="BD90" i="1"/>
  <c r="BD69" i="1"/>
  <c r="BD66" i="1"/>
  <c r="BD62" i="1"/>
  <c r="BD56" i="1"/>
  <c r="BD23" i="1"/>
  <c r="BD7" i="1"/>
  <c r="BD36" i="1"/>
  <c r="BD323" i="1"/>
  <c r="BD280" i="1"/>
  <c r="BD275" i="1"/>
  <c r="BD260" i="1"/>
  <c r="BD254" i="1"/>
  <c r="BD252" i="1"/>
  <c r="BD215" i="1"/>
  <c r="BD203" i="1"/>
  <c r="BD179" i="1"/>
  <c r="BD166" i="1"/>
  <c r="BD156" i="1"/>
  <c r="BD136" i="1"/>
  <c r="BD128" i="1"/>
  <c r="BD120" i="1"/>
  <c r="BD74" i="1"/>
  <c r="BD34" i="1"/>
  <c r="BD28" i="1"/>
  <c r="BD15" i="1"/>
  <c r="BD12" i="1"/>
  <c r="BD306" i="1"/>
  <c r="BD344" i="1"/>
  <c r="BD293" i="1"/>
  <c r="BD279" i="1"/>
  <c r="BD263" i="1"/>
  <c r="BD201" i="1"/>
  <c r="BD195" i="1"/>
  <c r="BD192" i="1"/>
  <c r="BD110" i="1"/>
  <c r="BD87" i="1"/>
  <c r="BD24" i="1"/>
  <c r="BD17" i="1"/>
  <c r="BD117" i="1"/>
  <c r="BD331" i="1"/>
  <c r="BD302" i="1"/>
  <c r="BD258" i="1"/>
  <c r="BD257" i="1"/>
  <c r="BD196" i="1"/>
  <c r="BD208" i="1"/>
  <c r="BD181" i="1"/>
  <c r="BD115" i="1"/>
  <c r="BD320" i="1"/>
  <c r="BD346" i="1"/>
  <c r="BD305" i="1"/>
  <c r="BD277" i="1"/>
  <c r="BD272" i="1"/>
  <c r="BD111" i="1"/>
  <c r="BD105" i="1"/>
  <c r="BD104" i="1"/>
  <c r="BD103" i="1"/>
  <c r="BD96" i="1"/>
  <c r="BD159" i="1"/>
  <c r="BD116" i="1"/>
  <c r="BD109" i="1"/>
  <c r="BD106" i="1"/>
  <c r="BD77" i="1"/>
  <c r="BD58" i="1"/>
  <c r="BD55" i="1"/>
  <c r="BD315" i="1"/>
  <c r="BD256" i="1"/>
  <c r="BD248" i="1"/>
  <c r="BD152" i="1"/>
  <c r="BD281" i="1"/>
  <c r="BD222" i="1"/>
  <c r="BD338" i="1"/>
  <c r="BD304" i="1"/>
  <c r="BD250" i="1"/>
  <c r="BD301" i="1"/>
  <c r="BD163" i="1"/>
  <c r="BD25" i="1"/>
  <c r="BD310" i="1"/>
  <c r="BD78" i="1"/>
  <c r="BD112" i="1"/>
  <c r="BD221" i="1"/>
  <c r="BD76" i="1"/>
  <c r="BD63" i="1"/>
  <c r="BD334" i="1"/>
  <c r="BD125" i="1"/>
  <c r="BD123" i="1"/>
  <c r="BD31" i="1"/>
  <c r="BD171" i="1"/>
  <c r="BD26" i="1"/>
  <c r="BD43" i="1"/>
  <c r="BD317" i="1"/>
  <c r="BD316" i="1"/>
  <c r="BD289" i="1"/>
  <c r="BD269" i="1"/>
  <c r="BD262" i="1"/>
  <c r="BD242" i="1"/>
  <c r="BD240" i="1"/>
  <c r="BD234" i="1"/>
  <c r="BD231" i="1"/>
  <c r="BD230" i="1"/>
  <c r="BD227" i="1"/>
  <c r="BD226" i="1"/>
  <c r="BD216" i="1"/>
  <c r="BD207" i="1"/>
  <c r="BD206" i="1"/>
  <c r="BD205" i="1"/>
  <c r="BD190" i="1"/>
  <c r="BD188" i="1"/>
  <c r="BD164" i="1"/>
  <c r="BD145" i="1"/>
  <c r="BD138" i="1"/>
  <c r="BD122" i="1"/>
  <c r="BD119" i="1"/>
  <c r="BD101" i="1"/>
  <c r="BD94" i="1"/>
  <c r="BD88" i="1"/>
  <c r="BD86" i="1"/>
  <c r="BD60" i="1"/>
  <c r="BD57" i="1"/>
  <c r="BD50" i="1"/>
  <c r="BD10" i="1"/>
  <c r="BD118" i="1"/>
  <c r="BD219" i="1"/>
  <c r="BD59" i="1"/>
  <c r="BD294" i="1"/>
  <c r="BD129" i="1"/>
  <c r="BD32" i="1"/>
  <c r="BD70" i="1"/>
  <c r="BD337" i="1"/>
  <c r="BD329" i="1"/>
  <c r="BD153" i="1"/>
  <c r="BD178" i="1"/>
  <c r="BD350" i="1"/>
  <c r="BD278" i="1"/>
  <c r="BD184" i="1"/>
  <c r="BD54" i="1"/>
  <c r="BD40" i="1"/>
  <c r="BD267" i="1"/>
  <c r="BD238" i="1"/>
  <c r="BD157" i="1"/>
  <c r="BD139" i="1"/>
  <c r="BD21" i="1"/>
  <c r="BD282" i="1"/>
  <c r="BD218" i="1"/>
  <c r="BD197" i="1"/>
  <c r="BD189" i="1"/>
  <c r="BD183" i="1"/>
  <c r="BD154" i="1"/>
  <c r="BD150" i="1"/>
  <c r="BD224" i="1"/>
  <c r="BD255" i="1"/>
  <c r="BD223" i="1"/>
  <c r="BD81" i="1"/>
  <c r="BD339" i="1"/>
  <c r="BD327" i="1"/>
  <c r="BD107" i="1"/>
  <c r="BD253" i="1"/>
  <c r="BD239" i="1"/>
  <c r="AX347" i="1" l="1"/>
  <c r="AX124" i="1"/>
  <c r="AX326" i="1"/>
  <c r="AX295" i="1"/>
  <c r="AX244" i="1"/>
  <c r="AX133" i="1"/>
  <c r="AX342" i="1"/>
  <c r="AX180" i="1"/>
  <c r="AX41" i="1"/>
  <c r="AX37" i="1"/>
  <c r="AX332" i="1"/>
  <c r="AX161" i="1"/>
  <c r="AX53" i="1"/>
  <c r="AX29" i="1"/>
  <c r="AX185" i="1"/>
  <c r="AX285" i="1"/>
  <c r="AX330" i="1"/>
  <c r="AX33" i="1"/>
  <c r="AX313" i="1"/>
  <c r="AX271" i="1"/>
  <c r="AX20" i="1"/>
  <c r="AX348" i="1"/>
  <c r="AX259" i="1"/>
  <c r="AX243" i="1"/>
  <c r="AX225" i="1"/>
  <c r="AX284" i="1"/>
  <c r="AX345" i="1"/>
  <c r="AX229" i="1"/>
  <c r="AX155" i="1"/>
  <c r="AX16" i="1"/>
  <c r="AX241" i="1"/>
  <c r="AX194" i="1"/>
  <c r="AX72" i="1"/>
  <c r="AX158" i="1"/>
  <c r="AX291" i="1"/>
  <c r="AX19" i="1"/>
  <c r="AX321" i="1"/>
  <c r="AX288" i="1"/>
  <c r="AX236" i="1"/>
  <c r="AX121" i="1"/>
  <c r="AX93" i="1"/>
  <c r="AX11" i="1"/>
  <c r="AX237" i="1"/>
  <c r="AX199" i="1"/>
  <c r="AX328" i="1"/>
  <c r="AX82" i="1"/>
  <c r="AX67" i="1"/>
  <c r="AX228" i="1"/>
  <c r="AX335" i="1"/>
  <c r="AX148" i="1"/>
  <c r="AX135" i="1"/>
  <c r="AX6" i="1"/>
  <c r="AX98" i="1"/>
  <c r="AX235" i="1"/>
  <c r="AX249" i="1"/>
  <c r="AX233" i="1"/>
  <c r="AX167" i="1"/>
  <c r="AX71" i="1"/>
  <c r="AX351" i="1"/>
  <c r="AX322" i="1"/>
  <c r="AX266" i="1"/>
  <c r="AX265" i="1"/>
  <c r="AX42" i="1"/>
  <c r="AX65" i="1"/>
  <c r="AX319" i="1"/>
  <c r="AX209" i="1"/>
  <c r="AX149" i="1"/>
  <c r="AX108" i="1"/>
  <c r="AX44" i="1"/>
  <c r="AX97" i="1"/>
  <c r="AX212" i="1"/>
  <c r="AX160" i="1"/>
  <c r="AX13" i="1"/>
  <c r="AX91" i="1"/>
  <c r="AX300" i="1"/>
  <c r="AX297" i="1"/>
  <c r="AX292" i="1"/>
  <c r="AX270" i="1"/>
  <c r="AX251" i="1"/>
  <c r="AX217" i="1"/>
  <c r="AX191" i="1"/>
  <c r="AX187" i="1"/>
  <c r="AX175" i="1"/>
  <c r="AX162" i="1"/>
  <c r="AX134" i="1"/>
  <c r="AX132" i="1"/>
  <c r="AX95" i="1"/>
  <c r="AX85" i="1"/>
  <c r="AX84" i="1"/>
  <c r="AX48" i="1"/>
  <c r="AX131" i="1"/>
  <c r="AX232" i="1"/>
  <c r="AX210" i="1"/>
  <c r="AX186" i="1"/>
  <c r="AX170" i="1"/>
  <c r="AX147" i="1"/>
  <c r="AX64" i="1"/>
  <c r="AX312" i="1"/>
  <c r="AX307" i="1"/>
  <c r="AX204" i="1"/>
  <c r="AX172" i="1"/>
  <c r="AX151" i="1"/>
  <c r="AX137" i="1"/>
  <c r="AX127" i="1"/>
  <c r="AX114" i="1"/>
  <c r="AX46" i="1"/>
  <c r="AX39" i="1"/>
  <c r="AX287" i="1"/>
  <c r="AX274" i="1"/>
  <c r="AX264" i="1"/>
  <c r="AX182" i="1"/>
  <c r="AX144" i="1"/>
  <c r="AX141" i="1"/>
  <c r="AX80" i="1"/>
  <c r="AX68" i="1"/>
  <c r="AX51" i="1"/>
  <c r="AX318" i="1"/>
  <c r="AX314" i="1"/>
  <c r="AX143" i="1"/>
  <c r="AX273" i="1"/>
  <c r="AX247" i="1"/>
  <c r="AX213" i="1"/>
  <c r="AX177" i="1"/>
  <c r="AX89" i="1"/>
  <c r="AX75" i="1"/>
  <c r="AX73" i="1"/>
  <c r="AX35" i="1"/>
  <c r="AX18" i="1"/>
  <c r="AX211" i="1"/>
  <c r="AX296" i="1"/>
  <c r="AX202" i="1"/>
  <c r="AX146" i="1"/>
  <c r="AX83" i="1"/>
  <c r="AX61" i="1"/>
  <c r="AX14" i="1"/>
  <c r="AX9" i="1"/>
  <c r="AX290" i="1"/>
  <c r="AX283" i="1"/>
  <c r="AX311" i="1"/>
  <c r="AX261" i="1"/>
  <c r="AX245" i="1"/>
  <c r="AX193" i="1"/>
  <c r="AX140" i="1"/>
  <c r="AX52" i="1"/>
  <c r="AX45" i="1"/>
  <c r="AX38" i="1"/>
  <c r="AX27" i="1"/>
  <c r="AX246" i="1"/>
  <c r="AX214" i="1"/>
  <c r="AX340" i="1"/>
  <c r="AX324" i="1"/>
  <c r="AX286" i="1"/>
  <c r="AX276" i="1"/>
  <c r="AX200" i="1"/>
  <c r="AX30" i="1"/>
  <c r="AX198" i="1"/>
  <c r="AX341" i="1"/>
  <c r="AX333" i="1"/>
  <c r="AX220" i="1"/>
  <c r="AX174" i="1"/>
  <c r="AX173" i="1"/>
  <c r="AX169" i="1"/>
  <c r="AX102" i="1"/>
  <c r="AX49" i="1"/>
  <c r="AX47" i="1"/>
  <c r="AX22" i="1"/>
  <c r="AX8" i="1"/>
  <c r="AX349" i="1"/>
  <c r="AX309" i="1"/>
  <c r="AX336" i="1"/>
  <c r="AX303" i="1"/>
  <c r="AX299" i="1"/>
  <c r="AX298" i="1"/>
  <c r="AX308" i="1"/>
  <c r="AX268" i="1"/>
  <c r="AX168" i="1"/>
  <c r="AX165" i="1"/>
  <c r="AX142" i="1"/>
  <c r="AX130" i="1"/>
  <c r="AX126" i="1"/>
  <c r="AX99" i="1"/>
  <c r="AX92" i="1"/>
  <c r="AX90" i="1"/>
  <c r="AX69" i="1"/>
  <c r="AX66" i="1"/>
  <c r="AX62" i="1"/>
  <c r="AX56" i="1"/>
  <c r="AX23" i="1"/>
  <c r="AX7" i="1"/>
  <c r="AX36" i="1"/>
  <c r="AX323" i="1"/>
  <c r="AX280" i="1"/>
  <c r="AX275" i="1"/>
  <c r="AX260" i="1"/>
  <c r="AX254" i="1"/>
  <c r="AX252" i="1"/>
  <c r="AX215" i="1"/>
  <c r="AX203" i="1"/>
  <c r="AX179" i="1"/>
  <c r="AX166" i="1"/>
  <c r="AX156" i="1"/>
  <c r="AX136" i="1"/>
  <c r="AX128" i="1"/>
  <c r="AX120" i="1"/>
  <c r="AX74" i="1"/>
  <c r="AX34" i="1"/>
  <c r="AX28" i="1"/>
  <c r="AX15" i="1"/>
  <c r="AX12" i="1"/>
  <c r="AX306" i="1"/>
  <c r="AX344" i="1"/>
  <c r="AX293" i="1"/>
  <c r="AX279" i="1"/>
  <c r="AX263" i="1"/>
  <c r="AX201" i="1"/>
  <c r="AX195" i="1"/>
  <c r="AX192" i="1"/>
  <c r="AX110" i="1"/>
  <c r="AX87" i="1"/>
  <c r="AX24" i="1"/>
  <c r="AX17" i="1"/>
  <c r="AX117" i="1"/>
  <c r="AX331" i="1"/>
  <c r="AX302" i="1"/>
  <c r="AX258" i="1"/>
  <c r="AX257" i="1"/>
  <c r="AX196" i="1"/>
  <c r="AX208" i="1"/>
  <c r="AX181" i="1"/>
  <c r="AX115" i="1"/>
  <c r="AX320" i="1"/>
  <c r="AX346" i="1"/>
  <c r="AX305" i="1"/>
  <c r="AX277" i="1"/>
  <c r="AX272" i="1"/>
  <c r="AX111" i="1"/>
  <c r="AX105" i="1"/>
  <c r="AX104" i="1"/>
  <c r="AX103" i="1"/>
  <c r="AX96" i="1"/>
  <c r="AX159" i="1"/>
  <c r="AX116" i="1"/>
  <c r="AX109" i="1"/>
  <c r="AX106" i="1"/>
  <c r="AX77" i="1"/>
  <c r="AX58" i="1"/>
  <c r="AX55" i="1"/>
  <c r="AX315" i="1"/>
  <c r="AX256" i="1"/>
  <c r="AX248" i="1"/>
  <c r="AX152" i="1"/>
  <c r="AX281" i="1"/>
  <c r="AX222" i="1"/>
  <c r="AX338" i="1"/>
  <c r="AX304" i="1"/>
  <c r="AX250" i="1"/>
  <c r="AX301" i="1"/>
  <c r="AX163" i="1"/>
  <c r="AX25" i="1"/>
  <c r="AX310" i="1"/>
  <c r="AX78" i="1"/>
  <c r="AX112" i="1"/>
  <c r="AX221" i="1"/>
  <c r="AX76" i="1"/>
  <c r="AX63" i="1"/>
  <c r="AX334" i="1"/>
  <c r="AX125" i="1"/>
  <c r="AX123" i="1"/>
  <c r="AX31" i="1"/>
  <c r="AX171" i="1"/>
  <c r="AX26" i="1"/>
  <c r="AX43" i="1"/>
  <c r="AX317" i="1"/>
  <c r="AX316" i="1"/>
  <c r="AX289" i="1"/>
  <c r="AX269" i="1"/>
  <c r="AX262" i="1"/>
  <c r="AX242" i="1"/>
  <c r="AX240" i="1"/>
  <c r="AX234" i="1"/>
  <c r="AX231" i="1"/>
  <c r="AX230" i="1"/>
  <c r="AX227" i="1"/>
  <c r="AX226" i="1"/>
  <c r="AX216" i="1"/>
  <c r="AX207" i="1"/>
  <c r="AX206" i="1"/>
  <c r="AX205" i="1"/>
  <c r="AX190" i="1"/>
  <c r="AX188" i="1"/>
  <c r="AX164" i="1"/>
  <c r="AX145" i="1"/>
  <c r="AX138" i="1"/>
  <c r="AX122" i="1"/>
  <c r="AX119" i="1"/>
  <c r="AX101" i="1"/>
  <c r="AX94" i="1"/>
  <c r="AX88" i="1"/>
  <c r="AX86" i="1"/>
  <c r="AX60" i="1"/>
  <c r="AX57" i="1"/>
  <c r="AX50" i="1"/>
  <c r="AX10" i="1"/>
  <c r="AX118" i="1"/>
  <c r="AX219" i="1"/>
  <c r="AX59" i="1"/>
  <c r="AX294" i="1"/>
  <c r="AX129" i="1"/>
  <c r="AX32" i="1"/>
  <c r="AX70" i="1"/>
  <c r="AX337" i="1"/>
  <c r="AX329" i="1"/>
  <c r="AX153" i="1"/>
  <c r="AX178" i="1"/>
  <c r="AX350" i="1"/>
  <c r="AX278" i="1"/>
  <c r="AX184" i="1"/>
  <c r="AX54" i="1"/>
  <c r="AX40" i="1"/>
  <c r="AX267" i="1"/>
  <c r="AX238" i="1"/>
  <c r="AX157" i="1"/>
  <c r="AX139" i="1"/>
  <c r="AX21" i="1"/>
  <c r="AX282" i="1"/>
  <c r="AX218" i="1"/>
  <c r="AX197" i="1"/>
  <c r="AX189" i="1"/>
  <c r="AX183" i="1"/>
  <c r="AX154" i="1"/>
  <c r="AX150" i="1"/>
  <c r="AX224" i="1"/>
  <c r="AX255" i="1"/>
  <c r="AX223" i="1"/>
  <c r="AX81" i="1"/>
  <c r="AX339" i="1"/>
  <c r="AX327" i="1"/>
  <c r="AX107" i="1"/>
  <c r="AX253" i="1"/>
  <c r="AX239" i="1"/>
  <c r="AW347" i="1"/>
  <c r="AW124" i="1"/>
  <c r="AW326" i="1"/>
  <c r="AW295" i="1"/>
  <c r="AW244" i="1"/>
  <c r="AW133" i="1"/>
  <c r="AW342" i="1"/>
  <c r="AW180" i="1"/>
  <c r="AW41" i="1"/>
  <c r="AW37" i="1"/>
  <c r="AW332" i="1"/>
  <c r="AW161" i="1"/>
  <c r="AW53" i="1"/>
  <c r="AW29" i="1"/>
  <c r="AW185" i="1"/>
  <c r="AW285" i="1"/>
  <c r="AW330" i="1"/>
  <c r="AW33" i="1"/>
  <c r="AW313" i="1"/>
  <c r="AW271" i="1"/>
  <c r="AW20" i="1"/>
  <c r="AW348" i="1"/>
  <c r="AW259" i="1"/>
  <c r="AW243" i="1"/>
  <c r="AW225" i="1"/>
  <c r="AW284" i="1"/>
  <c r="AW345" i="1"/>
  <c r="AW229" i="1"/>
  <c r="AW155" i="1"/>
  <c r="AW16" i="1"/>
  <c r="AW241" i="1"/>
  <c r="AW194" i="1"/>
  <c r="AW72" i="1"/>
  <c r="AW158" i="1"/>
  <c r="AW291" i="1"/>
  <c r="AW19" i="1"/>
  <c r="AW321" i="1"/>
  <c r="AW288" i="1"/>
  <c r="AW236" i="1"/>
  <c r="AW121" i="1"/>
  <c r="AW93" i="1"/>
  <c r="AW11" i="1"/>
  <c r="AW237" i="1"/>
  <c r="AW199" i="1"/>
  <c r="AW328" i="1"/>
  <c r="AW82" i="1"/>
  <c r="AW67" i="1"/>
  <c r="AW228" i="1"/>
  <c r="AW335" i="1"/>
  <c r="AW148" i="1"/>
  <c r="AW135" i="1"/>
  <c r="AW6" i="1"/>
  <c r="AW98" i="1"/>
  <c r="AW235" i="1"/>
  <c r="AW249" i="1"/>
  <c r="AW233" i="1"/>
  <c r="AW167" i="1"/>
  <c r="AW71" i="1"/>
  <c r="AW351" i="1"/>
  <c r="AW322" i="1"/>
  <c r="AW266" i="1"/>
  <c r="AW265" i="1"/>
  <c r="AW42" i="1"/>
  <c r="AW65" i="1"/>
  <c r="AW319" i="1"/>
  <c r="AW209" i="1"/>
  <c r="AW149" i="1"/>
  <c r="AW108" i="1"/>
  <c r="AW44" i="1"/>
  <c r="AW97" i="1"/>
  <c r="AW212" i="1"/>
  <c r="AW160" i="1"/>
  <c r="AW13" i="1"/>
  <c r="AW91" i="1"/>
  <c r="AW300" i="1"/>
  <c r="AW297" i="1"/>
  <c r="AW292" i="1"/>
  <c r="AW270" i="1"/>
  <c r="AW251" i="1"/>
  <c r="AW217" i="1"/>
  <c r="AW191" i="1"/>
  <c r="AW187" i="1"/>
  <c r="AW175" i="1"/>
  <c r="AW162" i="1"/>
  <c r="AW134" i="1"/>
  <c r="AW132" i="1"/>
  <c r="AW95" i="1"/>
  <c r="AW85" i="1"/>
  <c r="AW84" i="1"/>
  <c r="AW48" i="1"/>
  <c r="AW131" i="1"/>
  <c r="AW232" i="1"/>
  <c r="AW210" i="1"/>
  <c r="AW186" i="1"/>
  <c r="AW170" i="1"/>
  <c r="AW147" i="1"/>
  <c r="AW64" i="1"/>
  <c r="AW312" i="1"/>
  <c r="AW307" i="1"/>
  <c r="AW204" i="1"/>
  <c r="AW172" i="1"/>
  <c r="AW151" i="1"/>
  <c r="AW137" i="1"/>
  <c r="AW127" i="1"/>
  <c r="AW114" i="1"/>
  <c r="AW46" i="1"/>
  <c r="AW39" i="1"/>
  <c r="AW287" i="1"/>
  <c r="AW274" i="1"/>
  <c r="AW264" i="1"/>
  <c r="AW182" i="1"/>
  <c r="AW144" i="1"/>
  <c r="AW141" i="1"/>
  <c r="AW80" i="1"/>
  <c r="AW68" i="1"/>
  <c r="AW51" i="1"/>
  <c r="AW318" i="1"/>
  <c r="AW314" i="1"/>
  <c r="AW143" i="1"/>
  <c r="AW273" i="1"/>
  <c r="AW247" i="1"/>
  <c r="AW213" i="1"/>
  <c r="AW177" i="1"/>
  <c r="AW89" i="1"/>
  <c r="AW75" i="1"/>
  <c r="AW73" i="1"/>
  <c r="AW35" i="1"/>
  <c r="AW18" i="1"/>
  <c r="AW211" i="1"/>
  <c r="AW296" i="1"/>
  <c r="AW202" i="1"/>
  <c r="AW146" i="1"/>
  <c r="AW83" i="1"/>
  <c r="AW61" i="1"/>
  <c r="AW14" i="1"/>
  <c r="AW9" i="1"/>
  <c r="AW290" i="1"/>
  <c r="AW283" i="1"/>
  <c r="AW311" i="1"/>
  <c r="AW261" i="1"/>
  <c r="AW245" i="1"/>
  <c r="AW193" i="1"/>
  <c r="AW140" i="1"/>
  <c r="AW52" i="1"/>
  <c r="AW45" i="1"/>
  <c r="AW38" i="1"/>
  <c r="AW27" i="1"/>
  <c r="AW246" i="1"/>
  <c r="AW214" i="1"/>
  <c r="AW340" i="1"/>
  <c r="AW324" i="1"/>
  <c r="AW286" i="1"/>
  <c r="AW276" i="1"/>
  <c r="AW200" i="1"/>
  <c r="AW30" i="1"/>
  <c r="AW198" i="1"/>
  <c r="AW341" i="1"/>
  <c r="AW333" i="1"/>
  <c r="AW220" i="1"/>
  <c r="AW174" i="1"/>
  <c r="AW173" i="1"/>
  <c r="AW169" i="1"/>
  <c r="AW102" i="1"/>
  <c r="AW49" i="1"/>
  <c r="AW47" i="1"/>
  <c r="AW22" i="1"/>
  <c r="AW8" i="1"/>
  <c r="AW349" i="1"/>
  <c r="AW309" i="1"/>
  <c r="AW336" i="1"/>
  <c r="AW303" i="1"/>
  <c r="AW299" i="1"/>
  <c r="AW298" i="1"/>
  <c r="AW308" i="1"/>
  <c r="AW268" i="1"/>
  <c r="AW168" i="1"/>
  <c r="AW165" i="1"/>
  <c r="AW142" i="1"/>
  <c r="AW130" i="1"/>
  <c r="AW126" i="1"/>
  <c r="AW99" i="1"/>
  <c r="AW92" i="1"/>
  <c r="AW90" i="1"/>
  <c r="AW69" i="1"/>
  <c r="AW66" i="1"/>
  <c r="AW62" i="1"/>
  <c r="AW56" i="1"/>
  <c r="AW23" i="1"/>
  <c r="AW7" i="1"/>
  <c r="AW36" i="1"/>
  <c r="AW323" i="1"/>
  <c r="AW280" i="1"/>
  <c r="AW275" i="1"/>
  <c r="AW260" i="1"/>
  <c r="AW254" i="1"/>
  <c r="AW252" i="1"/>
  <c r="AW215" i="1"/>
  <c r="AW203" i="1"/>
  <c r="AW179" i="1"/>
  <c r="AW166" i="1"/>
  <c r="AW156" i="1"/>
  <c r="AW136" i="1"/>
  <c r="AW128" i="1"/>
  <c r="AW120" i="1"/>
  <c r="AW74" i="1"/>
  <c r="AW34" i="1"/>
  <c r="AW28" i="1"/>
  <c r="AW15" i="1"/>
  <c r="AW12" i="1"/>
  <c r="AW306" i="1"/>
  <c r="AW344" i="1"/>
  <c r="AW293" i="1"/>
  <c r="AW279" i="1"/>
  <c r="AW263" i="1"/>
  <c r="AW201" i="1"/>
  <c r="AW195" i="1"/>
  <c r="AW192" i="1"/>
  <c r="AW110" i="1"/>
  <c r="AW87" i="1"/>
  <c r="AW24" i="1"/>
  <c r="AW17" i="1"/>
  <c r="AW117" i="1"/>
  <c r="AW331" i="1"/>
  <c r="AW302" i="1"/>
  <c r="AW258" i="1"/>
  <c r="AW257" i="1"/>
  <c r="AW196" i="1"/>
  <c r="AW208" i="1"/>
  <c r="AW181" i="1"/>
  <c r="AW115" i="1"/>
  <c r="AW320" i="1"/>
  <c r="AW346" i="1"/>
  <c r="AW305" i="1"/>
  <c r="AW277" i="1"/>
  <c r="AW272" i="1"/>
  <c r="AW111" i="1"/>
  <c r="AW105" i="1"/>
  <c r="AW104" i="1"/>
  <c r="AW103" i="1"/>
  <c r="AW96" i="1"/>
  <c r="AW159" i="1"/>
  <c r="AW116" i="1"/>
  <c r="AW109" i="1"/>
  <c r="AW106" i="1"/>
  <c r="AW77" i="1"/>
  <c r="AW58" i="1"/>
  <c r="AW55" i="1"/>
  <c r="AW315" i="1"/>
  <c r="AW256" i="1"/>
  <c r="AW248" i="1"/>
  <c r="AW152" i="1"/>
  <c r="AW281" i="1"/>
  <c r="AW222" i="1"/>
  <c r="AW338" i="1"/>
  <c r="AW304" i="1"/>
  <c r="AW250" i="1"/>
  <c r="AW301" i="1"/>
  <c r="AW163" i="1"/>
  <c r="AW25" i="1"/>
  <c r="AW310" i="1"/>
  <c r="AW78" i="1"/>
  <c r="AW112" i="1"/>
  <c r="AW221" i="1"/>
  <c r="AW76" i="1"/>
  <c r="AW63" i="1"/>
  <c r="AW334" i="1"/>
  <c r="AW125" i="1"/>
  <c r="AW123" i="1"/>
  <c r="AW31" i="1"/>
  <c r="AW171" i="1"/>
  <c r="AW26" i="1"/>
  <c r="AW43" i="1"/>
  <c r="AW317" i="1"/>
  <c r="AW316" i="1"/>
  <c r="AW289" i="1"/>
  <c r="AW269" i="1"/>
  <c r="AW262" i="1"/>
  <c r="AW242" i="1"/>
  <c r="AW240" i="1"/>
  <c r="AW234" i="1"/>
  <c r="AW231" i="1"/>
  <c r="AW230" i="1"/>
  <c r="AW227" i="1"/>
  <c r="AW226" i="1"/>
  <c r="AW216" i="1"/>
  <c r="AW207" i="1"/>
  <c r="AW206" i="1"/>
  <c r="AW205" i="1"/>
  <c r="AW190" i="1"/>
  <c r="AW188" i="1"/>
  <c r="AW164" i="1"/>
  <c r="AW145" i="1"/>
  <c r="AW138" i="1"/>
  <c r="AW122" i="1"/>
  <c r="AW119" i="1"/>
  <c r="AW101" i="1"/>
  <c r="AW94" i="1"/>
  <c r="AW88" i="1"/>
  <c r="AW86" i="1"/>
  <c r="AW60" i="1"/>
  <c r="AW57" i="1"/>
  <c r="AW50" i="1"/>
  <c r="AW10" i="1"/>
  <c r="AW118" i="1"/>
  <c r="AW219" i="1"/>
  <c r="AW59" i="1"/>
  <c r="AW294" i="1"/>
  <c r="AW129" i="1"/>
  <c r="AW32" i="1"/>
  <c r="AW70" i="1"/>
  <c r="AW337" i="1"/>
  <c r="AW329" i="1"/>
  <c r="AW153" i="1"/>
  <c r="AW178" i="1"/>
  <c r="AW350" i="1"/>
  <c r="AW278" i="1"/>
  <c r="AW184" i="1"/>
  <c r="AW54" i="1"/>
  <c r="AW40" i="1"/>
  <c r="AW267" i="1"/>
  <c r="AW238" i="1"/>
  <c r="AW157" i="1"/>
  <c r="AW139" i="1"/>
  <c r="AW21" i="1"/>
  <c r="AW282" i="1"/>
  <c r="AW218" i="1"/>
  <c r="AW197" i="1"/>
  <c r="AW189" i="1"/>
  <c r="AW183" i="1"/>
  <c r="AW154" i="1"/>
  <c r="AW150" i="1"/>
  <c r="AW224" i="1"/>
  <c r="AW255" i="1"/>
  <c r="AW223" i="1"/>
  <c r="AW81" i="1"/>
  <c r="AW339" i="1"/>
  <c r="AW327" i="1"/>
  <c r="AW107" i="1"/>
  <c r="AW253" i="1"/>
  <c r="AW239" i="1"/>
  <c r="AV347" i="1"/>
  <c r="AV124" i="1"/>
  <c r="AV326" i="1"/>
  <c r="AV295" i="1"/>
  <c r="AV244" i="1"/>
  <c r="AV133" i="1"/>
  <c r="AV342" i="1"/>
  <c r="AV180" i="1"/>
  <c r="AV41" i="1"/>
  <c r="AV37" i="1"/>
  <c r="AV332" i="1"/>
  <c r="AV161" i="1"/>
  <c r="AV53" i="1"/>
  <c r="AV29" i="1"/>
  <c r="AV185" i="1"/>
  <c r="AV285" i="1"/>
  <c r="AV330" i="1"/>
  <c r="AV33" i="1"/>
  <c r="AV313" i="1"/>
  <c r="AV271" i="1"/>
  <c r="AV20" i="1"/>
  <c r="AV348" i="1"/>
  <c r="AV259" i="1"/>
  <c r="AV243" i="1"/>
  <c r="AV225" i="1"/>
  <c r="AV284" i="1"/>
  <c r="AV345" i="1"/>
  <c r="AV229" i="1"/>
  <c r="AV155" i="1"/>
  <c r="AV16" i="1"/>
  <c r="AV241" i="1"/>
  <c r="AV194" i="1"/>
  <c r="AV72" i="1"/>
  <c r="AV158" i="1"/>
  <c r="AV291" i="1"/>
  <c r="AV19" i="1"/>
  <c r="AV321" i="1"/>
  <c r="AV288" i="1"/>
  <c r="AV236" i="1"/>
  <c r="AV121" i="1"/>
  <c r="AV93" i="1"/>
  <c r="AV11" i="1"/>
  <c r="AV237" i="1"/>
  <c r="AV199" i="1"/>
  <c r="AV328" i="1"/>
  <c r="AV82" i="1"/>
  <c r="AV67" i="1"/>
  <c r="AV228" i="1"/>
  <c r="AV335" i="1"/>
  <c r="AV148" i="1"/>
  <c r="AV135" i="1"/>
  <c r="AV6" i="1"/>
  <c r="AV98" i="1"/>
  <c r="AV235" i="1"/>
  <c r="AV249" i="1"/>
  <c r="AV233" i="1"/>
  <c r="AV167" i="1"/>
  <c r="AV71" i="1"/>
  <c r="AV351" i="1"/>
  <c r="AV322" i="1"/>
  <c r="AV266" i="1"/>
  <c r="AV265" i="1"/>
  <c r="AV42" i="1"/>
  <c r="AV65" i="1"/>
  <c r="AV319" i="1"/>
  <c r="AV209" i="1"/>
  <c r="AV149" i="1"/>
  <c r="AV108" i="1"/>
  <c r="AV44" i="1"/>
  <c r="AV97" i="1"/>
  <c r="AV212" i="1"/>
  <c r="AV160" i="1"/>
  <c r="AV13" i="1"/>
  <c r="AV91" i="1"/>
  <c r="AV300" i="1"/>
  <c r="AV297" i="1"/>
  <c r="AV292" i="1"/>
  <c r="AV270" i="1"/>
  <c r="AV251" i="1"/>
  <c r="AV217" i="1"/>
  <c r="AV191" i="1"/>
  <c r="AV187" i="1"/>
  <c r="AV175" i="1"/>
  <c r="AV162" i="1"/>
  <c r="AV134" i="1"/>
  <c r="AV132" i="1"/>
  <c r="AV95" i="1"/>
  <c r="AV85" i="1"/>
  <c r="AV84" i="1"/>
  <c r="AV48" i="1"/>
  <c r="AV131" i="1"/>
  <c r="AV232" i="1"/>
  <c r="AV210" i="1"/>
  <c r="AV186" i="1"/>
  <c r="AV170" i="1"/>
  <c r="AV147" i="1"/>
  <c r="AV64" i="1"/>
  <c r="AV312" i="1"/>
  <c r="AV307" i="1"/>
  <c r="AV204" i="1"/>
  <c r="AV172" i="1"/>
  <c r="AV151" i="1"/>
  <c r="AV137" i="1"/>
  <c r="AV127" i="1"/>
  <c r="AV114" i="1"/>
  <c r="AV46" i="1"/>
  <c r="AV39" i="1"/>
  <c r="AV287" i="1"/>
  <c r="AV274" i="1"/>
  <c r="AV264" i="1"/>
  <c r="AV182" i="1"/>
  <c r="AV144" i="1"/>
  <c r="AV141" i="1"/>
  <c r="AV80" i="1"/>
  <c r="AV68" i="1"/>
  <c r="AV51" i="1"/>
  <c r="AV318" i="1"/>
  <c r="AV314" i="1"/>
  <c r="AV143" i="1"/>
  <c r="AV273" i="1"/>
  <c r="AV247" i="1"/>
  <c r="AV213" i="1"/>
  <c r="AV177" i="1"/>
  <c r="AV89" i="1"/>
  <c r="AV75" i="1"/>
  <c r="AV73" i="1"/>
  <c r="AV35" i="1"/>
  <c r="AV18" i="1"/>
  <c r="AV211" i="1"/>
  <c r="AV296" i="1"/>
  <c r="AV202" i="1"/>
  <c r="AV146" i="1"/>
  <c r="AV83" i="1"/>
  <c r="AV61" i="1"/>
  <c r="AV14" i="1"/>
  <c r="AV9" i="1"/>
  <c r="AV290" i="1"/>
  <c r="AV283" i="1"/>
  <c r="AV311" i="1"/>
  <c r="AV261" i="1"/>
  <c r="AV245" i="1"/>
  <c r="AV193" i="1"/>
  <c r="AV140" i="1"/>
  <c r="AV52" i="1"/>
  <c r="AV45" i="1"/>
  <c r="AV38" i="1"/>
  <c r="AV27" i="1"/>
  <c r="AV246" i="1"/>
  <c r="AV214" i="1"/>
  <c r="AV340" i="1"/>
  <c r="AV324" i="1"/>
  <c r="AV286" i="1"/>
  <c r="AV276" i="1"/>
  <c r="AV200" i="1"/>
  <c r="AV30" i="1"/>
  <c r="AV198" i="1"/>
  <c r="AV341" i="1"/>
  <c r="AV333" i="1"/>
  <c r="AV220" i="1"/>
  <c r="AV174" i="1"/>
  <c r="AV173" i="1"/>
  <c r="AV169" i="1"/>
  <c r="AV102" i="1"/>
  <c r="AV49" i="1"/>
  <c r="AV47" i="1"/>
  <c r="AV22" i="1"/>
  <c r="AV8" i="1"/>
  <c r="AV349" i="1"/>
  <c r="AV309" i="1"/>
  <c r="AV336" i="1"/>
  <c r="AV303" i="1"/>
  <c r="AV299" i="1"/>
  <c r="AV298" i="1"/>
  <c r="AV308" i="1"/>
  <c r="AV268" i="1"/>
  <c r="AV168" i="1"/>
  <c r="AV165" i="1"/>
  <c r="AV142" i="1"/>
  <c r="AV130" i="1"/>
  <c r="AV126" i="1"/>
  <c r="AV99" i="1"/>
  <c r="AV92" i="1"/>
  <c r="AV90" i="1"/>
  <c r="AV69" i="1"/>
  <c r="AV66" i="1"/>
  <c r="AV62" i="1"/>
  <c r="AV56" i="1"/>
  <c r="AV23" i="1"/>
  <c r="AV7" i="1"/>
  <c r="AV36" i="1"/>
  <c r="AV323" i="1"/>
  <c r="AV280" i="1"/>
  <c r="AV275" i="1"/>
  <c r="AV260" i="1"/>
  <c r="AV254" i="1"/>
  <c r="AV252" i="1"/>
  <c r="AV215" i="1"/>
  <c r="AV203" i="1"/>
  <c r="AV179" i="1"/>
  <c r="AV166" i="1"/>
  <c r="AV156" i="1"/>
  <c r="AV136" i="1"/>
  <c r="AV128" i="1"/>
  <c r="AV120" i="1"/>
  <c r="AV74" i="1"/>
  <c r="AV34" i="1"/>
  <c r="AV28" i="1"/>
  <c r="AV15" i="1"/>
  <c r="AV12" i="1"/>
  <c r="AV306" i="1"/>
  <c r="AV344" i="1"/>
  <c r="AV293" i="1"/>
  <c r="AV279" i="1"/>
  <c r="AV263" i="1"/>
  <c r="AV201" i="1"/>
  <c r="AV195" i="1"/>
  <c r="AV192" i="1"/>
  <c r="AV110" i="1"/>
  <c r="AV87" i="1"/>
  <c r="AV24" i="1"/>
  <c r="AV17" i="1"/>
  <c r="AV117" i="1"/>
  <c r="AV331" i="1"/>
  <c r="AV302" i="1"/>
  <c r="AV258" i="1"/>
  <c r="AV257" i="1"/>
  <c r="AV196" i="1"/>
  <c r="AV208" i="1"/>
  <c r="AV181" i="1"/>
  <c r="AV115" i="1"/>
  <c r="AV320" i="1"/>
  <c r="AV346" i="1"/>
  <c r="AV305" i="1"/>
  <c r="AV277" i="1"/>
  <c r="AV272" i="1"/>
  <c r="AV111" i="1"/>
  <c r="AV105" i="1"/>
  <c r="AV104" i="1"/>
  <c r="AV103" i="1"/>
  <c r="AV96" i="1"/>
  <c r="AV159" i="1"/>
  <c r="AV116" i="1"/>
  <c r="AV109" i="1"/>
  <c r="AV106" i="1"/>
  <c r="AV77" i="1"/>
  <c r="AV58" i="1"/>
  <c r="AV55" i="1"/>
  <c r="AV315" i="1"/>
  <c r="AV256" i="1"/>
  <c r="AV248" i="1"/>
  <c r="AV152" i="1"/>
  <c r="AV281" i="1"/>
  <c r="AV222" i="1"/>
  <c r="AV338" i="1"/>
  <c r="AV304" i="1"/>
  <c r="AV250" i="1"/>
  <c r="AV301" i="1"/>
  <c r="AV163" i="1"/>
  <c r="AV25" i="1"/>
  <c r="AV310" i="1"/>
  <c r="AV78" i="1"/>
  <c r="AV112" i="1"/>
  <c r="AV221" i="1"/>
  <c r="AV76" i="1"/>
  <c r="AV63" i="1"/>
  <c r="AV334" i="1"/>
  <c r="AV125" i="1"/>
  <c r="AV123" i="1"/>
  <c r="AV31" i="1"/>
  <c r="AV171" i="1"/>
  <c r="AV26" i="1"/>
  <c r="AV43" i="1"/>
  <c r="AV317" i="1"/>
  <c r="AV316" i="1"/>
  <c r="AV289" i="1"/>
  <c r="AV269" i="1"/>
  <c r="AV262" i="1"/>
  <c r="AV242" i="1"/>
  <c r="AV240" i="1"/>
  <c r="AV234" i="1"/>
  <c r="AV231" i="1"/>
  <c r="AV230" i="1"/>
  <c r="AV227" i="1"/>
  <c r="AV226" i="1"/>
  <c r="AV216" i="1"/>
  <c r="AV207" i="1"/>
  <c r="AV206" i="1"/>
  <c r="AV205" i="1"/>
  <c r="AV190" i="1"/>
  <c r="AV188" i="1"/>
  <c r="AV164" i="1"/>
  <c r="AV145" i="1"/>
  <c r="AV138" i="1"/>
  <c r="AV122" i="1"/>
  <c r="AV119" i="1"/>
  <c r="AV101" i="1"/>
  <c r="AV94" i="1"/>
  <c r="AV88" i="1"/>
  <c r="AV86" i="1"/>
  <c r="AV60" i="1"/>
  <c r="AV57" i="1"/>
  <c r="AV50" i="1"/>
  <c r="AV10" i="1"/>
  <c r="AV118" i="1"/>
  <c r="AV219" i="1"/>
  <c r="AV59" i="1"/>
  <c r="AV294" i="1"/>
  <c r="AV129" i="1"/>
  <c r="AV32" i="1"/>
  <c r="AV70" i="1"/>
  <c r="AV337" i="1"/>
  <c r="AV329" i="1"/>
  <c r="AV153" i="1"/>
  <c r="AV178" i="1"/>
  <c r="AV350" i="1"/>
  <c r="AV278" i="1"/>
  <c r="AV184" i="1"/>
  <c r="AV54" i="1"/>
  <c r="AV40" i="1"/>
  <c r="AV267" i="1"/>
  <c r="AV238" i="1"/>
  <c r="AV157" i="1"/>
  <c r="AV139" i="1"/>
  <c r="AV21" i="1"/>
  <c r="AV282" i="1"/>
  <c r="AV218" i="1"/>
  <c r="AV197" i="1"/>
  <c r="AV189" i="1"/>
  <c r="AV183" i="1"/>
  <c r="AV154" i="1"/>
  <c r="AV150" i="1"/>
  <c r="AV224" i="1"/>
  <c r="AV255" i="1"/>
  <c r="AV223" i="1"/>
  <c r="AV81" i="1"/>
  <c r="AV339" i="1"/>
  <c r="AV327" i="1"/>
  <c r="AV107" i="1"/>
  <c r="AV253" i="1"/>
  <c r="AV239" i="1"/>
  <c r="AU347" i="1"/>
  <c r="AU124" i="1"/>
  <c r="AU326" i="1"/>
  <c r="AU295" i="1"/>
  <c r="AU244" i="1"/>
  <c r="AU133" i="1"/>
  <c r="AU342" i="1"/>
  <c r="AU180" i="1"/>
  <c r="AU41" i="1"/>
  <c r="AU37" i="1"/>
  <c r="AU332" i="1"/>
  <c r="AU161" i="1"/>
  <c r="AU53" i="1"/>
  <c r="AU29" i="1"/>
  <c r="AU185" i="1"/>
  <c r="AU285" i="1"/>
  <c r="AU330" i="1"/>
  <c r="AU33" i="1"/>
  <c r="AU313" i="1"/>
  <c r="AU271" i="1"/>
  <c r="AU20" i="1"/>
  <c r="AU348" i="1"/>
  <c r="AU259" i="1"/>
  <c r="AU243" i="1"/>
  <c r="AU225" i="1"/>
  <c r="AU284" i="1"/>
  <c r="AU345" i="1"/>
  <c r="AU229" i="1"/>
  <c r="AU155" i="1"/>
  <c r="AU16" i="1"/>
  <c r="AU241" i="1"/>
  <c r="AU194" i="1"/>
  <c r="AU72" i="1"/>
  <c r="AU158" i="1"/>
  <c r="AU291" i="1"/>
  <c r="AU19" i="1"/>
  <c r="AU321" i="1"/>
  <c r="AU288" i="1"/>
  <c r="AU236" i="1"/>
  <c r="AU121" i="1"/>
  <c r="AU93" i="1"/>
  <c r="AU11" i="1"/>
  <c r="AU237" i="1"/>
  <c r="AU199" i="1"/>
  <c r="AU328" i="1"/>
  <c r="AU82" i="1"/>
  <c r="AU67" i="1"/>
  <c r="AU228" i="1"/>
  <c r="AU335" i="1"/>
  <c r="AU148" i="1"/>
  <c r="AU135" i="1"/>
  <c r="AU6" i="1"/>
  <c r="AU98" i="1"/>
  <c r="AU235" i="1"/>
  <c r="AU249" i="1"/>
  <c r="AU233" i="1"/>
  <c r="AU167" i="1"/>
  <c r="AU71" i="1"/>
  <c r="AU351" i="1"/>
  <c r="AU322" i="1"/>
  <c r="AU266" i="1"/>
  <c r="AU265" i="1"/>
  <c r="AU42" i="1"/>
  <c r="AU65" i="1"/>
  <c r="AU319" i="1"/>
  <c r="AU209" i="1"/>
  <c r="AU149" i="1"/>
  <c r="AU108" i="1"/>
  <c r="AU44" i="1"/>
  <c r="AU97" i="1"/>
  <c r="AU212" i="1"/>
  <c r="AU160" i="1"/>
  <c r="AU13" i="1"/>
  <c r="AU91" i="1"/>
  <c r="AU300" i="1"/>
  <c r="AU297" i="1"/>
  <c r="AU292" i="1"/>
  <c r="AU270" i="1"/>
  <c r="AU251" i="1"/>
  <c r="AU217" i="1"/>
  <c r="AU191" i="1"/>
  <c r="AU187" i="1"/>
  <c r="AU175" i="1"/>
  <c r="AU162" i="1"/>
  <c r="AU134" i="1"/>
  <c r="AU132" i="1"/>
  <c r="AU95" i="1"/>
  <c r="AU85" i="1"/>
  <c r="AU84" i="1"/>
  <c r="AU48" i="1"/>
  <c r="AU131" i="1"/>
  <c r="AU232" i="1"/>
  <c r="AU210" i="1"/>
  <c r="AU186" i="1"/>
  <c r="AU170" i="1"/>
  <c r="AU147" i="1"/>
  <c r="AU64" i="1"/>
  <c r="AU312" i="1"/>
  <c r="AU307" i="1"/>
  <c r="AU204" i="1"/>
  <c r="AU172" i="1"/>
  <c r="AU151" i="1"/>
  <c r="AU137" i="1"/>
  <c r="AU127" i="1"/>
  <c r="AU114" i="1"/>
  <c r="AU46" i="1"/>
  <c r="AU39" i="1"/>
  <c r="AU287" i="1"/>
  <c r="AU274" i="1"/>
  <c r="AU264" i="1"/>
  <c r="AU182" i="1"/>
  <c r="AU144" i="1"/>
  <c r="AU141" i="1"/>
  <c r="AU80" i="1"/>
  <c r="AU68" i="1"/>
  <c r="AU51" i="1"/>
  <c r="AU318" i="1"/>
  <c r="AU314" i="1"/>
  <c r="AU143" i="1"/>
  <c r="AU273" i="1"/>
  <c r="AU247" i="1"/>
  <c r="AU213" i="1"/>
  <c r="AU177" i="1"/>
  <c r="AU89" i="1"/>
  <c r="AU75" i="1"/>
  <c r="AU73" i="1"/>
  <c r="AU35" i="1"/>
  <c r="AU18" i="1"/>
  <c r="AU211" i="1"/>
  <c r="AU296" i="1"/>
  <c r="AU202" i="1"/>
  <c r="AU146" i="1"/>
  <c r="AU83" i="1"/>
  <c r="AU61" i="1"/>
  <c r="AU14" i="1"/>
  <c r="AU9" i="1"/>
  <c r="AU290" i="1"/>
  <c r="AU283" i="1"/>
  <c r="AU311" i="1"/>
  <c r="AU261" i="1"/>
  <c r="AU245" i="1"/>
  <c r="AU193" i="1"/>
  <c r="AU140" i="1"/>
  <c r="AU52" i="1"/>
  <c r="AU45" i="1"/>
  <c r="AU38" i="1"/>
  <c r="AU27" i="1"/>
  <c r="AU246" i="1"/>
  <c r="AU214" i="1"/>
  <c r="AU340" i="1"/>
  <c r="AU324" i="1"/>
  <c r="AU286" i="1"/>
  <c r="AU276" i="1"/>
  <c r="AU200" i="1"/>
  <c r="AU30" i="1"/>
  <c r="AU198" i="1"/>
  <c r="AU341" i="1"/>
  <c r="AU333" i="1"/>
  <c r="AU220" i="1"/>
  <c r="AU174" i="1"/>
  <c r="AU173" i="1"/>
  <c r="AU169" i="1"/>
  <c r="AU102" i="1"/>
  <c r="AU49" i="1"/>
  <c r="AU47" i="1"/>
  <c r="AU22" i="1"/>
  <c r="AU8" i="1"/>
  <c r="AU349" i="1"/>
  <c r="AU309" i="1"/>
  <c r="AU336" i="1"/>
  <c r="AU303" i="1"/>
  <c r="AU299" i="1"/>
  <c r="AU298" i="1"/>
  <c r="AU308" i="1"/>
  <c r="AU268" i="1"/>
  <c r="AU168" i="1"/>
  <c r="AU165" i="1"/>
  <c r="AU142" i="1"/>
  <c r="AU130" i="1"/>
  <c r="AU126" i="1"/>
  <c r="AU99" i="1"/>
  <c r="AU92" i="1"/>
  <c r="AU90" i="1"/>
  <c r="AU69" i="1"/>
  <c r="AU66" i="1"/>
  <c r="AU62" i="1"/>
  <c r="AU56" i="1"/>
  <c r="AU23" i="1"/>
  <c r="AU7" i="1"/>
  <c r="AU36" i="1"/>
  <c r="AU323" i="1"/>
  <c r="AU280" i="1"/>
  <c r="AU275" i="1"/>
  <c r="AU260" i="1"/>
  <c r="AU254" i="1"/>
  <c r="AU252" i="1"/>
  <c r="AU215" i="1"/>
  <c r="AU203" i="1"/>
  <c r="AU179" i="1"/>
  <c r="AU166" i="1"/>
  <c r="AU156" i="1"/>
  <c r="AU136" i="1"/>
  <c r="AU128" i="1"/>
  <c r="AU120" i="1"/>
  <c r="AU74" i="1"/>
  <c r="AU34" i="1"/>
  <c r="AU28" i="1"/>
  <c r="AU15" i="1"/>
  <c r="AU12" i="1"/>
  <c r="AU306" i="1"/>
  <c r="AU344" i="1"/>
  <c r="AU293" i="1"/>
  <c r="AU279" i="1"/>
  <c r="AU263" i="1"/>
  <c r="AU201" i="1"/>
  <c r="AU195" i="1"/>
  <c r="AU192" i="1"/>
  <c r="AU110" i="1"/>
  <c r="AU87" i="1"/>
  <c r="AU24" i="1"/>
  <c r="AU17" i="1"/>
  <c r="AU117" i="1"/>
  <c r="AU331" i="1"/>
  <c r="AU302" i="1"/>
  <c r="AU258" i="1"/>
  <c r="AU257" i="1"/>
  <c r="AU196" i="1"/>
  <c r="AU208" i="1"/>
  <c r="AU181" i="1"/>
  <c r="AU115" i="1"/>
  <c r="AU320" i="1"/>
  <c r="AU346" i="1"/>
  <c r="AU305" i="1"/>
  <c r="AU277" i="1"/>
  <c r="AU272" i="1"/>
  <c r="AU111" i="1"/>
  <c r="AU105" i="1"/>
  <c r="AU104" i="1"/>
  <c r="AU103" i="1"/>
  <c r="AU96" i="1"/>
  <c r="AU159" i="1"/>
  <c r="AU116" i="1"/>
  <c r="AU109" i="1"/>
  <c r="AU106" i="1"/>
  <c r="AU77" i="1"/>
  <c r="AU58" i="1"/>
  <c r="AU55" i="1"/>
  <c r="AU315" i="1"/>
  <c r="AU256" i="1"/>
  <c r="AU248" i="1"/>
  <c r="AU152" i="1"/>
  <c r="AU281" i="1"/>
  <c r="AU222" i="1"/>
  <c r="AU338" i="1"/>
  <c r="AU304" i="1"/>
  <c r="AU250" i="1"/>
  <c r="AU301" i="1"/>
  <c r="AU163" i="1"/>
  <c r="AU25" i="1"/>
  <c r="AU310" i="1"/>
  <c r="AU78" i="1"/>
  <c r="AU112" i="1"/>
  <c r="AU221" i="1"/>
  <c r="AU76" i="1"/>
  <c r="AU63" i="1"/>
  <c r="AU334" i="1"/>
  <c r="AU125" i="1"/>
  <c r="AU123" i="1"/>
  <c r="AU31" i="1"/>
  <c r="AU171" i="1"/>
  <c r="AU26" i="1"/>
  <c r="AU43" i="1"/>
  <c r="AU317" i="1"/>
  <c r="AU316" i="1"/>
  <c r="AU289" i="1"/>
  <c r="AU269" i="1"/>
  <c r="AU262" i="1"/>
  <c r="AU242" i="1"/>
  <c r="AU240" i="1"/>
  <c r="AU234" i="1"/>
  <c r="AU231" i="1"/>
  <c r="AU230" i="1"/>
  <c r="AU227" i="1"/>
  <c r="AU226" i="1"/>
  <c r="AU216" i="1"/>
  <c r="AU207" i="1"/>
  <c r="AU206" i="1"/>
  <c r="AU205" i="1"/>
  <c r="AU190" i="1"/>
  <c r="AU188" i="1"/>
  <c r="AU164" i="1"/>
  <c r="AU145" i="1"/>
  <c r="AU138" i="1"/>
  <c r="AU122" i="1"/>
  <c r="AU119" i="1"/>
  <c r="AU101" i="1"/>
  <c r="AU94" i="1"/>
  <c r="AU88" i="1"/>
  <c r="AU86" i="1"/>
  <c r="AU60" i="1"/>
  <c r="AU57" i="1"/>
  <c r="AU50" i="1"/>
  <c r="AU10" i="1"/>
  <c r="AU118" i="1"/>
  <c r="AU219" i="1"/>
  <c r="AU59" i="1"/>
  <c r="AU294" i="1"/>
  <c r="AU129" i="1"/>
  <c r="AU32" i="1"/>
  <c r="AU70" i="1"/>
  <c r="AU337" i="1"/>
  <c r="AU329" i="1"/>
  <c r="AU153" i="1"/>
  <c r="AU178" i="1"/>
  <c r="AU350" i="1"/>
  <c r="AU278" i="1"/>
  <c r="AU184" i="1"/>
  <c r="AU54" i="1"/>
  <c r="AU40" i="1"/>
  <c r="AU267" i="1"/>
  <c r="AU238" i="1"/>
  <c r="AU157" i="1"/>
  <c r="AU139" i="1"/>
  <c r="AU21" i="1"/>
  <c r="AU282" i="1"/>
  <c r="AU218" i="1"/>
  <c r="AU197" i="1"/>
  <c r="AU189" i="1"/>
  <c r="AU183" i="1"/>
  <c r="AU154" i="1"/>
  <c r="AU150" i="1"/>
  <c r="AU224" i="1"/>
  <c r="AU255" i="1"/>
  <c r="AU223" i="1"/>
  <c r="AU81" i="1"/>
  <c r="AU339" i="1"/>
  <c r="AU327" i="1"/>
  <c r="AU107" i="1"/>
  <c r="AU253" i="1"/>
  <c r="AU239" i="1"/>
  <c r="BK347" i="1" l="1"/>
  <c r="BK124" i="1"/>
  <c r="BK326" i="1"/>
  <c r="BK295" i="1"/>
  <c r="BK244" i="1"/>
  <c r="BK133" i="1"/>
  <c r="BK342" i="1"/>
  <c r="BK180" i="1"/>
  <c r="BK41" i="1"/>
  <c r="BK37" i="1"/>
  <c r="BK332" i="1"/>
  <c r="BK161" i="1"/>
  <c r="BK53" i="1"/>
  <c r="BK29" i="1"/>
  <c r="BK185" i="1"/>
  <c r="BK285" i="1"/>
  <c r="BK330" i="1"/>
  <c r="BK33" i="1"/>
  <c r="BK313" i="1"/>
  <c r="BK271" i="1"/>
  <c r="BK20" i="1"/>
  <c r="BK348" i="1"/>
  <c r="BK259" i="1"/>
  <c r="BK243" i="1"/>
  <c r="BK225" i="1"/>
  <c r="BK284" i="1"/>
  <c r="BK345" i="1"/>
  <c r="BK229" i="1"/>
  <c r="BK155" i="1"/>
  <c r="BK16" i="1"/>
  <c r="BK241" i="1"/>
  <c r="BK194" i="1"/>
  <c r="BK72" i="1"/>
  <c r="BK158" i="1"/>
  <c r="BK291" i="1"/>
  <c r="BK19" i="1"/>
  <c r="BK321" i="1"/>
  <c r="BK288" i="1"/>
  <c r="BK236" i="1"/>
  <c r="BK121" i="1"/>
  <c r="BK93" i="1"/>
  <c r="BK11" i="1"/>
  <c r="BK237" i="1"/>
  <c r="BK199" i="1"/>
  <c r="BK328" i="1"/>
  <c r="BK82" i="1"/>
  <c r="BK67" i="1"/>
  <c r="BK228" i="1"/>
  <c r="BK335" i="1"/>
  <c r="BK148" i="1"/>
  <c r="BK135" i="1"/>
  <c r="BK6" i="1"/>
  <c r="BK98" i="1"/>
  <c r="BK235" i="1"/>
  <c r="BK249" i="1"/>
  <c r="BK233" i="1"/>
  <c r="BK167" i="1"/>
  <c r="BK71" i="1"/>
  <c r="BK351" i="1"/>
  <c r="BK322" i="1"/>
  <c r="BK266" i="1"/>
  <c r="BK265" i="1"/>
  <c r="BK42" i="1"/>
  <c r="BK65" i="1"/>
  <c r="BK319" i="1"/>
  <c r="BK209" i="1"/>
  <c r="BK149" i="1"/>
  <c r="BK108" i="1"/>
  <c r="BK44" i="1"/>
  <c r="BK97" i="1"/>
  <c r="BK212" i="1"/>
  <c r="BK160" i="1"/>
  <c r="BK13" i="1"/>
  <c r="BK91" i="1"/>
  <c r="BK300" i="1"/>
  <c r="BK297" i="1"/>
  <c r="BK292" i="1"/>
  <c r="BK270" i="1"/>
  <c r="BK251" i="1"/>
  <c r="BK217" i="1"/>
  <c r="BK191" i="1"/>
  <c r="BK187" i="1"/>
  <c r="BK175" i="1"/>
  <c r="BK162" i="1"/>
  <c r="BK134" i="1"/>
  <c r="BK132" i="1"/>
  <c r="BK95" i="1"/>
  <c r="BK85" i="1"/>
  <c r="BK84" i="1"/>
  <c r="BK48" i="1"/>
  <c r="BK131" i="1"/>
  <c r="BK232" i="1"/>
  <c r="BK210" i="1"/>
  <c r="BK186" i="1"/>
  <c r="BK170" i="1"/>
  <c r="BK147" i="1"/>
  <c r="BK64" i="1"/>
  <c r="BK312" i="1"/>
  <c r="BK307" i="1"/>
  <c r="BK204" i="1"/>
  <c r="BK172" i="1"/>
  <c r="BK151" i="1"/>
  <c r="BK137" i="1"/>
  <c r="BK127" i="1"/>
  <c r="BK114" i="1"/>
  <c r="BK46" i="1"/>
  <c r="BK39" i="1"/>
  <c r="BK287" i="1"/>
  <c r="BK274" i="1"/>
  <c r="BK264" i="1"/>
  <c r="BK182" i="1"/>
  <c r="BK144" i="1"/>
  <c r="BK141" i="1"/>
  <c r="BK80" i="1"/>
  <c r="BK68" i="1"/>
  <c r="BK51" i="1"/>
  <c r="BK318" i="1"/>
  <c r="BK314" i="1"/>
  <c r="BK143" i="1"/>
  <c r="BK273" i="1"/>
  <c r="BK247" i="1"/>
  <c r="BK213" i="1"/>
  <c r="BK177" i="1"/>
  <c r="BK89" i="1"/>
  <c r="BK75" i="1"/>
  <c r="BK73" i="1"/>
  <c r="BK35" i="1"/>
  <c r="BK18" i="1"/>
  <c r="BK211" i="1"/>
  <c r="BK296" i="1"/>
  <c r="BK202" i="1"/>
  <c r="BK146" i="1"/>
  <c r="BK83" i="1"/>
  <c r="BK61" i="1"/>
  <c r="BK14" i="1"/>
  <c r="BK9" i="1"/>
  <c r="BK290" i="1"/>
  <c r="BK283" i="1"/>
  <c r="BK311" i="1"/>
  <c r="BK261" i="1"/>
  <c r="BK245" i="1"/>
  <c r="BK193" i="1"/>
  <c r="BK140" i="1"/>
  <c r="BK52" i="1"/>
  <c r="BK45" i="1"/>
  <c r="BK38" i="1"/>
  <c r="BK27" i="1"/>
  <c r="BK246" i="1"/>
  <c r="BK214" i="1"/>
  <c r="BK340" i="1"/>
  <c r="BK324" i="1"/>
  <c r="BK286" i="1"/>
  <c r="BK276" i="1"/>
  <c r="BK200" i="1"/>
  <c r="BK30" i="1"/>
  <c r="BK198" i="1"/>
  <c r="BK341" i="1"/>
  <c r="BK333" i="1"/>
  <c r="BK220" i="1"/>
  <c r="BK174" i="1"/>
  <c r="BK173" i="1"/>
  <c r="BK169" i="1"/>
  <c r="BK102" i="1"/>
  <c r="BK49" i="1"/>
  <c r="BK47" i="1"/>
  <c r="BK22" i="1"/>
  <c r="BK8" i="1"/>
  <c r="BK349" i="1"/>
  <c r="BK309" i="1"/>
  <c r="BK336" i="1"/>
  <c r="BK303" i="1"/>
  <c r="BK299" i="1"/>
  <c r="BK298" i="1"/>
  <c r="BK308" i="1"/>
  <c r="BK268" i="1"/>
  <c r="BK168" i="1"/>
  <c r="BK165" i="1"/>
  <c r="BK142" i="1"/>
  <c r="BK130" i="1"/>
  <c r="BK126" i="1"/>
  <c r="BK99" i="1"/>
  <c r="BK92" i="1"/>
  <c r="BK90" i="1"/>
  <c r="BK69" i="1"/>
  <c r="BK66" i="1"/>
  <c r="BK62" i="1"/>
  <c r="BK56" i="1"/>
  <c r="BK23" i="1"/>
  <c r="BK7" i="1"/>
  <c r="BK36" i="1"/>
  <c r="BK323" i="1"/>
  <c r="BK280" i="1"/>
  <c r="BK275" i="1"/>
  <c r="BK260" i="1"/>
  <c r="BK254" i="1"/>
  <c r="BK252" i="1"/>
  <c r="BK215" i="1"/>
  <c r="BK203" i="1"/>
  <c r="BK179" i="1"/>
  <c r="BK166" i="1"/>
  <c r="BK156" i="1"/>
  <c r="BK136" i="1"/>
  <c r="BK128" i="1"/>
  <c r="BK120" i="1"/>
  <c r="BK74" i="1"/>
  <c r="BK34" i="1"/>
  <c r="BK28" i="1"/>
  <c r="BK15" i="1"/>
  <c r="BK12" i="1"/>
  <c r="BK306" i="1"/>
  <c r="BK344" i="1"/>
  <c r="BK293" i="1"/>
  <c r="BK279" i="1"/>
  <c r="BK263" i="1"/>
  <c r="BK201" i="1"/>
  <c r="BK195" i="1"/>
  <c r="BK192" i="1"/>
  <c r="BK110" i="1"/>
  <c r="BK87" i="1"/>
  <c r="BK24" i="1"/>
  <c r="BK17" i="1"/>
  <c r="BK117" i="1"/>
  <c r="BK331" i="1"/>
  <c r="BK302" i="1"/>
  <c r="BK258" i="1"/>
  <c r="BK257" i="1"/>
  <c r="BK196" i="1"/>
  <c r="BK208" i="1"/>
  <c r="BK181" i="1"/>
  <c r="BK115" i="1"/>
  <c r="BK320" i="1"/>
  <c r="BK346" i="1"/>
  <c r="BK305" i="1"/>
  <c r="BK277" i="1"/>
  <c r="BK272" i="1"/>
  <c r="BK111" i="1"/>
  <c r="BK105" i="1"/>
  <c r="BK104" i="1"/>
  <c r="BK103" i="1"/>
  <c r="BK96" i="1"/>
  <c r="BK159" i="1"/>
  <c r="BK116" i="1"/>
  <c r="BK109" i="1"/>
  <c r="BK106" i="1"/>
  <c r="BK77" i="1"/>
  <c r="BK58" i="1"/>
  <c r="BK55" i="1"/>
  <c r="BK315" i="1"/>
  <c r="BK256" i="1"/>
  <c r="BK248" i="1"/>
  <c r="BK152" i="1"/>
  <c r="BK281" i="1"/>
  <c r="BK222" i="1"/>
  <c r="BK338" i="1"/>
  <c r="BK304" i="1"/>
  <c r="BK250" i="1"/>
  <c r="BK301" i="1"/>
  <c r="BK163" i="1"/>
  <c r="BK25" i="1"/>
  <c r="BK310" i="1"/>
  <c r="BK78" i="1"/>
  <c r="BK112" i="1"/>
  <c r="BK221" i="1"/>
  <c r="BK76" i="1"/>
  <c r="BK63" i="1"/>
  <c r="BK334" i="1"/>
  <c r="BK125" i="1"/>
  <c r="BK123" i="1"/>
  <c r="BK31" i="1"/>
  <c r="BK171" i="1"/>
  <c r="BK26" i="1"/>
  <c r="BK43" i="1"/>
  <c r="BK317" i="1"/>
  <c r="BK316" i="1"/>
  <c r="BK289" i="1"/>
  <c r="BK269" i="1"/>
  <c r="BK262" i="1"/>
  <c r="BK242" i="1"/>
  <c r="BK240" i="1"/>
  <c r="BK234" i="1"/>
  <c r="BK231" i="1"/>
  <c r="BK230" i="1"/>
  <c r="BK227" i="1"/>
  <c r="BK226" i="1"/>
  <c r="BK216" i="1"/>
  <c r="BK207" i="1"/>
  <c r="BK206" i="1"/>
  <c r="BK205" i="1"/>
  <c r="BK190" i="1"/>
  <c r="BK188" i="1"/>
  <c r="BK164" i="1"/>
  <c r="BK145" i="1"/>
  <c r="BK138" i="1"/>
  <c r="BK122" i="1"/>
  <c r="BK119" i="1"/>
  <c r="BK101" i="1"/>
  <c r="BK94" i="1"/>
  <c r="BK88" i="1"/>
  <c r="BK86" i="1"/>
  <c r="BK60" i="1"/>
  <c r="BK57" i="1"/>
  <c r="BK50" i="1"/>
  <c r="BK10" i="1"/>
  <c r="BK118" i="1"/>
  <c r="BK219" i="1"/>
  <c r="BK59" i="1"/>
  <c r="BK294" i="1"/>
  <c r="BK129" i="1"/>
  <c r="BK32" i="1"/>
  <c r="BK70" i="1"/>
  <c r="BK337" i="1"/>
  <c r="BK329" i="1"/>
  <c r="BK153" i="1"/>
  <c r="BK178" i="1"/>
  <c r="BK350" i="1"/>
  <c r="BK278" i="1"/>
  <c r="BK184" i="1"/>
  <c r="BK54" i="1"/>
  <c r="BK40" i="1"/>
  <c r="BK267" i="1"/>
  <c r="BK238" i="1"/>
  <c r="BK157" i="1"/>
  <c r="BK139" i="1"/>
  <c r="BK21" i="1"/>
  <c r="BK282" i="1"/>
  <c r="BK218" i="1"/>
  <c r="BK197" i="1"/>
  <c r="BK189" i="1"/>
  <c r="BK183" i="1"/>
  <c r="BK154" i="1"/>
  <c r="BK150" i="1"/>
  <c r="BK224" i="1"/>
  <c r="BK255" i="1"/>
  <c r="BK223" i="1"/>
  <c r="BK81" i="1"/>
  <c r="BK339" i="1"/>
  <c r="BK327" i="1"/>
  <c r="BK107" i="1"/>
  <c r="BK253" i="1"/>
  <c r="BK239" i="1"/>
  <c r="BE347" i="1"/>
  <c r="BE124" i="1"/>
  <c r="BE326" i="1"/>
  <c r="BE295" i="1"/>
  <c r="BE244" i="1"/>
  <c r="BE133" i="1"/>
  <c r="BE342" i="1"/>
  <c r="BE180" i="1"/>
  <c r="BE41" i="1"/>
  <c r="BE37" i="1"/>
  <c r="BE332" i="1"/>
  <c r="BE161" i="1"/>
  <c r="BE53" i="1"/>
  <c r="BE29" i="1"/>
  <c r="BE185" i="1"/>
  <c r="BE285" i="1"/>
  <c r="BE330" i="1"/>
  <c r="BE33" i="1"/>
  <c r="BE313" i="1"/>
  <c r="BE271" i="1"/>
  <c r="BE20" i="1"/>
  <c r="BE348" i="1"/>
  <c r="BE259" i="1"/>
  <c r="BE243" i="1"/>
  <c r="BE225" i="1"/>
  <c r="BE284" i="1"/>
  <c r="BE345" i="1"/>
  <c r="BE229" i="1"/>
  <c r="BE155" i="1"/>
  <c r="BE16" i="1"/>
  <c r="BE241" i="1"/>
  <c r="BE194" i="1"/>
  <c r="BE72" i="1"/>
  <c r="BE158" i="1"/>
  <c r="BE291" i="1"/>
  <c r="BE19" i="1"/>
  <c r="BE321" i="1"/>
  <c r="BE288" i="1"/>
  <c r="BE236" i="1"/>
  <c r="BE121" i="1"/>
  <c r="BE93" i="1"/>
  <c r="BE11" i="1"/>
  <c r="BE237" i="1"/>
  <c r="BE199" i="1"/>
  <c r="BE328" i="1"/>
  <c r="BE82" i="1"/>
  <c r="BE67" i="1"/>
  <c r="BE228" i="1"/>
  <c r="BE335" i="1"/>
  <c r="BE148" i="1"/>
  <c r="BE135" i="1"/>
  <c r="BE6" i="1"/>
  <c r="BE98" i="1"/>
  <c r="BE235" i="1"/>
  <c r="BE249" i="1"/>
  <c r="BE233" i="1"/>
  <c r="BE167" i="1"/>
  <c r="BE71" i="1"/>
  <c r="BE351" i="1"/>
  <c r="BE322" i="1"/>
  <c r="BE266" i="1"/>
  <c r="BE265" i="1"/>
  <c r="BE42" i="1"/>
  <c r="BE65" i="1"/>
  <c r="BE319" i="1"/>
  <c r="BE209" i="1"/>
  <c r="BE149" i="1"/>
  <c r="BE108" i="1"/>
  <c r="BE44" i="1"/>
  <c r="BE97" i="1"/>
  <c r="BE212" i="1"/>
  <c r="BE160" i="1"/>
  <c r="BE13" i="1"/>
  <c r="BE91" i="1"/>
  <c r="BE300" i="1"/>
  <c r="BE297" i="1"/>
  <c r="BE292" i="1"/>
  <c r="BE270" i="1"/>
  <c r="BE251" i="1"/>
  <c r="BE217" i="1"/>
  <c r="BE191" i="1"/>
  <c r="BE187" i="1"/>
  <c r="BE175" i="1"/>
  <c r="BE162" i="1"/>
  <c r="BE134" i="1"/>
  <c r="BE132" i="1"/>
  <c r="BE95" i="1"/>
  <c r="BE85" i="1"/>
  <c r="BE84" i="1"/>
  <c r="BE48" i="1"/>
  <c r="BE131" i="1"/>
  <c r="BE232" i="1"/>
  <c r="BE210" i="1"/>
  <c r="BE186" i="1"/>
  <c r="BE170" i="1"/>
  <c r="BE147" i="1"/>
  <c r="BE64" i="1"/>
  <c r="BE312" i="1"/>
  <c r="BE307" i="1"/>
  <c r="BE204" i="1"/>
  <c r="BE172" i="1"/>
  <c r="BE151" i="1"/>
  <c r="BE137" i="1"/>
  <c r="BE127" i="1"/>
  <c r="BE114" i="1"/>
  <c r="BE46" i="1"/>
  <c r="BE39" i="1"/>
  <c r="BE287" i="1"/>
  <c r="BE274" i="1"/>
  <c r="BE264" i="1"/>
  <c r="BE182" i="1"/>
  <c r="BE144" i="1"/>
  <c r="BE141" i="1"/>
  <c r="BE80" i="1"/>
  <c r="BE68" i="1"/>
  <c r="BE51" i="1"/>
  <c r="BE318" i="1"/>
  <c r="BE314" i="1"/>
  <c r="BE143" i="1"/>
  <c r="BE273" i="1"/>
  <c r="BE247" i="1"/>
  <c r="BE213" i="1"/>
  <c r="BE177" i="1"/>
  <c r="BE89" i="1"/>
  <c r="BE75" i="1"/>
  <c r="BE73" i="1"/>
  <c r="BE35" i="1"/>
  <c r="BE18" i="1"/>
  <c r="BE211" i="1"/>
  <c r="BE296" i="1"/>
  <c r="BE202" i="1"/>
  <c r="BE146" i="1"/>
  <c r="BE83" i="1"/>
  <c r="BE61" i="1"/>
  <c r="BE14" i="1"/>
  <c r="BE9" i="1"/>
  <c r="BE290" i="1"/>
  <c r="BE283" i="1"/>
  <c r="BE311" i="1"/>
  <c r="BE261" i="1"/>
  <c r="BE245" i="1"/>
  <c r="BE193" i="1"/>
  <c r="BE140" i="1"/>
  <c r="BE52" i="1"/>
  <c r="BE45" i="1"/>
  <c r="BE38" i="1"/>
  <c r="BE27" i="1"/>
  <c r="BE246" i="1"/>
  <c r="BE214" i="1"/>
  <c r="BE340" i="1"/>
  <c r="BE324" i="1"/>
  <c r="BE286" i="1"/>
  <c r="BE276" i="1"/>
  <c r="BE200" i="1"/>
  <c r="BE30" i="1"/>
  <c r="BE198" i="1"/>
  <c r="BE341" i="1"/>
  <c r="BE333" i="1"/>
  <c r="BE220" i="1"/>
  <c r="BE174" i="1"/>
  <c r="BE173" i="1"/>
  <c r="BE169" i="1"/>
  <c r="BE102" i="1"/>
  <c r="BE49" i="1"/>
  <c r="BE47" i="1"/>
  <c r="BE22" i="1"/>
  <c r="BE8" i="1"/>
  <c r="BE349" i="1"/>
  <c r="BE309" i="1"/>
  <c r="BE336" i="1"/>
  <c r="BE303" i="1"/>
  <c r="BE299" i="1"/>
  <c r="BE298" i="1"/>
  <c r="BE308" i="1"/>
  <c r="BE268" i="1"/>
  <c r="BE168" i="1"/>
  <c r="BE165" i="1"/>
  <c r="BE142" i="1"/>
  <c r="BE130" i="1"/>
  <c r="BE126" i="1"/>
  <c r="BE99" i="1"/>
  <c r="BE92" i="1"/>
  <c r="BE90" i="1"/>
  <c r="BE69" i="1"/>
  <c r="BE66" i="1"/>
  <c r="BE62" i="1"/>
  <c r="BE56" i="1"/>
  <c r="BE23" i="1"/>
  <c r="BE7" i="1"/>
  <c r="BE36" i="1"/>
  <c r="BE323" i="1"/>
  <c r="BE280" i="1"/>
  <c r="BE275" i="1"/>
  <c r="BE260" i="1"/>
  <c r="BE254" i="1"/>
  <c r="BE252" i="1"/>
  <c r="BE215" i="1"/>
  <c r="BE203" i="1"/>
  <c r="BE179" i="1"/>
  <c r="BE166" i="1"/>
  <c r="BE156" i="1"/>
  <c r="BE136" i="1"/>
  <c r="BE128" i="1"/>
  <c r="BE120" i="1"/>
  <c r="BE74" i="1"/>
  <c r="BE34" i="1"/>
  <c r="BE28" i="1"/>
  <c r="BE15" i="1"/>
  <c r="BE12" i="1"/>
  <c r="BE306" i="1"/>
  <c r="BE344" i="1"/>
  <c r="BE293" i="1"/>
  <c r="BE279" i="1"/>
  <c r="BE263" i="1"/>
  <c r="BE201" i="1"/>
  <c r="BE195" i="1"/>
  <c r="BE192" i="1"/>
  <c r="BE110" i="1"/>
  <c r="BE87" i="1"/>
  <c r="BE24" i="1"/>
  <c r="BE17" i="1"/>
  <c r="BE117" i="1"/>
  <c r="BE331" i="1"/>
  <c r="BE302" i="1"/>
  <c r="BE258" i="1"/>
  <c r="BE257" i="1"/>
  <c r="BE196" i="1"/>
  <c r="BE208" i="1"/>
  <c r="BE181" i="1"/>
  <c r="BE115" i="1"/>
  <c r="BE320" i="1"/>
  <c r="BE346" i="1"/>
  <c r="BE305" i="1"/>
  <c r="BE277" i="1"/>
  <c r="BE272" i="1"/>
  <c r="BE111" i="1"/>
  <c r="BE105" i="1"/>
  <c r="BE104" i="1"/>
  <c r="BE103" i="1"/>
  <c r="BE96" i="1"/>
  <c r="BE159" i="1"/>
  <c r="BE116" i="1"/>
  <c r="BE109" i="1"/>
  <c r="BE106" i="1"/>
  <c r="BE77" i="1"/>
  <c r="BE58" i="1"/>
  <c r="BE55" i="1"/>
  <c r="BE315" i="1"/>
  <c r="BE256" i="1"/>
  <c r="BE248" i="1"/>
  <c r="BE152" i="1"/>
  <c r="BE281" i="1"/>
  <c r="BE222" i="1"/>
  <c r="BE338" i="1"/>
  <c r="BE304" i="1"/>
  <c r="BE250" i="1"/>
  <c r="BE301" i="1"/>
  <c r="BE163" i="1"/>
  <c r="BE25" i="1"/>
  <c r="BE310" i="1"/>
  <c r="BE78" i="1"/>
  <c r="BE112" i="1"/>
  <c r="BE221" i="1"/>
  <c r="BE76" i="1"/>
  <c r="BE63" i="1"/>
  <c r="BE334" i="1"/>
  <c r="BE125" i="1"/>
  <c r="BE123" i="1"/>
  <c r="BE31" i="1"/>
  <c r="BE171" i="1"/>
  <c r="BE26" i="1"/>
  <c r="BE43" i="1"/>
  <c r="BE317" i="1"/>
  <c r="BE316" i="1"/>
  <c r="BE289" i="1"/>
  <c r="BE269" i="1"/>
  <c r="BE262" i="1"/>
  <c r="BE242" i="1"/>
  <c r="BE240" i="1"/>
  <c r="BE234" i="1"/>
  <c r="BE231" i="1"/>
  <c r="BE230" i="1"/>
  <c r="BE227" i="1"/>
  <c r="BE226" i="1"/>
  <c r="BE216" i="1"/>
  <c r="BE207" i="1"/>
  <c r="BE206" i="1"/>
  <c r="BE205" i="1"/>
  <c r="BE190" i="1"/>
  <c r="BE188" i="1"/>
  <c r="BE164" i="1"/>
  <c r="BE145" i="1"/>
  <c r="BE138" i="1"/>
  <c r="BE122" i="1"/>
  <c r="BE119" i="1"/>
  <c r="BE101" i="1"/>
  <c r="BE94" i="1"/>
  <c r="BE88" i="1"/>
  <c r="BE86" i="1"/>
  <c r="BE60" i="1"/>
  <c r="BE57" i="1"/>
  <c r="BE50" i="1"/>
  <c r="BE10" i="1"/>
  <c r="BE118" i="1"/>
  <c r="BE219" i="1"/>
  <c r="BE59" i="1"/>
  <c r="BE294" i="1"/>
  <c r="BE129" i="1"/>
  <c r="BE32" i="1"/>
  <c r="BE70" i="1"/>
  <c r="BE337" i="1"/>
  <c r="BE329" i="1"/>
  <c r="BE153" i="1"/>
  <c r="BE178" i="1"/>
  <c r="BE350" i="1"/>
  <c r="BE278" i="1"/>
  <c r="BE184" i="1"/>
  <c r="BE54" i="1"/>
  <c r="BE40" i="1"/>
  <c r="BE267" i="1"/>
  <c r="BE238" i="1"/>
  <c r="BE157" i="1"/>
  <c r="BE139" i="1"/>
  <c r="BE21" i="1"/>
  <c r="BE282" i="1"/>
  <c r="BE218" i="1"/>
  <c r="BE197" i="1"/>
  <c r="BE189" i="1"/>
  <c r="BE183" i="1"/>
  <c r="BE154" i="1"/>
  <c r="BE150" i="1"/>
  <c r="BE224" i="1"/>
  <c r="BE255" i="1"/>
  <c r="BE223" i="1"/>
  <c r="BE81" i="1"/>
  <c r="BE339" i="1"/>
  <c r="BE327" i="1"/>
  <c r="BE107" i="1"/>
  <c r="BE253" i="1"/>
  <c r="BE239" i="1"/>
  <c r="BB347" i="1"/>
  <c r="BB124" i="1"/>
  <c r="BB326" i="1"/>
  <c r="BB295" i="1"/>
  <c r="BB244" i="1"/>
  <c r="BB133" i="1"/>
  <c r="BB37" i="1"/>
  <c r="BB332" i="1"/>
  <c r="BB29" i="1"/>
  <c r="BB313" i="1"/>
  <c r="BB271" i="1"/>
  <c r="BB20" i="1"/>
  <c r="BB243" i="1"/>
  <c r="BB225" i="1"/>
  <c r="BB284" i="1"/>
  <c r="BB345" i="1"/>
  <c r="BB229" i="1"/>
  <c r="BB155" i="1"/>
  <c r="BB16" i="1"/>
  <c r="BB241" i="1"/>
  <c r="BB194" i="1"/>
  <c r="BB72" i="1"/>
  <c r="BB158" i="1"/>
  <c r="BB291" i="1"/>
  <c r="BB121" i="1"/>
  <c r="BB93" i="1"/>
  <c r="BB11" i="1"/>
  <c r="BB237" i="1"/>
  <c r="BB199" i="1"/>
  <c r="BB82" i="1"/>
  <c r="BB67" i="1"/>
  <c r="BB228" i="1"/>
  <c r="BB335" i="1"/>
  <c r="BB148" i="1"/>
  <c r="BB135" i="1"/>
  <c r="BB98" i="1"/>
  <c r="BB233" i="1"/>
  <c r="BB167" i="1"/>
  <c r="BB71" i="1"/>
  <c r="BB351" i="1"/>
  <c r="BB322" i="1"/>
  <c r="BB42" i="1"/>
  <c r="BB65" i="1"/>
  <c r="BB319" i="1"/>
  <c r="BB149" i="1"/>
  <c r="BB108" i="1"/>
  <c r="BB44" i="1"/>
  <c r="BB160" i="1"/>
  <c r="BB13" i="1"/>
  <c r="BB91" i="1"/>
  <c r="BB300" i="1"/>
  <c r="BB297" i="1"/>
  <c r="BB292" i="1"/>
  <c r="BB270" i="1"/>
  <c r="BB251" i="1"/>
  <c r="BB217" i="1"/>
  <c r="BB191" i="1"/>
  <c r="BB187" i="1"/>
  <c r="BB175" i="1"/>
  <c r="BB162" i="1"/>
  <c r="BB134" i="1"/>
  <c r="BB132" i="1"/>
  <c r="BB95" i="1"/>
  <c r="BB85" i="1"/>
  <c r="BB84" i="1"/>
  <c r="BB48" i="1"/>
  <c r="BB131" i="1"/>
  <c r="BB232" i="1"/>
  <c r="BB210" i="1"/>
  <c r="BB186" i="1"/>
  <c r="BB170" i="1"/>
  <c r="BB147" i="1"/>
  <c r="BB64" i="1"/>
  <c r="BB312" i="1"/>
  <c r="BB307" i="1"/>
  <c r="BB204" i="1"/>
  <c r="BB172" i="1"/>
  <c r="BB151" i="1"/>
  <c r="BB137" i="1"/>
  <c r="BB127" i="1"/>
  <c r="BB114" i="1"/>
  <c r="BB46" i="1"/>
  <c r="BB39" i="1"/>
  <c r="BB287" i="1"/>
  <c r="BB274" i="1"/>
  <c r="BB264" i="1"/>
  <c r="BB182" i="1"/>
  <c r="BB144" i="1"/>
  <c r="BB141" i="1"/>
  <c r="BB80" i="1"/>
  <c r="BB68" i="1"/>
  <c r="BB51" i="1"/>
  <c r="BB318" i="1"/>
  <c r="BB314" i="1"/>
  <c r="BB143" i="1"/>
  <c r="BB273" i="1"/>
  <c r="BB247" i="1"/>
  <c r="BB213" i="1"/>
  <c r="BB177" i="1"/>
  <c r="BB75" i="1"/>
  <c r="BB73" i="1"/>
  <c r="BB35" i="1"/>
  <c r="BB18" i="1"/>
  <c r="BB211" i="1"/>
  <c r="BB296" i="1"/>
  <c r="BB202" i="1"/>
  <c r="BB146" i="1"/>
  <c r="BB83" i="1"/>
  <c r="BB61" i="1"/>
  <c r="BB14" i="1"/>
  <c r="BB9" i="1"/>
  <c r="BB290" i="1"/>
  <c r="BB283" i="1"/>
  <c r="BB311" i="1"/>
  <c r="BB261" i="1"/>
  <c r="BB245" i="1"/>
  <c r="BB193" i="1"/>
  <c r="BB140" i="1"/>
  <c r="BB52" i="1"/>
  <c r="BB45" i="1"/>
  <c r="BB38" i="1"/>
  <c r="BB27" i="1"/>
  <c r="BB246" i="1"/>
  <c r="BB214" i="1"/>
  <c r="BB340" i="1"/>
  <c r="BB324" i="1"/>
  <c r="BB286" i="1"/>
  <c r="BB276" i="1"/>
  <c r="BB200" i="1"/>
  <c r="BB30" i="1"/>
  <c r="BB198" i="1"/>
  <c r="BB341" i="1"/>
  <c r="BB333" i="1"/>
  <c r="BB220" i="1"/>
  <c r="BB174" i="1"/>
  <c r="BB173" i="1"/>
  <c r="BB169" i="1"/>
  <c r="BB102" i="1"/>
  <c r="BB49" i="1"/>
  <c r="BB47" i="1"/>
  <c r="BB22" i="1"/>
  <c r="BB8" i="1"/>
  <c r="BB349" i="1"/>
  <c r="BB309" i="1"/>
  <c r="BB336" i="1"/>
  <c r="BB303" i="1"/>
  <c r="BB299" i="1"/>
  <c r="BB298" i="1"/>
  <c r="BB308" i="1"/>
  <c r="BB268" i="1"/>
  <c r="BB168" i="1"/>
  <c r="BB165" i="1"/>
  <c r="BB142" i="1"/>
  <c r="BB130" i="1"/>
  <c r="BB126" i="1"/>
  <c r="BB99" i="1"/>
  <c r="BB92" i="1"/>
  <c r="BB90" i="1"/>
  <c r="BB69" i="1"/>
  <c r="BB66" i="1"/>
  <c r="BB62" i="1"/>
  <c r="BB56" i="1"/>
  <c r="BB23" i="1"/>
  <c r="BB7" i="1"/>
  <c r="BB36" i="1"/>
  <c r="BB323" i="1"/>
  <c r="BB280" i="1"/>
  <c r="BB275" i="1"/>
  <c r="BB260" i="1"/>
  <c r="BB254" i="1"/>
  <c r="BB252" i="1"/>
  <c r="BB215" i="1"/>
  <c r="BB203" i="1"/>
  <c r="BB179" i="1"/>
  <c r="BB166" i="1"/>
  <c r="BB156" i="1"/>
  <c r="BB136" i="1"/>
  <c r="BB128" i="1"/>
  <c r="BB120" i="1"/>
  <c r="BB74" i="1"/>
  <c r="BB34" i="1"/>
  <c r="BB28" i="1"/>
  <c r="BB15" i="1"/>
  <c r="BB12" i="1"/>
  <c r="BB306" i="1"/>
  <c r="BB344" i="1"/>
  <c r="BB293" i="1"/>
  <c r="BB279" i="1"/>
  <c r="BB263" i="1"/>
  <c r="BB201" i="1"/>
  <c r="BB195" i="1"/>
  <c r="BB192" i="1"/>
  <c r="BB110" i="1"/>
  <c r="BB87" i="1"/>
  <c r="BB24" i="1"/>
  <c r="BB17" i="1"/>
  <c r="BB117" i="1"/>
  <c r="BB331" i="1"/>
  <c r="BB302" i="1"/>
  <c r="BB258" i="1"/>
  <c r="BB257" i="1"/>
  <c r="BB196" i="1"/>
  <c r="BB208" i="1"/>
  <c r="BB181" i="1"/>
  <c r="BB115" i="1"/>
  <c r="BB320" i="1"/>
  <c r="BB346" i="1"/>
  <c r="BB277" i="1"/>
  <c r="BB272" i="1"/>
  <c r="BB111" i="1"/>
  <c r="BB105" i="1"/>
  <c r="BB104" i="1"/>
  <c r="BB103" i="1"/>
  <c r="BB96" i="1"/>
  <c r="BB159" i="1"/>
  <c r="BB116" i="1"/>
  <c r="BB109" i="1"/>
  <c r="BB106" i="1"/>
  <c r="BB77" i="1"/>
  <c r="BB58" i="1"/>
  <c r="BB315" i="1"/>
  <c r="BB256" i="1"/>
  <c r="BB248" i="1"/>
  <c r="BB152" i="1"/>
  <c r="BB281" i="1"/>
  <c r="BB222" i="1"/>
  <c r="BB304" i="1"/>
  <c r="BB250" i="1"/>
  <c r="BB301" i="1"/>
  <c r="BB163" i="1"/>
  <c r="BB25" i="1"/>
  <c r="BB310" i="1"/>
  <c r="BB78" i="1"/>
  <c r="BB112" i="1"/>
  <c r="BB221" i="1"/>
  <c r="BB76" i="1"/>
  <c r="BB63" i="1"/>
  <c r="BB334" i="1"/>
  <c r="BB125" i="1"/>
  <c r="BB123" i="1"/>
  <c r="BB31" i="1"/>
  <c r="BB171" i="1"/>
  <c r="BB26" i="1"/>
  <c r="BB43" i="1"/>
  <c r="BB317" i="1"/>
  <c r="BB316" i="1"/>
  <c r="BB289" i="1"/>
  <c r="BB269" i="1"/>
  <c r="BB262" i="1"/>
  <c r="BB242" i="1"/>
  <c r="BB240" i="1"/>
  <c r="BB234" i="1"/>
  <c r="BB231" i="1"/>
  <c r="BB230" i="1"/>
  <c r="BB227" i="1"/>
  <c r="BB226" i="1"/>
  <c r="BB216" i="1"/>
  <c r="BB207" i="1"/>
  <c r="BB206" i="1"/>
  <c r="BB205" i="1"/>
  <c r="BB190" i="1"/>
  <c r="BB188" i="1"/>
  <c r="BB164" i="1"/>
  <c r="BB145" i="1"/>
  <c r="BB138" i="1"/>
  <c r="BB122" i="1"/>
  <c r="BB119" i="1"/>
  <c r="BB101" i="1"/>
  <c r="BB94" i="1"/>
  <c r="BB88" i="1"/>
  <c r="BB86" i="1"/>
  <c r="BB60" i="1"/>
  <c r="BB57" i="1"/>
  <c r="BB50" i="1"/>
  <c r="BB10" i="1"/>
  <c r="BB118" i="1"/>
  <c r="BB219" i="1"/>
  <c r="BB59" i="1"/>
  <c r="BB294" i="1"/>
  <c r="BB129" i="1"/>
  <c r="BB32" i="1"/>
  <c r="BB70" i="1"/>
  <c r="BB337" i="1"/>
  <c r="BB329" i="1"/>
  <c r="BB153" i="1"/>
  <c r="BB178" i="1"/>
  <c r="BB350" i="1"/>
  <c r="BB278" i="1"/>
  <c r="BB184" i="1"/>
  <c r="BB54" i="1"/>
  <c r="BB40" i="1"/>
  <c r="BB267" i="1"/>
  <c r="BB238" i="1"/>
  <c r="BB157" i="1"/>
  <c r="BB139" i="1"/>
  <c r="BB21" i="1"/>
  <c r="BB282" i="1"/>
  <c r="BB218" i="1"/>
  <c r="BB197" i="1"/>
  <c r="BB189" i="1"/>
  <c r="BB183" i="1"/>
  <c r="BB154" i="1"/>
  <c r="BB150" i="1"/>
  <c r="BB224" i="1"/>
  <c r="BB255" i="1"/>
  <c r="BB223" i="1"/>
  <c r="BB81" i="1"/>
  <c r="BB339" i="1"/>
  <c r="BB327" i="1"/>
  <c r="BB107" i="1"/>
  <c r="BB253" i="1"/>
  <c r="BB239" i="1"/>
  <c r="R339" i="1" l="1"/>
  <c r="R21" i="1"/>
  <c r="R178" i="1"/>
  <c r="R70" i="1"/>
  <c r="R118" i="1"/>
  <c r="R50" i="1"/>
  <c r="R57" i="1"/>
  <c r="R94" i="1"/>
  <c r="R122" i="1"/>
  <c r="R138" i="1"/>
  <c r="R240" i="1"/>
  <c r="R43" i="1"/>
  <c r="R112" i="1"/>
  <c r="R281" i="1"/>
  <c r="R159" i="1"/>
  <c r="R320" i="1"/>
  <c r="R117" i="1"/>
  <c r="R17" i="1"/>
  <c r="R344" i="1"/>
  <c r="R36" i="1"/>
  <c r="R309" i="1"/>
  <c r="R198" i="1"/>
  <c r="R27" i="1"/>
  <c r="R38" i="1"/>
  <c r="R290" i="1"/>
  <c r="R211" i="1"/>
  <c r="R273" i="1"/>
  <c r="R39" i="1"/>
  <c r="R64" i="1"/>
  <c r="R91" i="1"/>
  <c r="R97" i="1"/>
  <c r="R65" i="1"/>
  <c r="R71" i="1"/>
  <c r="R98" i="1"/>
  <c r="R199" i="1"/>
  <c r="R11" i="1"/>
  <c r="R19" i="1"/>
  <c r="R158" i="1"/>
  <c r="R284" i="1"/>
  <c r="R225" i="1"/>
  <c r="R285" i="1"/>
  <c r="R342" i="1"/>
  <c r="R239" i="1"/>
</calcChain>
</file>

<file path=xl/sharedStrings.xml><?xml version="1.0" encoding="utf-8"?>
<sst xmlns="http://schemas.openxmlformats.org/spreadsheetml/2006/main" count="1742" uniqueCount="601">
  <si>
    <t>Sistema de salud</t>
  </si>
  <si>
    <t>Psicosocial y redes</t>
  </si>
  <si>
    <t>Socioeconómico</t>
  </si>
  <si>
    <t>Morbilidad, bienestar y daño en salud</t>
  </si>
  <si>
    <t>Territorio y demografía</t>
  </si>
  <si>
    <t xml:space="preserve">Operacional </t>
  </si>
  <si>
    <t>Operacional</t>
  </si>
  <si>
    <t>Estructural</t>
  </si>
  <si>
    <t>Mortalidad</t>
  </si>
  <si>
    <t>Epidemiológico</t>
  </si>
  <si>
    <t>Demográfico</t>
  </si>
  <si>
    <t>Porcentaje de menores de 6 años en control con obesidad</t>
  </si>
  <si>
    <t>Porcentaje de nacidos vivos de madres menores de 15 años</t>
  </si>
  <si>
    <t>Porcentaje de embarazadas en control en el sistema público de salud menores de 15 años</t>
  </si>
  <si>
    <t>Porcentaje de embarazas en control en el sistema público de salud entre 15 y 19 años</t>
  </si>
  <si>
    <t>Porcentaje de niños con bajo peso al nacer</t>
  </si>
  <si>
    <t>Porcentaje de niños con lactancia materna  exclusiva a la edad de 6 meses</t>
  </si>
  <si>
    <t>Tasa de denuncia de violencia intrafamiliar</t>
  </si>
  <si>
    <t>Tasa de desocupación</t>
  </si>
  <si>
    <t>Tasa de denuncia de delitos de mayor connotación</t>
  </si>
  <si>
    <t>Promedio de nota en relación a la satisfacción con la vida en general (escala de 1 a 10)</t>
  </si>
  <si>
    <t>Número de hospitales del sistema público por 100,000 hab.</t>
  </si>
  <si>
    <t>Número de hospitales de mayor complejidad del sistema público por 100,000 hab.</t>
  </si>
  <si>
    <t>Horas mensuales disponibles de pabellones quirúrgicos por 1.000 hab.</t>
  </si>
  <si>
    <t>Nº camas críticas SS por 100.000 hab.</t>
  </si>
  <si>
    <t>Nº médicos SS por 100.000 hab.</t>
  </si>
  <si>
    <t>Porcentaje de población inscrita en APS</t>
  </si>
  <si>
    <t>Porcentaje de menores de 6 años en control sistema público</t>
  </si>
  <si>
    <t>Porcentaje de personas de 65 y más años que se encuentran en control en el sistema público de salud</t>
  </si>
  <si>
    <t>Menores de 1 año con tercera dosis vacuna pentavalente del PNI</t>
  </si>
  <si>
    <t>Embarazadas con alta odontológica en sistema público</t>
  </si>
  <si>
    <t>Tasa de ingresos con SBO 0 a 9 años</t>
  </si>
  <si>
    <t>Razón de mortalidad materna</t>
  </si>
  <si>
    <t>Tasa  de mortalidad infantil ajustada por edad de la madre</t>
  </si>
  <si>
    <t>Tasa de mortalidad por todas las causas (general ajustada) H y M</t>
  </si>
  <si>
    <t>Tasa de mortalidad enfermedades sistema circulatorio</t>
  </si>
  <si>
    <t>Tasa de mortalidad tumores</t>
  </si>
  <si>
    <t>Tasa de mortalidad traumatismos y envenenamiento</t>
  </si>
  <si>
    <t xml:space="preserve">Tasa mortalidad por enfermedad isquémica </t>
  </si>
  <si>
    <t>Tasa mortalidad por enfermedad cerebrovascular</t>
  </si>
  <si>
    <t>Tasa de mortalidad por accidentes de tránsito</t>
  </si>
  <si>
    <t>Índice de Swaroop (%)</t>
  </si>
  <si>
    <t>Tasa de notificación por TBC</t>
  </si>
  <si>
    <t>Tasa de notificación por VIH</t>
  </si>
  <si>
    <t>Tasa de notificación por Sífilis congénita</t>
  </si>
  <si>
    <t>Tasa de Incidencia anual de Hepatitis A y de Hepatitis viral sin especificación (CIE 10 B15.0; B15.9; B19.0 y B19.9)</t>
  </si>
  <si>
    <t xml:space="preserve">Porcentaje de atenciones por diarrea en todas las edades en Servicios de Urgencia Hospitalaria </t>
  </si>
  <si>
    <t>Porcentaje de atenciones por diarrea en todas las edades enServicio de Atención Primaria de Urgencia (SAPU)</t>
  </si>
  <si>
    <t>Tasa de hospitalización anual de casos asociados a brotes de Enfermedad Transmitidas por Alimentos.</t>
  </si>
  <si>
    <t>Tasa de incidencia Hanta</t>
  </si>
  <si>
    <t>Tasa de incidencia Chagas</t>
  </si>
  <si>
    <t>Tasa de Incidencia anual de Coqueluche debido a Bordetella pertussis (A37.0)</t>
  </si>
  <si>
    <t>Tasa de incidencia Enfermedad meningococica</t>
  </si>
  <si>
    <t>AVPP País (por 100.000 hab.) (Hombres y Mujeres)</t>
  </si>
  <si>
    <t>AVPP trienio 2004-2006 (años),Total Región</t>
  </si>
  <si>
    <t>AVPP trienio 2007-2009 (años),Total Región</t>
  </si>
  <si>
    <t>Tasa de AVPP trienio 2007-2009 Estandarizada por Edad (por 100.000 hab.), Total Región*</t>
  </si>
  <si>
    <t>Tasa de AVPP trienio 2010-2012 Estandarizada por Edad (por 100.000 hab.), Total Región*</t>
  </si>
  <si>
    <t>Brechas de esperanza de vida H-M total</t>
  </si>
  <si>
    <t>Superficie</t>
  </si>
  <si>
    <t>Porcentaje población país</t>
  </si>
  <si>
    <t>Población proyectada</t>
  </si>
  <si>
    <t>Densidad poblacional</t>
  </si>
  <si>
    <t>Porcentaje de hombres</t>
  </si>
  <si>
    <t>Porcentaje de mujeres</t>
  </si>
  <si>
    <t>Porcentaje de personas de 0-14 años</t>
  </si>
  <si>
    <t>Porcentaje de personas de 15-64 años</t>
  </si>
  <si>
    <t>Porcentaje de personas de 65 años y más</t>
  </si>
  <si>
    <t>Índice de masculinidad</t>
  </si>
  <si>
    <t>Índice de dependencia</t>
  </si>
  <si>
    <t>Índice de renovación o vejez</t>
  </si>
  <si>
    <t>Tasa de natalidad</t>
  </si>
  <si>
    <t>Tasa Global de Fecundidad</t>
  </si>
  <si>
    <t>Tasa bruta de reproducción</t>
  </si>
  <si>
    <t>Tasa de mortalidad infantil</t>
  </si>
  <si>
    <t>Porcentaje atenciones por diarrea servicio de urgencia hospitales y SAPU</t>
  </si>
  <si>
    <t>F52</t>
  </si>
  <si>
    <t>F54</t>
  </si>
  <si>
    <t>F55</t>
  </si>
  <si>
    <t>F57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</si>
  <si>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</si>
  <si>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</si>
  <si>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</si>
  <si>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</si>
  <si>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</si>
  <si>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</si>
  <si>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</si>
  <si>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</si>
  <si>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</si>
  <si>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F76</t>
  </si>
  <si>
    <t>F79</t>
  </si>
  <si>
    <t>F80</t>
  </si>
  <si>
    <t>F88</t>
  </si>
  <si>
    <t>F89</t>
  </si>
  <si>
    <t>F93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</si>
  <si>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</si>
  <si>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</si>
  <si>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</si>
  <si>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</si>
  <si>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</si>
  <si>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</si>
  <si>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</si>
  <si>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</si>
  <si>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</si>
  <si>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F111</t>
  </si>
  <si>
    <t>F112</t>
  </si>
  <si>
    <t>F113</t>
  </si>
  <si>
    <t>F114</t>
  </si>
  <si>
    <t>F115</t>
  </si>
  <si>
    <t>F116-F117</t>
  </si>
  <si>
    <t>F118</t>
  </si>
  <si>
    <t>F119</t>
  </si>
  <si>
    <t>F120</t>
  </si>
  <si>
    <t>F122</t>
  </si>
  <si>
    <t>F123</t>
  </si>
  <si>
    <t>F126-F130-F132-F134</t>
  </si>
  <si>
    <t>F127-F131-F133-F135</t>
  </si>
  <si>
    <t>F136-F137-F138</t>
  </si>
  <si>
    <t>F139</t>
  </si>
  <si>
    <t>F140</t>
  </si>
  <si>
    <t>F141-F155</t>
  </si>
  <si>
    <t>F142</t>
  </si>
  <si>
    <t>F143-F144</t>
  </si>
  <si>
    <t>F145-F146-F147</t>
  </si>
  <si>
    <t>F148</t>
  </si>
  <si>
    <t>F149</t>
  </si>
  <si>
    <t>F150</t>
  </si>
  <si>
    <t>F156</t>
  </si>
  <si>
    <t>F157</t>
  </si>
  <si>
    <t>F158</t>
  </si>
  <si>
    <t>F159</t>
  </si>
  <si>
    <t>F165</t>
  </si>
  <si>
    <t>codComunasTexto</t>
  </si>
  <si>
    <t>numInteriorReg</t>
  </si>
  <si>
    <t>nomComunas</t>
  </si>
  <si>
    <t>comdProvincia</t>
  </si>
  <si>
    <t>REGIÓN XV</t>
  </si>
  <si>
    <t>01</t>
  </si>
  <si>
    <t xml:space="preserve">REGIÓN I </t>
  </si>
  <si>
    <t>02</t>
  </si>
  <si>
    <t>REGIÓN II</t>
  </si>
  <si>
    <t>03</t>
  </si>
  <si>
    <t>REGIÓN III</t>
  </si>
  <si>
    <t>04</t>
  </si>
  <si>
    <t>REGIÓN IV</t>
  </si>
  <si>
    <t>05</t>
  </si>
  <si>
    <t>REGIÓN V</t>
  </si>
  <si>
    <t>06</t>
  </si>
  <si>
    <t>REGIÓN VI</t>
  </si>
  <si>
    <t>07</t>
  </si>
  <si>
    <t>REGIÓN VII</t>
  </si>
  <si>
    <t>08</t>
  </si>
  <si>
    <t>REGIÓN VIII</t>
  </si>
  <si>
    <t>09</t>
  </si>
  <si>
    <t>REGIÓN IX</t>
  </si>
  <si>
    <t>14</t>
  </si>
  <si>
    <t>REGIÓN XIV</t>
  </si>
  <si>
    <t>REGIÓN X</t>
  </si>
  <si>
    <t>REGIÓN XI</t>
  </si>
  <si>
    <t>REGIÓN XII</t>
  </si>
  <si>
    <t>RM</t>
  </si>
  <si>
    <t>PAÍS</t>
  </si>
  <si>
    <t>Iquique</t>
  </si>
  <si>
    <t>Antofagasta</t>
  </si>
  <si>
    <t>Taltal</t>
  </si>
  <si>
    <t>Calama</t>
  </si>
  <si>
    <t>Tocopilla</t>
  </si>
  <si>
    <t>Chañaral</t>
  </si>
  <si>
    <t>Diego de Almagro</t>
  </si>
  <si>
    <t>Vallenar</t>
  </si>
  <si>
    <t>Huasco</t>
  </si>
  <si>
    <t>La Serena</t>
  </si>
  <si>
    <t>Coquimbo</t>
  </si>
  <si>
    <t>Andacollo</t>
  </si>
  <si>
    <t>Vicuña</t>
  </si>
  <si>
    <t>Illapel</t>
  </si>
  <si>
    <t>Los Vilos</t>
  </si>
  <si>
    <t>Salamanca</t>
  </si>
  <si>
    <t>Ovalle</t>
  </si>
  <si>
    <t>Combarbalá</t>
  </si>
  <si>
    <t>Quintero</t>
  </si>
  <si>
    <t>Viña del Mar</t>
  </si>
  <si>
    <t>Isla de Pascua</t>
  </si>
  <si>
    <t>Los Andes</t>
  </si>
  <si>
    <t>La Ligua</t>
  </si>
  <si>
    <t>Cabildo</t>
  </si>
  <si>
    <t>Quillota</t>
  </si>
  <si>
    <t>San Antonio</t>
  </si>
  <si>
    <t>San Felipe</t>
  </si>
  <si>
    <t>Rancagua</t>
  </si>
  <si>
    <t>Peumo</t>
  </si>
  <si>
    <t>Rengo</t>
  </si>
  <si>
    <t>San Vicente</t>
  </si>
  <si>
    <t>San Fernando</t>
  </si>
  <si>
    <t>Santa Cruz</t>
  </si>
  <si>
    <t>Talca</t>
  </si>
  <si>
    <t>Curepto</t>
  </si>
  <si>
    <t>Cauquenes</t>
  </si>
  <si>
    <t>Chanco</t>
  </si>
  <si>
    <t>Curicó</t>
  </si>
  <si>
    <t>Molina</t>
  </si>
  <si>
    <t>Linares</t>
  </si>
  <si>
    <t>Parral</t>
  </si>
  <si>
    <t>San Javier</t>
  </si>
  <si>
    <t>Concepción</t>
  </si>
  <si>
    <t>Coronel</t>
  </si>
  <si>
    <t>Lota</t>
  </si>
  <si>
    <t>Penco</t>
  </si>
  <si>
    <t>Talcahuano</t>
  </si>
  <si>
    <t>Lebu</t>
  </si>
  <si>
    <t>Arauco</t>
  </si>
  <si>
    <t>Cañete</t>
  </si>
  <si>
    <t>Contulmo</t>
  </si>
  <si>
    <t>Curanilahue</t>
  </si>
  <si>
    <t>Los Ángeles</t>
  </si>
  <si>
    <t>Bulnes</t>
  </si>
  <si>
    <t>Coelemu</t>
  </si>
  <si>
    <t>El Carmen</t>
  </si>
  <si>
    <t>Quirihue</t>
  </si>
  <si>
    <t>San Carlos</t>
  </si>
  <si>
    <t>Yungay</t>
  </si>
  <si>
    <t>Temuco</t>
  </si>
  <si>
    <t>Lautaro</t>
  </si>
  <si>
    <t>Nueva Imperial</t>
  </si>
  <si>
    <t>Pitrufquén</t>
  </si>
  <si>
    <t>Pucón</t>
  </si>
  <si>
    <t>Villarrica</t>
  </si>
  <si>
    <t>Angol</t>
  </si>
  <si>
    <t>Victoria</t>
  </si>
  <si>
    <t>Puerto Montt</t>
  </si>
  <si>
    <t>Calbuco</t>
  </si>
  <si>
    <t>Maullín</t>
  </si>
  <si>
    <t>Castro</t>
  </si>
  <si>
    <t>Ancud</t>
  </si>
  <si>
    <t>Quellón</t>
  </si>
  <si>
    <t>Quinchao</t>
  </si>
  <si>
    <t>Osorno</t>
  </si>
  <si>
    <t>Purranque</t>
  </si>
  <si>
    <t>Río Negro</t>
  </si>
  <si>
    <t>Cisnes</t>
  </si>
  <si>
    <t>Cochrane</t>
  </si>
  <si>
    <t>Chile Chico</t>
  </si>
  <si>
    <t>Punta Arenas</t>
  </si>
  <si>
    <t>Porvenir</t>
  </si>
  <si>
    <t>Natales</t>
  </si>
  <si>
    <t>Santiago</t>
  </si>
  <si>
    <t>Independencia</t>
  </si>
  <si>
    <t>Peñalolén</t>
  </si>
  <si>
    <t>Providencia</t>
  </si>
  <si>
    <t>Pudahuel</t>
  </si>
  <si>
    <t>Quinta Normal</t>
  </si>
  <si>
    <t>San Miguel</t>
  </si>
  <si>
    <t>San Ramón</t>
  </si>
  <si>
    <t>Puente Alto</t>
  </si>
  <si>
    <t>San Bernardo</t>
  </si>
  <si>
    <t>Buin</t>
  </si>
  <si>
    <t>Melipilla</t>
  </si>
  <si>
    <t>Curacaví</t>
  </si>
  <si>
    <t>Talagante</t>
  </si>
  <si>
    <t>Peñaflor</t>
  </si>
  <si>
    <t>Valdivia</t>
  </si>
  <si>
    <t>Panguipulli</t>
  </si>
  <si>
    <t>La Unión</t>
  </si>
  <si>
    <t>Río Bueno</t>
  </si>
  <si>
    <t>Arica</t>
  </si>
  <si>
    <t>De Valparaíso</t>
  </si>
  <si>
    <t>Tarapacá</t>
  </si>
  <si>
    <t xml:space="preserve">Atacama </t>
  </si>
  <si>
    <t>codcomunas</t>
  </si>
  <si>
    <t xml:space="preserve">De Coquimbo </t>
  </si>
  <si>
    <t xml:space="preserve">codigoRegión </t>
  </si>
  <si>
    <t>Alto Hospicio</t>
  </si>
  <si>
    <t>Pozo Almonte</t>
  </si>
  <si>
    <t>Camiña</t>
  </si>
  <si>
    <t>Colchane</t>
  </si>
  <si>
    <t>Huara</t>
  </si>
  <si>
    <t>Puchuncaví</t>
  </si>
  <si>
    <t>Rinconada</t>
  </si>
  <si>
    <t>San Esteban</t>
  </si>
  <si>
    <t>Papudo</t>
  </si>
  <si>
    <t>Petorca</t>
  </si>
  <si>
    <t>La Cruz</t>
  </si>
  <si>
    <t>Nogales</t>
  </si>
  <si>
    <t>Algarrobo</t>
  </si>
  <si>
    <t>Cartagena</t>
  </si>
  <si>
    <t>Santo Domingo</t>
  </si>
  <si>
    <t>Catemu</t>
  </si>
  <si>
    <t>Panquehue</t>
  </si>
  <si>
    <t>Putaendo</t>
  </si>
  <si>
    <t>Santa María</t>
  </si>
  <si>
    <t>Olmué</t>
  </si>
  <si>
    <t>Villa Alemana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</si>
  <si>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</si>
  <si>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</si>
  <si>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</si>
  <si>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</si>
  <si>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</si>
  <si>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</si>
  <si>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</si>
  <si>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</si>
  <si>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</si>
  <si>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</si>
  <si>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Pichidegua</t>
  </si>
  <si>
    <t>Litueche</t>
  </si>
  <si>
    <t>Marchihue</t>
  </si>
  <si>
    <t>Navidad</t>
  </si>
  <si>
    <t>Paredones</t>
  </si>
  <si>
    <t>Chimbarongo</t>
  </si>
  <si>
    <t>Lolol</t>
  </si>
  <si>
    <t>Nancagua</t>
  </si>
  <si>
    <t>Peralillo</t>
  </si>
  <si>
    <t>Placilla</t>
  </si>
  <si>
    <t>Pumanque</t>
  </si>
  <si>
    <t>Empedrado</t>
  </si>
  <si>
    <t>Pelarco</t>
  </si>
  <si>
    <t>Pencahue</t>
  </si>
  <si>
    <t>Río Claro</t>
  </si>
  <si>
    <t>San Clemente</t>
  </si>
  <si>
    <t>San Rafael</t>
  </si>
  <si>
    <t>Pelluhue</t>
  </si>
  <si>
    <t>Licantén</t>
  </si>
  <si>
    <t>Romeral</t>
  </si>
  <si>
    <t>Sagrada Familia</t>
  </si>
  <si>
    <t>Teno</t>
  </si>
  <si>
    <t>Vichuquén</t>
  </si>
  <si>
    <t>Colbún</t>
  </si>
  <si>
    <t>Longaví</t>
  </si>
  <si>
    <t>Retiro</t>
  </si>
  <si>
    <t>Villa Alegre</t>
  </si>
  <si>
    <t>Yerbas Buenas</t>
  </si>
  <si>
    <t>Tirúa</t>
  </si>
  <si>
    <t>Chiguayante</t>
  </si>
  <si>
    <t>Hualqui</t>
  </si>
  <si>
    <t>Hualpén</t>
  </si>
  <si>
    <t>Antuco</t>
  </si>
  <si>
    <t>Cabrero</t>
  </si>
  <si>
    <t>Laja</t>
  </si>
  <si>
    <t>Mulchén</t>
  </si>
  <si>
    <t>Nacimiento</t>
  </si>
  <si>
    <t>Negrete</t>
  </si>
  <si>
    <t>Quilaco</t>
  </si>
  <si>
    <t>Santa Bárbara</t>
  </si>
  <si>
    <t>Tucapel</t>
  </si>
  <si>
    <t>Yumbel</t>
  </si>
  <si>
    <t>San Rosendo</t>
  </si>
  <si>
    <t>Alto Biobío</t>
  </si>
  <si>
    <t>Chillán</t>
  </si>
  <si>
    <t>Cobquecura</t>
  </si>
  <si>
    <t>Coihueco</t>
  </si>
  <si>
    <t>Chillán Viejo</t>
  </si>
  <si>
    <t>Ninhue</t>
  </si>
  <si>
    <t>Pemuco</t>
  </si>
  <si>
    <t>Pinto</t>
  </si>
  <si>
    <t>Portezuelo</t>
  </si>
  <si>
    <t>Quillón</t>
  </si>
  <si>
    <t>Ránquil</t>
  </si>
  <si>
    <t>San Fabián</t>
  </si>
  <si>
    <t>San Ignacio</t>
  </si>
  <si>
    <t>San Nicolás</t>
  </si>
  <si>
    <t>Treguaco</t>
  </si>
  <si>
    <t>Carahue</t>
  </si>
  <si>
    <t>Cunco</t>
  </si>
  <si>
    <t>Curarrehue</t>
  </si>
  <si>
    <t>Freire</t>
  </si>
  <si>
    <t>Galvarino</t>
  </si>
  <si>
    <t>Gorbea</t>
  </si>
  <si>
    <t>Loncoche</t>
  </si>
  <si>
    <t>Melipeuco</t>
  </si>
  <si>
    <t>Padre las Casas</t>
  </si>
  <si>
    <t>Perquenco</t>
  </si>
  <si>
    <t>Saavedra</t>
  </si>
  <si>
    <t>Teodoro Schmidt</t>
  </si>
  <si>
    <t>Toltén</t>
  </si>
  <si>
    <t>Vilcún</t>
  </si>
  <si>
    <t>Cholchol</t>
  </si>
  <si>
    <t>Curacautín</t>
  </si>
  <si>
    <t>Ercilla</t>
  </si>
  <si>
    <t>Collipulli</t>
  </si>
  <si>
    <t>Lonquimay</t>
  </si>
  <si>
    <t>Los Sauces</t>
  </si>
  <si>
    <t>Lumaco</t>
  </si>
  <si>
    <t>Purén</t>
  </si>
  <si>
    <t>Renaico</t>
  </si>
  <si>
    <t>Traiguén</t>
  </si>
  <si>
    <t>Cochamó</t>
  </si>
  <si>
    <t>Fresia</t>
  </si>
  <si>
    <t>Frutillar</t>
  </si>
  <si>
    <t>Los Muermos</t>
  </si>
  <si>
    <t>Llanquihue</t>
  </si>
  <si>
    <t>Puerto Varas</t>
  </si>
  <si>
    <t>Curaco de Vélez</t>
  </si>
  <si>
    <t>Dalcahue</t>
  </si>
  <si>
    <t>Puqueldón</t>
  </si>
  <si>
    <t>Queilén</t>
  </si>
  <si>
    <t>Quemchi</t>
  </si>
  <si>
    <t>Puerto Octay</t>
  </si>
  <si>
    <t>Puyehue</t>
  </si>
  <si>
    <t>Chaitén</t>
  </si>
  <si>
    <t>Futaleufú</t>
  </si>
  <si>
    <t>Hualaihué</t>
  </si>
  <si>
    <t>Palena</t>
  </si>
  <si>
    <t>San Juan de la Costa</t>
  </si>
  <si>
    <t>Lago Verde</t>
  </si>
  <si>
    <t>Guaitecas</t>
  </si>
  <si>
    <t>Tortel</t>
  </si>
  <si>
    <t>Río Ibáñez</t>
  </si>
  <si>
    <t>Torres del Paine</t>
  </si>
  <si>
    <t>Laguna Blanca</t>
  </si>
  <si>
    <t>Río Verde</t>
  </si>
  <si>
    <t>San Gregorio</t>
  </si>
  <si>
    <t>Cabo de Hornos</t>
  </si>
  <si>
    <t>Timaukel</t>
  </si>
  <si>
    <t>Primavera</t>
  </si>
  <si>
    <t>Lanco</t>
  </si>
  <si>
    <t>Máfil</t>
  </si>
  <si>
    <t>Los Lagos</t>
  </si>
  <si>
    <t>Mariquina</t>
  </si>
  <si>
    <t>Paillaco</t>
  </si>
  <si>
    <t>Futrono</t>
  </si>
  <si>
    <t>Lago Ranco</t>
  </si>
  <si>
    <t>Camarones</t>
  </si>
  <si>
    <t>Putre</t>
  </si>
  <si>
    <t>General Lagos</t>
  </si>
  <si>
    <t>Cerrillos</t>
  </si>
  <si>
    <t>Conchalí</t>
  </si>
  <si>
    <t>El Bosque</t>
  </si>
  <si>
    <t>La Granja</t>
  </si>
  <si>
    <t>La Pintana</t>
  </si>
  <si>
    <t>Las Condes</t>
  </si>
  <si>
    <t>Lo Barnechea</t>
  </si>
  <si>
    <t>Lo Espejo</t>
  </si>
  <si>
    <t>Lo Prado</t>
  </si>
  <si>
    <t>Macul</t>
  </si>
  <si>
    <t>Recoleta</t>
  </si>
  <si>
    <t>Renca</t>
  </si>
  <si>
    <t>San Joaquín</t>
  </si>
  <si>
    <t>Lampa</t>
  </si>
  <si>
    <t>Tiltil</t>
  </si>
  <si>
    <t>Colina</t>
  </si>
  <si>
    <t>Pirque</t>
  </si>
  <si>
    <t>Calera de Tango</t>
  </si>
  <si>
    <t>Paine</t>
  </si>
  <si>
    <t>Alhué</t>
  </si>
  <si>
    <t>Isla de Maipo</t>
  </si>
  <si>
    <t>Padre Hurtado</t>
  </si>
  <si>
    <t>Los Álamos</t>
  </si>
  <si>
    <t>La Higuera</t>
  </si>
  <si>
    <t>Paiguano</t>
  </si>
  <si>
    <t>Coyhaique</t>
  </si>
  <si>
    <t>|</t>
  </si>
  <si>
    <t>Ñuñoa</t>
  </si>
  <si>
    <t>Pica</t>
  </si>
  <si>
    <t>La Calera</t>
  </si>
  <si>
    <t>Quinta de Tilcoco</t>
  </si>
  <si>
    <t>Requínoa</t>
  </si>
  <si>
    <t>Pichilemu</t>
  </si>
  <si>
    <t>La Estrella</t>
  </si>
  <si>
    <t>Chépica</t>
  </si>
  <si>
    <t>Palmilla</t>
  </si>
  <si>
    <t>Constitución</t>
  </si>
  <si>
    <t>Maule</t>
  </si>
  <si>
    <t>Hualañé</t>
  </si>
  <si>
    <t>Rauco</t>
  </si>
  <si>
    <t>Florida</t>
  </si>
  <si>
    <t>San Pedro de la Paz</t>
  </si>
  <si>
    <t>Santa Juana</t>
  </si>
  <si>
    <t>Tomé</t>
  </si>
  <si>
    <t>Ñiquén</t>
  </si>
  <si>
    <t>O´Higgins</t>
  </si>
  <si>
    <t>Aysén</t>
  </si>
  <si>
    <t>Cerro Navia</t>
  </si>
  <si>
    <t>Estación Central</t>
  </si>
  <si>
    <t>Huechuraba</t>
  </si>
  <si>
    <t>La Cisterna</t>
  </si>
  <si>
    <t>La Florida</t>
  </si>
  <si>
    <t>La Reina</t>
  </si>
  <si>
    <t>Maipú</t>
  </si>
  <si>
    <t>Pedro Aguirre Cerda</t>
  </si>
  <si>
    <t>Quilicura</t>
  </si>
  <si>
    <t>Vitacura</t>
  </si>
  <si>
    <t>San José  de Maipo</t>
  </si>
  <si>
    <t>María Pinto</t>
  </si>
  <si>
    <t>San Pedro</t>
  </si>
  <si>
    <t>El Monte</t>
  </si>
  <si>
    <t>Corral</t>
  </si>
  <si>
    <t>Mejillones</t>
  </si>
  <si>
    <t>Sierra Gorda</t>
  </si>
  <si>
    <t>Ollagüe</t>
  </si>
  <si>
    <t>San Pedro de Atacama</t>
  </si>
  <si>
    <t>María Elena</t>
  </si>
  <si>
    <t>Copiapó</t>
  </si>
  <si>
    <t>Caldera</t>
  </si>
  <si>
    <t>Tierra Amarilla</t>
  </si>
  <si>
    <t>Alto del Carmen</t>
  </si>
  <si>
    <t>Freirina</t>
  </si>
  <si>
    <t>Valparaíso</t>
  </si>
  <si>
    <t>Casablanca</t>
  </si>
  <si>
    <t>Concón</t>
  </si>
  <si>
    <t>Juan Fernández</t>
  </si>
  <si>
    <t>Calle Larga</t>
  </si>
  <si>
    <t>Zapallar</t>
  </si>
  <si>
    <t>Hijuela</t>
  </si>
  <si>
    <t>El Quisco</t>
  </si>
  <si>
    <t>El Tabo</t>
  </si>
  <si>
    <t>Llaillay</t>
  </si>
  <si>
    <t>Limache</t>
  </si>
  <si>
    <t>Quilpué</t>
  </si>
  <si>
    <t>Chonchi</t>
  </si>
  <si>
    <t>San Pablo</t>
  </si>
  <si>
    <t>AVPP trienio 2010-2012 (años),Total Región</t>
  </si>
  <si>
    <t>Tasa de incidencia de  Fiebre tifoidea</t>
  </si>
  <si>
    <t>4.5</t>
  </si>
  <si>
    <t>Canela</t>
  </si>
  <si>
    <t>Monte Patria</t>
  </si>
  <si>
    <t>Punitaqui</t>
  </si>
  <si>
    <t>Río Hurtado</t>
  </si>
  <si>
    <t>Hijuelas</t>
  </si>
  <si>
    <t>Quilleco</t>
  </si>
  <si>
    <t>Antartica</t>
  </si>
  <si>
    <t xml:space="preserve">TOTAL </t>
  </si>
  <si>
    <t>Marchigue</t>
  </si>
  <si>
    <t>Porcentaje de menores de 6 años en control con sobrepeso</t>
  </si>
  <si>
    <t>F51</t>
  </si>
  <si>
    <t xml:space="preserve">Monte Patria </t>
  </si>
  <si>
    <t xml:space="preserve">Río Hurtado </t>
  </si>
  <si>
    <t xml:space="preserve">Total </t>
  </si>
  <si>
    <t xml:space="preserve">Antártica </t>
  </si>
  <si>
    <t>-</t>
  </si>
  <si>
    <t>Tasa de mortalidad por todas las causas (general hombre)</t>
  </si>
  <si>
    <t>Tasa de mortalidad por todas las causas (general mujer)</t>
  </si>
  <si>
    <t>Tasa de mortalidad enfermedades sistema circulatorio (hombre)</t>
  </si>
  <si>
    <t>Tasa de mortalidad enfermedades sistema circulatorio (mujer)</t>
  </si>
  <si>
    <t>Tasa de mortalidad enfermedades sistema circulatorio (total)</t>
  </si>
  <si>
    <t>Población proyectada 2015</t>
  </si>
  <si>
    <t>Tasa de mortalidad tumores (hombre)</t>
  </si>
  <si>
    <t>Tasa de mortalidad tumores (mujer)</t>
  </si>
  <si>
    <t>Tasa de mortalidad traumatismos y envenenamiento(mujer)</t>
  </si>
  <si>
    <t>Tasa de mortalidad traumatismos y envenenamiento(hombre)</t>
  </si>
  <si>
    <t>Porcentaje población  de comuna sobre el total de la región</t>
  </si>
  <si>
    <t>Tasa mortalidad por enfermedad isquémica(hombre)</t>
  </si>
  <si>
    <t xml:space="preserve">Tasa mortalidad por enfermedad isquémica(mujer) </t>
  </si>
  <si>
    <t>Tasa mortalidad por enfermedad cerebrovascular(hombre)</t>
  </si>
  <si>
    <t>Tasa mortalidad por enfermedad cerebrovascular(mujer)</t>
  </si>
  <si>
    <t>Tasa de mortalidad por accidentes de tránsito(hombre)</t>
  </si>
  <si>
    <t>Tasa de mortalidad por accidentes de tránsito(mujer)</t>
  </si>
  <si>
    <t xml:space="preserve">Remitirse a ficha metodologica. </t>
  </si>
  <si>
    <t>http://epi.minsal.cl/datos-drs/fichas.html</t>
  </si>
  <si>
    <t>Número de personas de 65 y más años que se encuentran en control en el sistema público de salud</t>
  </si>
  <si>
    <t xml:space="preserve">Número de menores de 6 años en control en el sistema público de salud </t>
  </si>
  <si>
    <t>Número de notificaciones por TBC</t>
  </si>
  <si>
    <t>Número de casos anual de Hepatitis A y de Hepatitis viral sin especificación (CIE 10 B15.0; B15.9; B19.0 y B19.9)</t>
  </si>
  <si>
    <t>Número de casos de hospitalización anual de casos asociados a brotes de Enfermedad Transmitidas por Alimentos.</t>
  </si>
  <si>
    <t>Número de casos de Síndrome Cardiopulmonar por Hantavirus</t>
  </si>
  <si>
    <t>Número de casos de Chagas</t>
  </si>
  <si>
    <t>Número de casos anual de Coqueluche debido a Bordetella pertussis (A37.0)</t>
  </si>
  <si>
    <t>Número de hospitales del sistema público por 100.000 hab.</t>
  </si>
  <si>
    <t>Número de hospitales de mayor complejidad del sistema público por 100.000 hab.</t>
  </si>
  <si>
    <t>Número de camas críticas SS por 100.000 hab.</t>
  </si>
  <si>
    <t>Número de médicos SS por 100.000 hab.</t>
  </si>
  <si>
    <t>Puerto Saavedra</t>
  </si>
  <si>
    <t>Número de ingresos con SBO 0 a 9 años</t>
  </si>
  <si>
    <t>REGION DE TARAPACÁ</t>
  </si>
  <si>
    <t>REGION DE ANTOFAGASTA</t>
  </si>
  <si>
    <t>REGION DE ATACAMA</t>
  </si>
  <si>
    <t>REGION DE COQUIMBO</t>
  </si>
  <si>
    <t>REGION DE VALPARAÍSO</t>
  </si>
  <si>
    <t>REGION DEL LIBERTADOR B. O´HIGGINS</t>
  </si>
  <si>
    <t>REGION DEL MAULE</t>
  </si>
  <si>
    <t>REGION DEL BIOBÍO</t>
  </si>
  <si>
    <t>REGION DE LA ARAUCANÍA</t>
  </si>
  <si>
    <t>REGION DE LOS LAGOS</t>
  </si>
  <si>
    <t>REGION DE AISÉN DEL GRAL.C.IBAÑEZ DEL CAMPO</t>
  </si>
  <si>
    <t>REGION DE MAGALLANES Y DE LA ANTÁRTICA CHILENA</t>
  </si>
  <si>
    <t>REGION METROPOLITANA DE SANTIAGO</t>
  </si>
  <si>
    <t>REGION DE LOS RIOS</t>
  </si>
  <si>
    <t>REGION DE ARICA Y PARINACOTA</t>
  </si>
  <si>
    <t>nomRegión</t>
  </si>
  <si>
    <t>idRegión</t>
  </si>
  <si>
    <t>codComunas</t>
  </si>
  <si>
    <t>AVPP 2012 (por 100.000 hab.) (Hombres y Mujeres, 0 al 79 años)</t>
  </si>
  <si>
    <t>AVPP trienio 2004-2006 (0-79 años),</t>
  </si>
  <si>
    <t>AVPP trienio 2010-2012 (0-79 años)</t>
  </si>
  <si>
    <t>AVPP trienio 2007-2009 (0-79 años)</t>
  </si>
  <si>
    <t>AVPP 2012 (por 100.000 hab.) (Hombres y Mujeres, 1 al 79 años)</t>
  </si>
  <si>
    <t>AVPP trienio 2007-2009 (1-79 años)</t>
  </si>
  <si>
    <t>AVPP trienio 2010-2012 (1-79 años)</t>
  </si>
  <si>
    <t>AVPP trienio 2004-2006 (1-79 años)</t>
  </si>
  <si>
    <t>Tasa  de mortalidad infantil ajustada por edad de la madre (2014)</t>
  </si>
  <si>
    <t xml:space="preserve">Índice de Swaroop (%), 2014. </t>
  </si>
  <si>
    <t>Número de casos de Enfermedad Meningócocica (dato privisorio 2014)</t>
  </si>
  <si>
    <t xml:space="preserve">Densidad poblacional 2015 </t>
  </si>
  <si>
    <t>Porcentaje de hombres 2015</t>
  </si>
  <si>
    <t>Porcentaje de mujeres 2015</t>
  </si>
  <si>
    <t>Porcentaje de personas de 15-64 años. (2012)</t>
  </si>
  <si>
    <t>Porcentaje de personas de 0-14 años. (2012)</t>
  </si>
  <si>
    <t>Porcentaje de personas de 65 años y más. (2012)</t>
  </si>
  <si>
    <t>Tasa bruta de natalidad</t>
  </si>
  <si>
    <t>Tasa Global de Fecundidad 2012</t>
  </si>
  <si>
    <t>Tasa bruta de reproducción 2012</t>
  </si>
  <si>
    <t>Tasa de mortalidad infantil (menores de 1 año)</t>
  </si>
  <si>
    <t>Número de casos de Fiebre Tifoidea. (dato provisorio junio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</si>
</sst>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%"/>
    <numFmt numFmtId="165" formatCode="0.0;[Red]0.0"/>
    <numFmt numFmtId="166" formatCode="0.0"/>
    <numFmt numFmtId="167" formatCode="0.00000000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D4D4D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8"/>
      <color rgb="FF4D4D4D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3F3F7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6" fillId="4" borderId="0" applyNumberFormat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6" fillId="6" borderId="2" applyNumberFormat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2" applyFont="1" applyFill="1"/>
    <xf numFmtId="0" fontId="9" fillId="0" borderId="0" xfId="0" applyFont="1"/>
    <xf numFmtId="0" fontId="10" fillId="0" borderId="0" xfId="0" applyFont="1"/>
    <xf numFmtId="0" fontId="11" fillId="0" borderId="0" xfId="0" applyFont="1" applyFill="1" applyBorder="1"/>
    <xf numFmtId="0" fontId="12" fillId="0" borderId="0" xfId="0" applyFont="1"/>
    <xf numFmtId="0" fontId="0" fillId="5" borderId="0" xfId="0" applyNumberFormat="1" applyFill="1"/>
    <xf numFmtId="0" fontId="0" fillId="5" borderId="0" xfId="0" applyFill="1"/>
    <xf numFmtId="3" fontId="13" fillId="0" borderId="0" xfId="0" applyNumberFormat="1" applyFont="1" applyFill="1" applyBorder="1"/>
    <xf numFmtId="0" fontId="0" fillId="0" borderId="0" xfId="0" applyFont="1"/>
    <xf numFmtId="0" fontId="0" fillId="0" borderId="0" xfId="0" applyNumberFormat="1"/>
    <xf numFmtId="0" fontId="0" fillId="0" borderId="0" xfId="0" applyNumberFormat="1" applyFill="1"/>
    <xf numFmtId="0" fontId="5" fillId="5" borderId="0" xfId="0" applyFont="1" applyFill="1"/>
    <xf numFmtId="164" fontId="0" fillId="0" borderId="0" xfId="3" applyNumberFormat="1" applyFont="1"/>
    <xf numFmtId="0" fontId="4" fillId="5" borderId="0" xfId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justify" vertic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left"/>
    </xf>
    <xf numFmtId="166" fontId="0" fillId="0" borderId="0" xfId="0" applyNumberFormat="1"/>
    <xf numFmtId="2" fontId="4" fillId="2" borderId="0" xfId="1" applyNumberFormat="1" applyFont="1" applyFill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167" fontId="0" fillId="0" borderId="0" xfId="0" applyNumberFormat="1"/>
    <xf numFmtId="0" fontId="5" fillId="0" borderId="0" xfId="0" applyFont="1" applyAlignment="1">
      <alignment horizontal="center" vertical="center"/>
    </xf>
    <xf numFmtId="0" fontId="4" fillId="2" borderId="0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2" fontId="5" fillId="0" borderId="0" xfId="0" applyNumberFormat="1" applyFont="1" applyBorder="1"/>
    <xf numFmtId="166" fontId="5" fillId="0" borderId="0" xfId="0" applyNumberFormat="1" applyFont="1" applyBorder="1"/>
    <xf numFmtId="166" fontId="8" fillId="0" borderId="0" xfId="2" applyNumberFormat="1" applyFont="1" applyFill="1" applyBorder="1"/>
    <xf numFmtId="2" fontId="8" fillId="0" borderId="0" xfId="2" applyNumberFormat="1" applyFont="1" applyFill="1" applyBorder="1"/>
    <xf numFmtId="1" fontId="5" fillId="0" borderId="0" xfId="0" applyNumberFormat="1" applyFont="1" applyBorder="1"/>
    <xf numFmtId="3" fontId="17" fillId="0" borderId="0" xfId="0" applyNumberFormat="1" applyFont="1" applyFill="1" applyBorder="1"/>
    <xf numFmtId="166" fontId="18" fillId="0" borderId="0" xfId="0" applyNumberFormat="1" applyFont="1" applyFill="1" applyBorder="1"/>
    <xf numFmtId="2" fontId="18" fillId="0" borderId="0" xfId="0" applyNumberFormat="1" applyFont="1" applyFill="1" applyBorder="1"/>
    <xf numFmtId="166" fontId="5" fillId="0" borderId="0" xfId="0" applyNumberFormat="1" applyFont="1" applyFill="1" applyBorder="1"/>
    <xf numFmtId="166" fontId="8" fillId="0" borderId="0" xfId="5" applyNumberFormat="1" applyFont="1" applyFill="1" applyBorder="1"/>
    <xf numFmtId="0" fontId="8" fillId="0" borderId="0" xfId="0" applyFont="1" applyFill="1" applyBorder="1"/>
    <xf numFmtId="166" fontId="8" fillId="0" borderId="0" xfId="0" applyNumberFormat="1" applyFont="1" applyFill="1" applyBorder="1"/>
    <xf numFmtId="0" fontId="5" fillId="0" borderId="0" xfId="0" applyFont="1" applyFill="1"/>
    <xf numFmtId="0" fontId="0" fillId="0" borderId="0" xfId="0" applyBorder="1"/>
    <xf numFmtId="166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0" fontId="5" fillId="0" borderId="0" xfId="0" applyFont="1" applyBorder="1"/>
    <xf numFmtId="2" fontId="5" fillId="0" borderId="0" xfId="0" applyNumberFormat="1" applyFont="1" applyFill="1" applyBorder="1"/>
    <xf numFmtId="2" fontId="8" fillId="0" borderId="0" xfId="0" applyNumberFormat="1" applyFont="1" applyFill="1" applyBorder="1"/>
    <xf numFmtId="166" fontId="5" fillId="0" borderId="0" xfId="3" applyNumberFormat="1" applyFont="1" applyBorder="1"/>
    <xf numFmtId="0" fontId="5" fillId="0" borderId="0" xfId="0" applyFont="1" applyFill="1" applyBorder="1"/>
    <xf numFmtId="166" fontId="5" fillId="0" borderId="0" xfId="3" applyNumberFormat="1" applyFont="1" applyFill="1" applyBorder="1"/>
    <xf numFmtId="0" fontId="8" fillId="0" borderId="0" xfId="2" applyFont="1" applyFill="1" applyBorder="1" applyAlignment="1">
      <alignment horizontal="center" vertical="center" wrapText="1"/>
    </xf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5" fillId="0" borderId="0" xfId="0" applyNumberFormat="1" applyFont="1" applyFill="1"/>
    <xf numFmtId="0" fontId="8" fillId="0" borderId="0" xfId="0" applyNumberFormat="1" applyFont="1" applyFill="1"/>
    <xf numFmtId="0" fontId="8" fillId="0" borderId="0" xfId="0" applyFont="1"/>
    <xf numFmtId="0" fontId="0" fillId="0" borderId="0" xfId="0" applyFont="1" applyBorder="1"/>
    <xf numFmtId="0" fontId="0" fillId="0" borderId="0" xfId="0" applyFill="1" applyBorder="1"/>
    <xf numFmtId="0" fontId="0" fillId="0" borderId="0" xfId="0" applyFill="1"/>
    <xf numFmtId="0" fontId="21" fillId="0" borderId="3" xfId="0" applyFont="1" applyFill="1" applyBorder="1"/>
    <xf numFmtId="0" fontId="22" fillId="0" borderId="0" xfId="0" applyFont="1"/>
    <xf numFmtId="0" fontId="21" fillId="0" borderId="0" xfId="0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6" fontId="23" fillId="0" borderId="0" xfId="5" applyNumberFormat="1" applyFont="1" applyFill="1" applyBorder="1"/>
    <xf numFmtId="0" fontId="8" fillId="0" borderId="0" xfId="1" applyFont="1" applyFill="1" applyBorder="1" applyAlignment="1">
      <alignment horizontal="center" vertical="center" wrapText="1"/>
    </xf>
    <xf numFmtId="168" fontId="17" fillId="0" borderId="0" xfId="3" applyNumberFormat="1" applyFont="1" applyFill="1" applyBorder="1" applyAlignment="1">
      <alignment horizontal="right"/>
    </xf>
    <xf numFmtId="168" fontId="8" fillId="0" borderId="0" xfId="3" applyNumberFormat="1" applyFont="1" applyFill="1"/>
    <xf numFmtId="0" fontId="20" fillId="0" borderId="0" xfId="0" applyFont="1" applyFill="1" applyBorder="1" applyAlignment="1">
      <alignment horizontal="center" vertical="center" wrapText="1"/>
    </xf>
    <xf numFmtId="0" fontId="19" fillId="0" borderId="0" xfId="6" applyFont="1" applyFill="1" applyBorder="1" applyAlignment="1">
      <alignment horizontal="left" vertical="center" wrapText="1"/>
    </xf>
  </cellXfs>
  <cellStyles count="7">
    <cellStyle name="Entrada" xfId="5" builtinId="20"/>
    <cellStyle name="Hipervínculo" xfId="6" builtinId="8"/>
    <cellStyle name="Neutral" xfId="2" builtinId="28"/>
    <cellStyle name="Normal" xfId="0" builtinId="0"/>
    <cellStyle name="Normal 2" xfId="1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AGN&#211;STICOS%20REGIONALES%202016\AVPP%20COMUNAL%20(DRS)%20A&#241;o%202012%20y%20Trienios%202004-2006%202007-2009%20y%202010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acartes\Desktop\DRR%202016\DIAGN&#211;STICOS%20REGIONALES%202016\Entrega%20resultados%20Indicadores\Natalia%20Vergara\Calculo%20indicadores%20DRS%202016%20NVM%20comun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acartes\Desktop\DRR%202016\DIAGN&#211;STICOS%20REGIONALES%202016\Entrega%20resultados%20Indicadores\P&#237;a%20&#193;lvarez\N%20casos%20por%20comu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P 0 a 79 años (COMUNAS)"/>
      <sheetName val="AVPP 1 a 79 años (COMUNAS)"/>
    </sheetNames>
    <sheetDataSet>
      <sheetData sheetId="0" refreshError="1">
        <row r="4">
          <cell r="A4">
            <v>1101</v>
          </cell>
          <cell r="B4" t="str">
            <v>Iquique</v>
          </cell>
          <cell r="C4" t="str">
            <v>01</v>
          </cell>
          <cell r="D4">
            <v>660</v>
          </cell>
          <cell r="E4">
            <v>14723</v>
          </cell>
          <cell r="F4">
            <v>405</v>
          </cell>
          <cell r="G4">
            <v>9581</v>
          </cell>
          <cell r="H4">
            <v>255</v>
          </cell>
          <cell r="I4">
            <v>5142</v>
          </cell>
          <cell r="J4">
            <v>1962</v>
          </cell>
          <cell r="K4">
            <v>43784</v>
          </cell>
          <cell r="L4">
            <v>1232</v>
          </cell>
          <cell r="M4">
            <v>29070</v>
          </cell>
          <cell r="N4">
            <v>730</v>
          </cell>
          <cell r="O4">
            <v>14714</v>
          </cell>
          <cell r="P4">
            <v>1949</v>
          </cell>
          <cell r="Q4">
            <v>45730</v>
          </cell>
          <cell r="R4">
            <v>1196</v>
          </cell>
          <cell r="S4">
            <v>29100</v>
          </cell>
          <cell r="T4">
            <v>753</v>
          </cell>
          <cell r="U4">
            <v>16630</v>
          </cell>
          <cell r="V4">
            <v>2004</v>
          </cell>
          <cell r="W4">
            <v>45311</v>
          </cell>
          <cell r="X4">
            <v>1274</v>
          </cell>
          <cell r="Y4">
            <v>30353</v>
          </cell>
          <cell r="Z4">
            <v>730</v>
          </cell>
          <cell r="AA4">
            <v>14958</v>
          </cell>
        </row>
        <row r="5">
          <cell r="A5">
            <v>1107</v>
          </cell>
          <cell r="B5" t="str">
            <v>Alto Hospicio</v>
          </cell>
          <cell r="C5" t="str">
            <v>01</v>
          </cell>
          <cell r="D5">
            <v>177</v>
          </cell>
          <cell r="E5">
            <v>4653</v>
          </cell>
          <cell r="F5">
            <v>109</v>
          </cell>
          <cell r="G5">
            <v>2854</v>
          </cell>
          <cell r="H5">
            <v>68</v>
          </cell>
          <cell r="I5">
            <v>1799</v>
          </cell>
          <cell r="J5">
            <v>245</v>
          </cell>
          <cell r="K5">
            <v>7173</v>
          </cell>
          <cell r="L5">
            <v>157</v>
          </cell>
          <cell r="M5">
            <v>4330</v>
          </cell>
          <cell r="N5">
            <v>88</v>
          </cell>
          <cell r="O5">
            <v>2843</v>
          </cell>
          <cell r="P5">
            <v>445</v>
          </cell>
          <cell r="Q5">
            <v>13539</v>
          </cell>
          <cell r="R5">
            <v>271</v>
          </cell>
          <cell r="S5">
            <v>7683</v>
          </cell>
          <cell r="T5">
            <v>174</v>
          </cell>
          <cell r="U5">
            <v>5856</v>
          </cell>
          <cell r="V5">
            <v>501</v>
          </cell>
          <cell r="W5">
            <v>13048</v>
          </cell>
          <cell r="X5">
            <v>309</v>
          </cell>
          <cell r="Y5">
            <v>8286</v>
          </cell>
          <cell r="Z5">
            <v>192</v>
          </cell>
          <cell r="AA5">
            <v>4762</v>
          </cell>
        </row>
        <row r="6">
          <cell r="A6">
            <v>1401</v>
          </cell>
          <cell r="B6" t="str">
            <v>Pozo Almonte</v>
          </cell>
          <cell r="C6" t="str">
            <v>01</v>
          </cell>
          <cell r="D6">
            <v>36</v>
          </cell>
          <cell r="E6">
            <v>1036</v>
          </cell>
          <cell r="F6">
            <v>28</v>
          </cell>
          <cell r="G6">
            <v>732</v>
          </cell>
          <cell r="H6">
            <v>8</v>
          </cell>
          <cell r="I6">
            <v>304</v>
          </cell>
          <cell r="J6">
            <v>93</v>
          </cell>
          <cell r="K6">
            <v>2456</v>
          </cell>
          <cell r="L6">
            <v>63</v>
          </cell>
          <cell r="M6">
            <v>1578</v>
          </cell>
          <cell r="N6">
            <v>30</v>
          </cell>
          <cell r="O6">
            <v>878</v>
          </cell>
          <cell r="P6">
            <v>89</v>
          </cell>
          <cell r="Q6">
            <v>2242</v>
          </cell>
          <cell r="R6">
            <v>64</v>
          </cell>
          <cell r="S6">
            <v>1695</v>
          </cell>
          <cell r="T6">
            <v>25</v>
          </cell>
          <cell r="U6">
            <v>547</v>
          </cell>
          <cell r="V6">
            <v>83</v>
          </cell>
          <cell r="W6">
            <v>2630</v>
          </cell>
          <cell r="X6">
            <v>60</v>
          </cell>
          <cell r="Y6">
            <v>1686</v>
          </cell>
          <cell r="Z6">
            <v>23</v>
          </cell>
          <cell r="AA6">
            <v>944</v>
          </cell>
        </row>
        <row r="7">
          <cell r="A7">
            <v>1402</v>
          </cell>
          <cell r="B7" t="str">
            <v>Camiña</v>
          </cell>
          <cell r="C7" t="str">
            <v>01</v>
          </cell>
          <cell r="D7">
            <v>2</v>
          </cell>
          <cell r="E7">
            <v>16</v>
          </cell>
          <cell r="F7">
            <v>2</v>
          </cell>
          <cell r="G7">
            <v>16</v>
          </cell>
          <cell r="H7">
            <v>0</v>
          </cell>
          <cell r="I7">
            <v>0</v>
          </cell>
          <cell r="J7">
            <v>17</v>
          </cell>
          <cell r="K7">
            <v>499</v>
          </cell>
          <cell r="L7">
            <v>14</v>
          </cell>
          <cell r="M7">
            <v>450</v>
          </cell>
          <cell r="N7">
            <v>3</v>
          </cell>
          <cell r="O7">
            <v>49</v>
          </cell>
          <cell r="P7">
            <v>15</v>
          </cell>
          <cell r="Q7">
            <v>392</v>
          </cell>
          <cell r="R7">
            <v>11</v>
          </cell>
          <cell r="S7">
            <v>273</v>
          </cell>
          <cell r="T7">
            <v>4</v>
          </cell>
          <cell r="U7">
            <v>119</v>
          </cell>
          <cell r="V7">
            <v>5</v>
          </cell>
          <cell r="W7">
            <v>125</v>
          </cell>
          <cell r="X7">
            <v>5</v>
          </cell>
          <cell r="Y7">
            <v>125</v>
          </cell>
          <cell r="Z7">
            <v>0</v>
          </cell>
          <cell r="AA7">
            <v>0</v>
          </cell>
        </row>
        <row r="8">
          <cell r="A8">
            <v>1403</v>
          </cell>
          <cell r="B8" t="str">
            <v>Colchane</v>
          </cell>
          <cell r="C8" t="str">
            <v>01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9</v>
          </cell>
          <cell r="K8">
            <v>243</v>
          </cell>
          <cell r="L8">
            <v>5</v>
          </cell>
          <cell r="M8">
            <v>116</v>
          </cell>
          <cell r="N8">
            <v>4</v>
          </cell>
          <cell r="O8">
            <v>127</v>
          </cell>
          <cell r="P8">
            <v>3</v>
          </cell>
          <cell r="Q8">
            <v>112</v>
          </cell>
          <cell r="R8">
            <v>2</v>
          </cell>
          <cell r="S8">
            <v>103</v>
          </cell>
          <cell r="T8">
            <v>1</v>
          </cell>
          <cell r="U8">
            <v>9</v>
          </cell>
          <cell r="V8">
            <v>5</v>
          </cell>
          <cell r="W8">
            <v>191</v>
          </cell>
          <cell r="X8">
            <v>4</v>
          </cell>
          <cell r="Y8">
            <v>184</v>
          </cell>
          <cell r="Z8">
            <v>1</v>
          </cell>
          <cell r="AA8">
            <v>7</v>
          </cell>
        </row>
        <row r="9">
          <cell r="A9">
            <v>1404</v>
          </cell>
          <cell r="B9" t="str">
            <v>Huara</v>
          </cell>
          <cell r="C9" t="str">
            <v>01</v>
          </cell>
          <cell r="D9">
            <v>6</v>
          </cell>
          <cell r="E9">
            <v>163</v>
          </cell>
          <cell r="F9">
            <v>5</v>
          </cell>
          <cell r="G9">
            <v>161</v>
          </cell>
          <cell r="H9">
            <v>1</v>
          </cell>
          <cell r="I9">
            <v>2</v>
          </cell>
          <cell r="J9">
            <v>20</v>
          </cell>
          <cell r="K9">
            <v>506</v>
          </cell>
          <cell r="L9">
            <v>15</v>
          </cell>
          <cell r="M9">
            <v>392</v>
          </cell>
          <cell r="N9">
            <v>5</v>
          </cell>
          <cell r="O9">
            <v>114</v>
          </cell>
          <cell r="P9">
            <v>15</v>
          </cell>
          <cell r="Q9">
            <v>451</v>
          </cell>
          <cell r="R9">
            <v>10</v>
          </cell>
          <cell r="S9">
            <v>271</v>
          </cell>
          <cell r="T9">
            <v>5</v>
          </cell>
          <cell r="U9">
            <v>180</v>
          </cell>
          <cell r="V9">
            <v>23</v>
          </cell>
          <cell r="W9">
            <v>653</v>
          </cell>
          <cell r="X9">
            <v>17</v>
          </cell>
          <cell r="Y9">
            <v>529</v>
          </cell>
          <cell r="Z9">
            <v>6</v>
          </cell>
          <cell r="AA9">
            <v>124</v>
          </cell>
        </row>
        <row r="10">
          <cell r="A10">
            <v>1405</v>
          </cell>
          <cell r="B10" t="str">
            <v>Pica</v>
          </cell>
          <cell r="C10" t="str">
            <v>01</v>
          </cell>
          <cell r="D10">
            <v>12</v>
          </cell>
          <cell r="E10">
            <v>251</v>
          </cell>
          <cell r="F10">
            <v>7</v>
          </cell>
          <cell r="G10">
            <v>138</v>
          </cell>
          <cell r="H10">
            <v>5</v>
          </cell>
          <cell r="I10">
            <v>113</v>
          </cell>
          <cell r="J10">
            <v>32</v>
          </cell>
          <cell r="K10">
            <v>771</v>
          </cell>
          <cell r="L10">
            <v>22</v>
          </cell>
          <cell r="M10">
            <v>519</v>
          </cell>
          <cell r="N10">
            <v>10</v>
          </cell>
          <cell r="O10">
            <v>252</v>
          </cell>
          <cell r="P10">
            <v>41</v>
          </cell>
          <cell r="Q10">
            <v>1033</v>
          </cell>
          <cell r="R10">
            <v>24</v>
          </cell>
          <cell r="S10">
            <v>672</v>
          </cell>
          <cell r="T10">
            <v>17</v>
          </cell>
          <cell r="U10">
            <v>361</v>
          </cell>
          <cell r="V10">
            <v>41</v>
          </cell>
          <cell r="W10">
            <v>1353</v>
          </cell>
          <cell r="X10">
            <v>32</v>
          </cell>
          <cell r="Y10">
            <v>1088</v>
          </cell>
          <cell r="Z10">
            <v>9</v>
          </cell>
          <cell r="AA10">
            <v>265</v>
          </cell>
        </row>
        <row r="11">
          <cell r="A11">
            <v>2101</v>
          </cell>
          <cell r="B11" t="str">
            <v>Antofagasta</v>
          </cell>
          <cell r="C11" t="str">
            <v>02</v>
          </cell>
          <cell r="D11">
            <v>1211</v>
          </cell>
          <cell r="E11">
            <v>26577</v>
          </cell>
          <cell r="F11">
            <v>723</v>
          </cell>
          <cell r="G11">
            <v>16743</v>
          </cell>
          <cell r="H11">
            <v>488</v>
          </cell>
          <cell r="I11">
            <v>9834</v>
          </cell>
          <cell r="J11">
            <v>3443</v>
          </cell>
          <cell r="K11">
            <v>73619</v>
          </cell>
          <cell r="L11">
            <v>2088</v>
          </cell>
          <cell r="M11">
            <v>46836</v>
          </cell>
          <cell r="N11">
            <v>1355</v>
          </cell>
          <cell r="O11">
            <v>26783</v>
          </cell>
          <cell r="P11">
            <v>3856</v>
          </cell>
          <cell r="Q11">
            <v>85495</v>
          </cell>
          <cell r="R11">
            <v>2322</v>
          </cell>
          <cell r="S11">
            <v>54459</v>
          </cell>
          <cell r="T11">
            <v>1534</v>
          </cell>
          <cell r="U11">
            <v>31036</v>
          </cell>
          <cell r="V11">
            <v>3717</v>
          </cell>
          <cell r="W11">
            <v>81100</v>
          </cell>
          <cell r="X11">
            <v>2267</v>
          </cell>
          <cell r="Y11">
            <v>50744</v>
          </cell>
          <cell r="Z11">
            <v>1450</v>
          </cell>
          <cell r="AA11">
            <v>30356</v>
          </cell>
        </row>
        <row r="12">
          <cell r="A12">
            <v>2102</v>
          </cell>
          <cell r="B12" t="str">
            <v>Mejillones</v>
          </cell>
          <cell r="C12" t="str">
            <v>02</v>
          </cell>
          <cell r="D12">
            <v>38</v>
          </cell>
          <cell r="E12">
            <v>827</v>
          </cell>
          <cell r="F12">
            <v>28</v>
          </cell>
          <cell r="G12">
            <v>585</v>
          </cell>
          <cell r="H12">
            <v>10</v>
          </cell>
          <cell r="I12">
            <v>242</v>
          </cell>
          <cell r="J12">
            <v>88</v>
          </cell>
          <cell r="K12">
            <v>1848</v>
          </cell>
          <cell r="L12">
            <v>54</v>
          </cell>
          <cell r="M12">
            <v>1099</v>
          </cell>
          <cell r="N12">
            <v>34</v>
          </cell>
          <cell r="O12">
            <v>749</v>
          </cell>
          <cell r="P12">
            <v>96</v>
          </cell>
          <cell r="Q12">
            <v>1945</v>
          </cell>
          <cell r="R12">
            <v>60</v>
          </cell>
          <cell r="S12">
            <v>1228</v>
          </cell>
          <cell r="T12">
            <v>36</v>
          </cell>
          <cell r="U12">
            <v>717</v>
          </cell>
          <cell r="V12">
            <v>95</v>
          </cell>
          <cell r="W12">
            <v>2159</v>
          </cell>
          <cell r="X12">
            <v>70</v>
          </cell>
          <cell r="Y12">
            <v>1635</v>
          </cell>
          <cell r="Z12">
            <v>25</v>
          </cell>
          <cell r="AA12">
            <v>524</v>
          </cell>
        </row>
        <row r="13">
          <cell r="A13">
            <v>2103</v>
          </cell>
          <cell r="B13" t="str">
            <v>Sierra Gorda</v>
          </cell>
          <cell r="C13" t="str">
            <v>02</v>
          </cell>
          <cell r="D13">
            <v>4</v>
          </cell>
          <cell r="E13">
            <v>27</v>
          </cell>
          <cell r="F13">
            <v>3</v>
          </cell>
          <cell r="G13">
            <v>15</v>
          </cell>
          <cell r="H13">
            <v>1</v>
          </cell>
          <cell r="I13">
            <v>12</v>
          </cell>
          <cell r="J13">
            <v>10</v>
          </cell>
          <cell r="K13">
            <v>327</v>
          </cell>
          <cell r="L13">
            <v>8</v>
          </cell>
          <cell r="M13">
            <v>279</v>
          </cell>
          <cell r="N13">
            <v>2</v>
          </cell>
          <cell r="O13">
            <v>48</v>
          </cell>
          <cell r="P13">
            <v>13</v>
          </cell>
          <cell r="Q13">
            <v>535</v>
          </cell>
          <cell r="R13">
            <v>9</v>
          </cell>
          <cell r="S13">
            <v>326</v>
          </cell>
          <cell r="T13">
            <v>4</v>
          </cell>
          <cell r="U13">
            <v>209</v>
          </cell>
          <cell r="V13">
            <v>12</v>
          </cell>
          <cell r="W13">
            <v>153</v>
          </cell>
          <cell r="X13">
            <v>8</v>
          </cell>
          <cell r="Y13">
            <v>104</v>
          </cell>
          <cell r="Z13">
            <v>4</v>
          </cell>
          <cell r="AA13">
            <v>49</v>
          </cell>
        </row>
        <row r="14">
          <cell r="A14">
            <v>2104</v>
          </cell>
          <cell r="B14" t="str">
            <v>Taltal</v>
          </cell>
          <cell r="C14" t="str">
            <v>02</v>
          </cell>
          <cell r="D14">
            <v>60</v>
          </cell>
          <cell r="E14">
            <v>923</v>
          </cell>
          <cell r="F14">
            <v>45</v>
          </cell>
          <cell r="G14">
            <v>687</v>
          </cell>
          <cell r="H14">
            <v>15</v>
          </cell>
          <cell r="I14">
            <v>236</v>
          </cell>
          <cell r="J14">
            <v>123</v>
          </cell>
          <cell r="K14">
            <v>2554</v>
          </cell>
          <cell r="L14">
            <v>79</v>
          </cell>
          <cell r="M14">
            <v>1583</v>
          </cell>
          <cell r="N14">
            <v>44</v>
          </cell>
          <cell r="O14">
            <v>971</v>
          </cell>
          <cell r="P14">
            <v>143</v>
          </cell>
          <cell r="Q14">
            <v>2729</v>
          </cell>
          <cell r="R14">
            <v>90</v>
          </cell>
          <cell r="S14">
            <v>1654</v>
          </cell>
          <cell r="T14">
            <v>53</v>
          </cell>
          <cell r="U14">
            <v>1075</v>
          </cell>
          <cell r="V14">
            <v>149</v>
          </cell>
          <cell r="W14">
            <v>2705</v>
          </cell>
          <cell r="X14">
            <v>98</v>
          </cell>
          <cell r="Y14">
            <v>1889</v>
          </cell>
          <cell r="Z14">
            <v>51</v>
          </cell>
          <cell r="AA14">
            <v>816</v>
          </cell>
        </row>
        <row r="15">
          <cell r="A15">
            <v>2201</v>
          </cell>
          <cell r="B15" t="str">
            <v>Calama</v>
          </cell>
          <cell r="C15" t="str">
            <v>02</v>
          </cell>
          <cell r="D15">
            <v>493</v>
          </cell>
          <cell r="E15">
            <v>13171</v>
          </cell>
          <cell r="F15">
            <v>316</v>
          </cell>
          <cell r="G15">
            <v>8938</v>
          </cell>
          <cell r="H15">
            <v>177</v>
          </cell>
          <cell r="I15">
            <v>4233</v>
          </cell>
          <cell r="J15">
            <v>1207</v>
          </cell>
          <cell r="K15">
            <v>32003</v>
          </cell>
          <cell r="L15">
            <v>744</v>
          </cell>
          <cell r="M15">
            <v>19786</v>
          </cell>
          <cell r="N15">
            <v>463</v>
          </cell>
          <cell r="O15">
            <v>12217</v>
          </cell>
          <cell r="P15">
            <v>1481</v>
          </cell>
          <cell r="Q15">
            <v>40941</v>
          </cell>
          <cell r="R15">
            <v>927</v>
          </cell>
          <cell r="S15">
            <v>26805</v>
          </cell>
          <cell r="T15">
            <v>554</v>
          </cell>
          <cell r="U15">
            <v>14136</v>
          </cell>
          <cell r="V15">
            <v>1405</v>
          </cell>
          <cell r="W15">
            <v>37124</v>
          </cell>
          <cell r="X15">
            <v>903</v>
          </cell>
          <cell r="Y15">
            <v>24674</v>
          </cell>
          <cell r="Z15">
            <v>502</v>
          </cell>
          <cell r="AA15">
            <v>12450</v>
          </cell>
        </row>
        <row r="16">
          <cell r="A16">
            <v>2202</v>
          </cell>
          <cell r="B16" t="str">
            <v>Ollagüe</v>
          </cell>
          <cell r="C16" t="str">
            <v>02</v>
          </cell>
          <cell r="D16">
            <v>1</v>
          </cell>
          <cell r="E16">
            <v>44</v>
          </cell>
          <cell r="F16">
            <v>1</v>
          </cell>
          <cell r="G16">
            <v>44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65</v>
          </cell>
          <cell r="R16">
            <v>2</v>
          </cell>
          <cell r="S16">
            <v>65</v>
          </cell>
          <cell r="T16">
            <v>0</v>
          </cell>
          <cell r="U16">
            <v>0</v>
          </cell>
          <cell r="V16">
            <v>1</v>
          </cell>
          <cell r="W16">
            <v>44</v>
          </cell>
          <cell r="X16">
            <v>1</v>
          </cell>
          <cell r="Y16">
            <v>44</v>
          </cell>
          <cell r="Z16">
            <v>0</v>
          </cell>
          <cell r="AA16">
            <v>0</v>
          </cell>
        </row>
        <row r="17">
          <cell r="A17">
            <v>2203</v>
          </cell>
          <cell r="B17" t="str">
            <v>San Pedro de Atacama</v>
          </cell>
          <cell r="C17" t="str">
            <v>02</v>
          </cell>
          <cell r="D17">
            <v>13</v>
          </cell>
          <cell r="E17">
            <v>421</v>
          </cell>
          <cell r="F17">
            <v>12</v>
          </cell>
          <cell r="G17">
            <v>390</v>
          </cell>
          <cell r="H17">
            <v>1</v>
          </cell>
          <cell r="I17">
            <v>31</v>
          </cell>
          <cell r="J17">
            <v>28</v>
          </cell>
          <cell r="K17">
            <v>1131</v>
          </cell>
          <cell r="L17">
            <v>24</v>
          </cell>
          <cell r="M17">
            <v>951</v>
          </cell>
          <cell r="N17">
            <v>4</v>
          </cell>
          <cell r="O17">
            <v>180</v>
          </cell>
          <cell r="P17">
            <v>45</v>
          </cell>
          <cell r="Q17">
            <v>1358</v>
          </cell>
          <cell r="R17">
            <v>37</v>
          </cell>
          <cell r="S17">
            <v>1089</v>
          </cell>
          <cell r="T17">
            <v>8</v>
          </cell>
          <cell r="U17">
            <v>269</v>
          </cell>
          <cell r="V17">
            <v>48</v>
          </cell>
          <cell r="W17">
            <v>1539</v>
          </cell>
          <cell r="X17">
            <v>38</v>
          </cell>
          <cell r="Y17">
            <v>1254</v>
          </cell>
          <cell r="Z17">
            <v>10</v>
          </cell>
          <cell r="AA17">
            <v>285</v>
          </cell>
        </row>
        <row r="18">
          <cell r="A18">
            <v>2301</v>
          </cell>
          <cell r="B18" t="str">
            <v>Tocopilla</v>
          </cell>
          <cell r="C18" t="str">
            <v>02</v>
          </cell>
          <cell r="D18">
            <v>130</v>
          </cell>
          <cell r="E18">
            <v>2697</v>
          </cell>
          <cell r="F18">
            <v>76</v>
          </cell>
          <cell r="G18">
            <v>1501</v>
          </cell>
          <cell r="H18">
            <v>54</v>
          </cell>
          <cell r="I18">
            <v>1196</v>
          </cell>
          <cell r="J18">
            <v>390</v>
          </cell>
          <cell r="K18">
            <v>7490</v>
          </cell>
          <cell r="L18">
            <v>237</v>
          </cell>
          <cell r="M18">
            <v>4660</v>
          </cell>
          <cell r="N18">
            <v>153</v>
          </cell>
          <cell r="O18">
            <v>2830</v>
          </cell>
          <cell r="P18">
            <v>362</v>
          </cell>
          <cell r="Q18">
            <v>7301</v>
          </cell>
          <cell r="R18">
            <v>235</v>
          </cell>
          <cell r="S18">
            <v>4783</v>
          </cell>
          <cell r="T18">
            <v>127</v>
          </cell>
          <cell r="U18">
            <v>2518</v>
          </cell>
          <cell r="V18">
            <v>364</v>
          </cell>
          <cell r="W18">
            <v>7691</v>
          </cell>
          <cell r="X18">
            <v>193</v>
          </cell>
          <cell r="Y18">
            <v>3986</v>
          </cell>
          <cell r="Z18">
            <v>171</v>
          </cell>
          <cell r="AA18">
            <v>3705</v>
          </cell>
        </row>
        <row r="19">
          <cell r="A19">
            <v>2302</v>
          </cell>
          <cell r="B19" t="str">
            <v>María Elena</v>
          </cell>
          <cell r="C19" t="str">
            <v>02</v>
          </cell>
          <cell r="D19">
            <v>7</v>
          </cell>
          <cell r="E19">
            <v>191</v>
          </cell>
          <cell r="F19">
            <v>2</v>
          </cell>
          <cell r="G19">
            <v>43</v>
          </cell>
          <cell r="H19">
            <v>5</v>
          </cell>
          <cell r="I19">
            <v>148</v>
          </cell>
          <cell r="J19">
            <v>31</v>
          </cell>
          <cell r="K19">
            <v>917</v>
          </cell>
          <cell r="L19">
            <v>20</v>
          </cell>
          <cell r="M19">
            <v>587</v>
          </cell>
          <cell r="N19">
            <v>11</v>
          </cell>
          <cell r="O19">
            <v>330</v>
          </cell>
          <cell r="P19">
            <v>28</v>
          </cell>
          <cell r="Q19">
            <v>902</v>
          </cell>
          <cell r="R19">
            <v>11</v>
          </cell>
          <cell r="S19">
            <v>399</v>
          </cell>
          <cell r="T19">
            <v>17</v>
          </cell>
          <cell r="U19">
            <v>503</v>
          </cell>
          <cell r="V19">
            <v>28</v>
          </cell>
          <cell r="W19">
            <v>650</v>
          </cell>
          <cell r="X19">
            <v>16</v>
          </cell>
          <cell r="Y19">
            <v>351</v>
          </cell>
          <cell r="Z19">
            <v>12</v>
          </cell>
          <cell r="AA19">
            <v>299</v>
          </cell>
        </row>
        <row r="20">
          <cell r="A20">
            <v>3101</v>
          </cell>
          <cell r="B20" t="str">
            <v>Copiapó</v>
          </cell>
          <cell r="C20" t="str">
            <v>03</v>
          </cell>
          <cell r="D20">
            <v>491</v>
          </cell>
          <cell r="E20">
            <v>11547</v>
          </cell>
          <cell r="F20">
            <v>295</v>
          </cell>
          <cell r="G20">
            <v>6964</v>
          </cell>
          <cell r="H20">
            <v>196</v>
          </cell>
          <cell r="I20">
            <v>4583</v>
          </cell>
          <cell r="J20">
            <v>1343</v>
          </cell>
          <cell r="K20">
            <v>30054</v>
          </cell>
          <cell r="L20">
            <v>825</v>
          </cell>
          <cell r="M20">
            <v>19148</v>
          </cell>
          <cell r="N20">
            <v>518</v>
          </cell>
          <cell r="O20">
            <v>10906</v>
          </cell>
          <cell r="P20">
            <v>1443</v>
          </cell>
          <cell r="Q20">
            <v>33278</v>
          </cell>
          <cell r="R20">
            <v>923</v>
          </cell>
          <cell r="S20">
            <v>21728</v>
          </cell>
          <cell r="T20">
            <v>520</v>
          </cell>
          <cell r="U20">
            <v>11550</v>
          </cell>
          <cell r="V20">
            <v>1512</v>
          </cell>
          <cell r="W20">
            <v>34779</v>
          </cell>
          <cell r="X20">
            <v>935</v>
          </cell>
          <cell r="Y20">
            <v>22238</v>
          </cell>
          <cell r="Z20">
            <v>577</v>
          </cell>
          <cell r="AA20">
            <v>12541</v>
          </cell>
        </row>
        <row r="21">
          <cell r="A21">
            <v>3102</v>
          </cell>
          <cell r="B21" t="str">
            <v>Caldera</v>
          </cell>
          <cell r="C21" t="str">
            <v>03</v>
          </cell>
          <cell r="D21">
            <v>41</v>
          </cell>
          <cell r="E21">
            <v>983</v>
          </cell>
          <cell r="F21">
            <v>19</v>
          </cell>
          <cell r="G21">
            <v>446</v>
          </cell>
          <cell r="H21">
            <v>22</v>
          </cell>
          <cell r="I21">
            <v>537</v>
          </cell>
          <cell r="J21">
            <v>118</v>
          </cell>
          <cell r="K21">
            <v>2685</v>
          </cell>
          <cell r="L21">
            <v>70</v>
          </cell>
          <cell r="M21">
            <v>1790</v>
          </cell>
          <cell r="N21">
            <v>48</v>
          </cell>
          <cell r="O21">
            <v>895</v>
          </cell>
          <cell r="P21">
            <v>130</v>
          </cell>
          <cell r="Q21">
            <v>3065</v>
          </cell>
          <cell r="R21">
            <v>99</v>
          </cell>
          <cell r="S21">
            <v>2413</v>
          </cell>
          <cell r="T21">
            <v>31</v>
          </cell>
          <cell r="U21">
            <v>652</v>
          </cell>
          <cell r="V21">
            <v>129</v>
          </cell>
          <cell r="W21">
            <v>3084</v>
          </cell>
          <cell r="X21">
            <v>75</v>
          </cell>
          <cell r="Y21">
            <v>1848</v>
          </cell>
          <cell r="Z21">
            <v>54</v>
          </cell>
          <cell r="AA21">
            <v>1236</v>
          </cell>
        </row>
        <row r="22">
          <cell r="A22">
            <v>3103</v>
          </cell>
          <cell r="B22" t="str">
            <v>Tierra Amarilla</v>
          </cell>
          <cell r="C22" t="str">
            <v>03</v>
          </cell>
          <cell r="D22">
            <v>37</v>
          </cell>
          <cell r="E22">
            <v>814</v>
          </cell>
          <cell r="F22">
            <v>23</v>
          </cell>
          <cell r="G22">
            <v>509</v>
          </cell>
          <cell r="H22">
            <v>14</v>
          </cell>
          <cell r="I22">
            <v>305</v>
          </cell>
          <cell r="J22">
            <v>90</v>
          </cell>
          <cell r="K22">
            <v>2362</v>
          </cell>
          <cell r="L22">
            <v>55</v>
          </cell>
          <cell r="M22">
            <v>1451</v>
          </cell>
          <cell r="N22">
            <v>35</v>
          </cell>
          <cell r="O22">
            <v>911</v>
          </cell>
          <cell r="P22">
            <v>114</v>
          </cell>
          <cell r="Q22">
            <v>3301</v>
          </cell>
          <cell r="R22">
            <v>74</v>
          </cell>
          <cell r="S22">
            <v>2013</v>
          </cell>
          <cell r="T22">
            <v>40</v>
          </cell>
          <cell r="U22">
            <v>1288</v>
          </cell>
          <cell r="V22">
            <v>118</v>
          </cell>
          <cell r="W22">
            <v>2399</v>
          </cell>
          <cell r="X22">
            <v>75</v>
          </cell>
          <cell r="Y22">
            <v>1602</v>
          </cell>
          <cell r="Z22">
            <v>43</v>
          </cell>
          <cell r="AA22">
            <v>797</v>
          </cell>
        </row>
        <row r="23">
          <cell r="A23">
            <v>3201</v>
          </cell>
          <cell r="B23" t="str">
            <v>Chañaral</v>
          </cell>
          <cell r="C23" t="str">
            <v>03</v>
          </cell>
          <cell r="D23">
            <v>61</v>
          </cell>
          <cell r="E23">
            <v>1345</v>
          </cell>
          <cell r="F23">
            <v>39</v>
          </cell>
          <cell r="G23">
            <v>870</v>
          </cell>
          <cell r="H23">
            <v>22</v>
          </cell>
          <cell r="I23">
            <v>475</v>
          </cell>
          <cell r="J23">
            <v>155</v>
          </cell>
          <cell r="K23">
            <v>4014</v>
          </cell>
          <cell r="L23">
            <v>95</v>
          </cell>
          <cell r="M23">
            <v>2287</v>
          </cell>
          <cell r="N23">
            <v>60</v>
          </cell>
          <cell r="O23">
            <v>1727</v>
          </cell>
          <cell r="P23">
            <v>165</v>
          </cell>
          <cell r="Q23">
            <v>3622</v>
          </cell>
          <cell r="R23">
            <v>105</v>
          </cell>
          <cell r="S23">
            <v>2547</v>
          </cell>
          <cell r="T23">
            <v>60</v>
          </cell>
          <cell r="U23">
            <v>1075</v>
          </cell>
          <cell r="V23">
            <v>176</v>
          </cell>
          <cell r="W23">
            <v>3591</v>
          </cell>
          <cell r="X23">
            <v>106</v>
          </cell>
          <cell r="Y23">
            <v>2260</v>
          </cell>
          <cell r="Z23">
            <v>70</v>
          </cell>
          <cell r="AA23">
            <v>1331</v>
          </cell>
        </row>
        <row r="24">
          <cell r="A24">
            <v>3202</v>
          </cell>
          <cell r="B24" t="str">
            <v>Diego de Almagro</v>
          </cell>
          <cell r="C24" t="str">
            <v>03</v>
          </cell>
          <cell r="D24">
            <v>40</v>
          </cell>
          <cell r="E24">
            <v>703</v>
          </cell>
          <cell r="F24">
            <v>19</v>
          </cell>
          <cell r="G24">
            <v>217</v>
          </cell>
          <cell r="H24">
            <v>21</v>
          </cell>
          <cell r="I24">
            <v>486</v>
          </cell>
          <cell r="J24">
            <v>130</v>
          </cell>
          <cell r="K24">
            <v>3398</v>
          </cell>
          <cell r="L24">
            <v>89</v>
          </cell>
          <cell r="M24">
            <v>1987</v>
          </cell>
          <cell r="N24">
            <v>41</v>
          </cell>
          <cell r="O24">
            <v>1411</v>
          </cell>
          <cell r="P24">
            <v>134</v>
          </cell>
          <cell r="Q24">
            <v>3229</v>
          </cell>
          <cell r="R24">
            <v>91</v>
          </cell>
          <cell r="S24">
            <v>2124</v>
          </cell>
          <cell r="T24">
            <v>43</v>
          </cell>
          <cell r="U24">
            <v>1105</v>
          </cell>
          <cell r="V24">
            <v>124</v>
          </cell>
          <cell r="W24">
            <v>2368</v>
          </cell>
          <cell r="X24">
            <v>76</v>
          </cell>
          <cell r="Y24">
            <v>1337</v>
          </cell>
          <cell r="Z24">
            <v>48</v>
          </cell>
          <cell r="AA24">
            <v>1031</v>
          </cell>
        </row>
        <row r="25">
          <cell r="A25">
            <v>3301</v>
          </cell>
          <cell r="B25" t="str">
            <v>Vallenar</v>
          </cell>
          <cell r="C25" t="str">
            <v>03</v>
          </cell>
          <cell r="D25">
            <v>182</v>
          </cell>
          <cell r="E25">
            <v>3390</v>
          </cell>
          <cell r="F25">
            <v>109</v>
          </cell>
          <cell r="G25">
            <v>2212</v>
          </cell>
          <cell r="H25">
            <v>73</v>
          </cell>
          <cell r="I25">
            <v>1178</v>
          </cell>
          <cell r="J25">
            <v>550</v>
          </cell>
          <cell r="K25">
            <v>11056</v>
          </cell>
          <cell r="L25">
            <v>344</v>
          </cell>
          <cell r="M25">
            <v>6757</v>
          </cell>
          <cell r="N25">
            <v>206</v>
          </cell>
          <cell r="O25">
            <v>4299</v>
          </cell>
          <cell r="P25">
            <v>621</v>
          </cell>
          <cell r="Q25">
            <v>13258</v>
          </cell>
          <cell r="R25">
            <v>366</v>
          </cell>
          <cell r="S25">
            <v>7762</v>
          </cell>
          <cell r="T25">
            <v>255</v>
          </cell>
          <cell r="U25">
            <v>5496</v>
          </cell>
          <cell r="V25">
            <v>573</v>
          </cell>
          <cell r="W25">
            <v>11030</v>
          </cell>
          <cell r="X25">
            <v>350</v>
          </cell>
          <cell r="Y25">
            <v>7148</v>
          </cell>
          <cell r="Z25">
            <v>223</v>
          </cell>
          <cell r="AA25">
            <v>3882</v>
          </cell>
        </row>
        <row r="26">
          <cell r="A26">
            <v>3302</v>
          </cell>
          <cell r="B26" t="str">
            <v>Alto del Carmen</v>
          </cell>
          <cell r="C26" t="str">
            <v>03</v>
          </cell>
          <cell r="D26">
            <v>14</v>
          </cell>
          <cell r="E26">
            <v>353</v>
          </cell>
          <cell r="F26">
            <v>12</v>
          </cell>
          <cell r="G26">
            <v>290</v>
          </cell>
          <cell r="H26">
            <v>2</v>
          </cell>
          <cell r="I26">
            <v>63</v>
          </cell>
          <cell r="J26">
            <v>36</v>
          </cell>
          <cell r="K26">
            <v>917</v>
          </cell>
          <cell r="L26">
            <v>25</v>
          </cell>
          <cell r="M26">
            <v>679</v>
          </cell>
          <cell r="N26">
            <v>11</v>
          </cell>
          <cell r="O26">
            <v>238</v>
          </cell>
          <cell r="P26">
            <v>48</v>
          </cell>
          <cell r="Q26">
            <v>1178</v>
          </cell>
          <cell r="R26">
            <v>30</v>
          </cell>
          <cell r="S26">
            <v>598</v>
          </cell>
          <cell r="T26">
            <v>18</v>
          </cell>
          <cell r="U26">
            <v>580</v>
          </cell>
          <cell r="V26">
            <v>45</v>
          </cell>
          <cell r="W26">
            <v>824</v>
          </cell>
          <cell r="X26">
            <v>36</v>
          </cell>
          <cell r="Y26">
            <v>569</v>
          </cell>
          <cell r="Z26">
            <v>9</v>
          </cell>
          <cell r="AA26">
            <v>255</v>
          </cell>
        </row>
        <row r="27">
          <cell r="A27">
            <v>3303</v>
          </cell>
          <cell r="B27" t="str">
            <v>Freirina</v>
          </cell>
          <cell r="C27" t="str">
            <v>03</v>
          </cell>
          <cell r="D27">
            <v>16</v>
          </cell>
          <cell r="E27">
            <v>305</v>
          </cell>
          <cell r="F27">
            <v>10</v>
          </cell>
          <cell r="G27">
            <v>166</v>
          </cell>
          <cell r="H27">
            <v>6</v>
          </cell>
          <cell r="I27">
            <v>139</v>
          </cell>
          <cell r="J27">
            <v>59</v>
          </cell>
          <cell r="K27">
            <v>1225</v>
          </cell>
          <cell r="L27">
            <v>36</v>
          </cell>
          <cell r="M27">
            <v>756</v>
          </cell>
          <cell r="N27">
            <v>23</v>
          </cell>
          <cell r="O27">
            <v>469</v>
          </cell>
          <cell r="P27">
            <v>67</v>
          </cell>
          <cell r="Q27">
            <v>1742</v>
          </cell>
          <cell r="R27">
            <v>34</v>
          </cell>
          <cell r="S27">
            <v>896</v>
          </cell>
          <cell r="T27">
            <v>33</v>
          </cell>
          <cell r="U27">
            <v>846</v>
          </cell>
          <cell r="V27">
            <v>45</v>
          </cell>
          <cell r="W27">
            <v>832</v>
          </cell>
          <cell r="X27">
            <v>30</v>
          </cell>
          <cell r="Y27">
            <v>523</v>
          </cell>
          <cell r="Z27">
            <v>15</v>
          </cell>
          <cell r="AA27">
            <v>309</v>
          </cell>
        </row>
        <row r="28">
          <cell r="A28">
            <v>3304</v>
          </cell>
          <cell r="B28" t="str">
            <v>Huasco</v>
          </cell>
          <cell r="C28" t="str">
            <v>03</v>
          </cell>
          <cell r="D28">
            <v>42</v>
          </cell>
          <cell r="E28">
            <v>853</v>
          </cell>
          <cell r="F28">
            <v>25</v>
          </cell>
          <cell r="G28">
            <v>469</v>
          </cell>
          <cell r="H28">
            <v>17</v>
          </cell>
          <cell r="I28">
            <v>384</v>
          </cell>
          <cell r="J28">
            <v>86</v>
          </cell>
          <cell r="K28">
            <v>1874</v>
          </cell>
          <cell r="L28">
            <v>50</v>
          </cell>
          <cell r="M28">
            <v>1032</v>
          </cell>
          <cell r="N28">
            <v>36</v>
          </cell>
          <cell r="O28">
            <v>842</v>
          </cell>
          <cell r="P28">
            <v>98</v>
          </cell>
          <cell r="Q28">
            <v>1937</v>
          </cell>
          <cell r="R28">
            <v>64</v>
          </cell>
          <cell r="S28">
            <v>1474</v>
          </cell>
          <cell r="T28">
            <v>34</v>
          </cell>
          <cell r="U28">
            <v>463</v>
          </cell>
          <cell r="V28">
            <v>120</v>
          </cell>
          <cell r="W28">
            <v>2471</v>
          </cell>
          <cell r="X28">
            <v>67</v>
          </cell>
          <cell r="Y28">
            <v>1197</v>
          </cell>
          <cell r="Z28">
            <v>53</v>
          </cell>
          <cell r="AA28">
            <v>1274</v>
          </cell>
        </row>
        <row r="29">
          <cell r="A29">
            <v>4101</v>
          </cell>
          <cell r="B29" t="str">
            <v>La Serena</v>
          </cell>
          <cell r="C29" t="str">
            <v>04</v>
          </cell>
          <cell r="D29">
            <v>635</v>
          </cell>
          <cell r="E29">
            <v>14145</v>
          </cell>
          <cell r="F29">
            <v>377</v>
          </cell>
          <cell r="G29">
            <v>8764</v>
          </cell>
          <cell r="H29">
            <v>258</v>
          </cell>
          <cell r="I29">
            <v>5381</v>
          </cell>
          <cell r="J29">
            <v>1631</v>
          </cell>
          <cell r="K29">
            <v>33617</v>
          </cell>
          <cell r="L29">
            <v>984</v>
          </cell>
          <cell r="M29">
            <v>21305</v>
          </cell>
          <cell r="N29">
            <v>647</v>
          </cell>
          <cell r="O29">
            <v>12312</v>
          </cell>
          <cell r="P29">
            <v>1883</v>
          </cell>
          <cell r="Q29">
            <v>42234</v>
          </cell>
          <cell r="R29">
            <v>1136</v>
          </cell>
          <cell r="S29">
            <v>26114</v>
          </cell>
          <cell r="T29">
            <v>747</v>
          </cell>
          <cell r="U29">
            <v>16120</v>
          </cell>
          <cell r="V29">
            <v>1851</v>
          </cell>
          <cell r="W29">
            <v>39370</v>
          </cell>
          <cell r="X29">
            <v>1125</v>
          </cell>
          <cell r="Y29">
            <v>24692</v>
          </cell>
          <cell r="Z29">
            <v>726</v>
          </cell>
          <cell r="AA29">
            <v>14678</v>
          </cell>
        </row>
        <row r="30">
          <cell r="A30">
            <v>4102</v>
          </cell>
          <cell r="B30" t="str">
            <v>Coquimbo</v>
          </cell>
          <cell r="C30" t="str">
            <v>04</v>
          </cell>
          <cell r="D30">
            <v>658</v>
          </cell>
          <cell r="E30">
            <v>13874</v>
          </cell>
          <cell r="F30">
            <v>386</v>
          </cell>
          <cell r="G30">
            <v>8576</v>
          </cell>
          <cell r="H30">
            <v>272</v>
          </cell>
          <cell r="I30">
            <v>5298</v>
          </cell>
          <cell r="J30">
            <v>1635</v>
          </cell>
          <cell r="K30">
            <v>35446</v>
          </cell>
          <cell r="L30">
            <v>989</v>
          </cell>
          <cell r="M30">
            <v>21787</v>
          </cell>
          <cell r="N30">
            <v>646</v>
          </cell>
          <cell r="O30">
            <v>13659</v>
          </cell>
          <cell r="P30">
            <v>1722</v>
          </cell>
          <cell r="Q30">
            <v>36908</v>
          </cell>
          <cell r="R30">
            <v>1026</v>
          </cell>
          <cell r="S30">
            <v>22480</v>
          </cell>
          <cell r="T30">
            <v>696</v>
          </cell>
          <cell r="U30">
            <v>14428</v>
          </cell>
          <cell r="V30">
            <v>1944</v>
          </cell>
          <cell r="W30">
            <v>40638</v>
          </cell>
          <cell r="X30">
            <v>1154</v>
          </cell>
          <cell r="Y30">
            <v>25139</v>
          </cell>
          <cell r="Z30">
            <v>790</v>
          </cell>
          <cell r="AA30">
            <v>15499</v>
          </cell>
        </row>
        <row r="31">
          <cell r="A31">
            <v>4103</v>
          </cell>
          <cell r="B31" t="str">
            <v>Andacollo</v>
          </cell>
          <cell r="C31" t="str">
            <v>04</v>
          </cell>
          <cell r="D31">
            <v>52</v>
          </cell>
          <cell r="E31">
            <v>951</v>
          </cell>
          <cell r="F31">
            <v>32</v>
          </cell>
          <cell r="G31">
            <v>601</v>
          </cell>
          <cell r="H31">
            <v>20</v>
          </cell>
          <cell r="I31">
            <v>350</v>
          </cell>
          <cell r="J31">
            <v>134</v>
          </cell>
          <cell r="K31">
            <v>2711</v>
          </cell>
          <cell r="L31">
            <v>85</v>
          </cell>
          <cell r="M31">
            <v>1748</v>
          </cell>
          <cell r="N31">
            <v>49</v>
          </cell>
          <cell r="O31">
            <v>963</v>
          </cell>
          <cell r="P31">
            <v>125</v>
          </cell>
          <cell r="Q31">
            <v>2367</v>
          </cell>
          <cell r="R31">
            <v>70</v>
          </cell>
          <cell r="S31">
            <v>1475</v>
          </cell>
          <cell r="T31">
            <v>55</v>
          </cell>
          <cell r="U31">
            <v>892</v>
          </cell>
          <cell r="V31">
            <v>144</v>
          </cell>
          <cell r="W31">
            <v>2656</v>
          </cell>
          <cell r="X31">
            <v>88</v>
          </cell>
          <cell r="Y31">
            <v>1621</v>
          </cell>
          <cell r="Z31">
            <v>56</v>
          </cell>
          <cell r="AA31">
            <v>1035</v>
          </cell>
        </row>
        <row r="32">
          <cell r="A32">
            <v>4104</v>
          </cell>
          <cell r="B32" t="str">
            <v>La Higuera</v>
          </cell>
          <cell r="C32" t="str">
            <v>04</v>
          </cell>
          <cell r="D32">
            <v>15</v>
          </cell>
          <cell r="E32">
            <v>465</v>
          </cell>
          <cell r="F32">
            <v>10</v>
          </cell>
          <cell r="G32">
            <v>316</v>
          </cell>
          <cell r="H32">
            <v>5</v>
          </cell>
          <cell r="I32">
            <v>149</v>
          </cell>
          <cell r="J32">
            <v>24</v>
          </cell>
          <cell r="K32">
            <v>505</v>
          </cell>
          <cell r="L32">
            <v>16</v>
          </cell>
          <cell r="M32">
            <v>329</v>
          </cell>
          <cell r="N32">
            <v>8</v>
          </cell>
          <cell r="O32">
            <v>176</v>
          </cell>
          <cell r="P32">
            <v>40</v>
          </cell>
          <cell r="Q32">
            <v>1079</v>
          </cell>
          <cell r="R32">
            <v>29</v>
          </cell>
          <cell r="S32">
            <v>955</v>
          </cell>
          <cell r="T32">
            <v>11</v>
          </cell>
          <cell r="U32">
            <v>124</v>
          </cell>
          <cell r="V32">
            <v>34</v>
          </cell>
          <cell r="W32">
            <v>1003</v>
          </cell>
          <cell r="X32">
            <v>24</v>
          </cell>
          <cell r="Y32">
            <v>671</v>
          </cell>
          <cell r="Z32">
            <v>10</v>
          </cell>
          <cell r="AA32">
            <v>332</v>
          </cell>
        </row>
        <row r="33">
          <cell r="A33">
            <v>4105</v>
          </cell>
          <cell r="B33" t="str">
            <v>Paiguano</v>
          </cell>
          <cell r="C33" t="str">
            <v>04</v>
          </cell>
          <cell r="D33">
            <v>14</v>
          </cell>
          <cell r="E33">
            <v>270</v>
          </cell>
          <cell r="F33">
            <v>9</v>
          </cell>
          <cell r="G33">
            <v>174</v>
          </cell>
          <cell r="H33">
            <v>5</v>
          </cell>
          <cell r="I33">
            <v>96</v>
          </cell>
          <cell r="J33">
            <v>36</v>
          </cell>
          <cell r="K33">
            <v>735</v>
          </cell>
          <cell r="L33">
            <v>20</v>
          </cell>
          <cell r="M33">
            <v>366</v>
          </cell>
          <cell r="N33">
            <v>16</v>
          </cell>
          <cell r="O33">
            <v>369</v>
          </cell>
          <cell r="P33">
            <v>37</v>
          </cell>
          <cell r="Q33">
            <v>759</v>
          </cell>
          <cell r="R33">
            <v>26</v>
          </cell>
          <cell r="S33">
            <v>464</v>
          </cell>
          <cell r="T33">
            <v>11</v>
          </cell>
          <cell r="U33">
            <v>295</v>
          </cell>
          <cell r="V33">
            <v>42</v>
          </cell>
          <cell r="W33">
            <v>732</v>
          </cell>
          <cell r="X33">
            <v>27</v>
          </cell>
          <cell r="Y33">
            <v>462</v>
          </cell>
          <cell r="Z33">
            <v>15</v>
          </cell>
          <cell r="AA33">
            <v>270</v>
          </cell>
        </row>
        <row r="34">
          <cell r="A34">
            <v>4106</v>
          </cell>
          <cell r="B34" t="str">
            <v>Vicuña</v>
          </cell>
          <cell r="C34" t="str">
            <v>04</v>
          </cell>
          <cell r="D34">
            <v>88</v>
          </cell>
          <cell r="E34">
            <v>2017</v>
          </cell>
          <cell r="F34">
            <v>51</v>
          </cell>
          <cell r="G34">
            <v>920</v>
          </cell>
          <cell r="H34">
            <v>37</v>
          </cell>
          <cell r="I34">
            <v>1097</v>
          </cell>
          <cell r="J34">
            <v>216</v>
          </cell>
          <cell r="K34">
            <v>4983</v>
          </cell>
          <cell r="L34">
            <v>132</v>
          </cell>
          <cell r="M34">
            <v>3072</v>
          </cell>
          <cell r="N34">
            <v>84</v>
          </cell>
          <cell r="O34">
            <v>1911</v>
          </cell>
          <cell r="P34">
            <v>208</v>
          </cell>
          <cell r="Q34">
            <v>4527</v>
          </cell>
          <cell r="R34">
            <v>128</v>
          </cell>
          <cell r="S34">
            <v>2901</v>
          </cell>
          <cell r="T34">
            <v>80</v>
          </cell>
          <cell r="U34">
            <v>1626</v>
          </cell>
          <cell r="V34">
            <v>258</v>
          </cell>
          <cell r="W34">
            <v>5556</v>
          </cell>
          <cell r="X34">
            <v>163</v>
          </cell>
          <cell r="Y34">
            <v>3400</v>
          </cell>
          <cell r="Z34">
            <v>95</v>
          </cell>
          <cell r="AA34">
            <v>2156</v>
          </cell>
        </row>
        <row r="35">
          <cell r="A35">
            <v>4201</v>
          </cell>
          <cell r="B35" t="str">
            <v>Illapel</v>
          </cell>
          <cell r="C35" t="str">
            <v>04</v>
          </cell>
          <cell r="D35">
            <v>105</v>
          </cell>
          <cell r="E35">
            <v>2269</v>
          </cell>
          <cell r="F35">
            <v>56</v>
          </cell>
          <cell r="G35">
            <v>1291</v>
          </cell>
          <cell r="H35">
            <v>49</v>
          </cell>
          <cell r="I35">
            <v>978</v>
          </cell>
          <cell r="J35">
            <v>338</v>
          </cell>
          <cell r="K35">
            <v>6188</v>
          </cell>
          <cell r="L35">
            <v>208</v>
          </cell>
          <cell r="M35">
            <v>3562</v>
          </cell>
          <cell r="N35">
            <v>130</v>
          </cell>
          <cell r="O35">
            <v>2626</v>
          </cell>
          <cell r="P35">
            <v>342</v>
          </cell>
          <cell r="Q35">
            <v>6776</v>
          </cell>
          <cell r="R35">
            <v>212</v>
          </cell>
          <cell r="S35">
            <v>4448</v>
          </cell>
          <cell r="T35">
            <v>130</v>
          </cell>
          <cell r="U35">
            <v>2328</v>
          </cell>
          <cell r="V35">
            <v>320</v>
          </cell>
          <cell r="W35">
            <v>6801</v>
          </cell>
          <cell r="X35">
            <v>193</v>
          </cell>
          <cell r="Y35">
            <v>4361</v>
          </cell>
          <cell r="Z35">
            <v>127</v>
          </cell>
          <cell r="AA35">
            <v>2440</v>
          </cell>
        </row>
        <row r="36">
          <cell r="A36">
            <v>4202</v>
          </cell>
          <cell r="B36" t="str">
            <v>Canela</v>
          </cell>
          <cell r="C36" t="str">
            <v>04</v>
          </cell>
          <cell r="D36">
            <v>36</v>
          </cell>
          <cell r="E36">
            <v>674</v>
          </cell>
          <cell r="F36">
            <v>22</v>
          </cell>
          <cell r="G36">
            <v>430</v>
          </cell>
          <cell r="H36">
            <v>14</v>
          </cell>
          <cell r="I36">
            <v>244</v>
          </cell>
          <cell r="J36">
            <v>101</v>
          </cell>
          <cell r="K36">
            <v>2058</v>
          </cell>
          <cell r="L36">
            <v>57</v>
          </cell>
          <cell r="M36">
            <v>1192</v>
          </cell>
          <cell r="N36">
            <v>44</v>
          </cell>
          <cell r="O36">
            <v>866</v>
          </cell>
          <cell r="P36">
            <v>106</v>
          </cell>
          <cell r="Q36">
            <v>2290</v>
          </cell>
          <cell r="R36">
            <v>74</v>
          </cell>
          <cell r="S36">
            <v>1716</v>
          </cell>
          <cell r="T36">
            <v>32</v>
          </cell>
          <cell r="U36">
            <v>574</v>
          </cell>
          <cell r="V36">
            <v>108</v>
          </cell>
          <cell r="W36">
            <v>2144</v>
          </cell>
          <cell r="X36">
            <v>64</v>
          </cell>
          <cell r="Y36">
            <v>1259</v>
          </cell>
          <cell r="Z36">
            <v>44</v>
          </cell>
          <cell r="AA36">
            <v>885</v>
          </cell>
        </row>
        <row r="37">
          <cell r="A37">
            <v>4203</v>
          </cell>
          <cell r="B37" t="str">
            <v>Los Vilos</v>
          </cell>
          <cell r="C37" t="str">
            <v>04</v>
          </cell>
          <cell r="D37">
            <v>71</v>
          </cell>
          <cell r="E37">
            <v>1631</v>
          </cell>
          <cell r="F37">
            <v>41</v>
          </cell>
          <cell r="G37">
            <v>966</v>
          </cell>
          <cell r="H37">
            <v>30</v>
          </cell>
          <cell r="I37">
            <v>665</v>
          </cell>
          <cell r="J37">
            <v>192</v>
          </cell>
          <cell r="K37">
            <v>4254</v>
          </cell>
          <cell r="L37">
            <v>114</v>
          </cell>
          <cell r="M37">
            <v>2639</v>
          </cell>
          <cell r="N37">
            <v>78</v>
          </cell>
          <cell r="O37">
            <v>1615</v>
          </cell>
          <cell r="P37">
            <v>208</v>
          </cell>
          <cell r="Q37">
            <v>4520</v>
          </cell>
          <cell r="R37">
            <v>128</v>
          </cell>
          <cell r="S37">
            <v>2694</v>
          </cell>
          <cell r="T37">
            <v>80</v>
          </cell>
          <cell r="U37">
            <v>1826</v>
          </cell>
          <cell r="V37">
            <v>239</v>
          </cell>
          <cell r="W37">
            <v>5748</v>
          </cell>
          <cell r="X37">
            <v>146</v>
          </cell>
          <cell r="Y37">
            <v>3465</v>
          </cell>
          <cell r="Z37">
            <v>93</v>
          </cell>
          <cell r="AA37">
            <v>2283</v>
          </cell>
        </row>
        <row r="38">
          <cell r="A38">
            <v>4204</v>
          </cell>
          <cell r="B38" t="str">
            <v>Salamanca</v>
          </cell>
          <cell r="C38" t="str">
            <v>04</v>
          </cell>
          <cell r="D38">
            <v>81</v>
          </cell>
          <cell r="E38">
            <v>1592</v>
          </cell>
          <cell r="F38">
            <v>46</v>
          </cell>
          <cell r="G38">
            <v>923</v>
          </cell>
          <cell r="H38">
            <v>35</v>
          </cell>
          <cell r="I38">
            <v>669</v>
          </cell>
          <cell r="J38">
            <v>245</v>
          </cell>
          <cell r="K38">
            <v>5052</v>
          </cell>
          <cell r="L38">
            <v>158</v>
          </cell>
          <cell r="M38">
            <v>3408</v>
          </cell>
          <cell r="N38">
            <v>87</v>
          </cell>
          <cell r="O38">
            <v>1644</v>
          </cell>
          <cell r="P38">
            <v>275</v>
          </cell>
          <cell r="Q38">
            <v>5427</v>
          </cell>
          <cell r="R38">
            <v>174</v>
          </cell>
          <cell r="S38">
            <v>3614</v>
          </cell>
          <cell r="T38">
            <v>101</v>
          </cell>
          <cell r="U38">
            <v>1813</v>
          </cell>
          <cell r="V38">
            <v>272</v>
          </cell>
          <cell r="W38">
            <v>5273</v>
          </cell>
          <cell r="X38">
            <v>160</v>
          </cell>
          <cell r="Y38">
            <v>3098</v>
          </cell>
          <cell r="Z38">
            <v>112</v>
          </cell>
          <cell r="AA38">
            <v>2175</v>
          </cell>
        </row>
        <row r="39">
          <cell r="A39">
            <v>4301</v>
          </cell>
          <cell r="B39" t="str">
            <v>Ovalle</v>
          </cell>
          <cell r="C39" t="str">
            <v>04</v>
          </cell>
          <cell r="D39">
            <v>398</v>
          </cell>
          <cell r="E39">
            <v>7913</v>
          </cell>
          <cell r="F39">
            <v>249</v>
          </cell>
          <cell r="G39">
            <v>5155</v>
          </cell>
          <cell r="H39">
            <v>149</v>
          </cell>
          <cell r="I39">
            <v>2758</v>
          </cell>
          <cell r="J39">
            <v>994</v>
          </cell>
          <cell r="K39">
            <v>21015</v>
          </cell>
          <cell r="L39">
            <v>593</v>
          </cell>
          <cell r="M39">
            <v>13300</v>
          </cell>
          <cell r="N39">
            <v>401</v>
          </cell>
          <cell r="O39">
            <v>7715</v>
          </cell>
          <cell r="P39">
            <v>1115</v>
          </cell>
          <cell r="Q39">
            <v>24088</v>
          </cell>
          <cell r="R39">
            <v>667</v>
          </cell>
          <cell r="S39">
            <v>15236</v>
          </cell>
          <cell r="T39">
            <v>448</v>
          </cell>
          <cell r="U39">
            <v>8852</v>
          </cell>
          <cell r="V39">
            <v>1128</v>
          </cell>
          <cell r="W39">
            <v>22583</v>
          </cell>
          <cell r="X39">
            <v>678</v>
          </cell>
          <cell r="Y39">
            <v>13996</v>
          </cell>
          <cell r="Z39">
            <v>450</v>
          </cell>
          <cell r="AA39">
            <v>8587</v>
          </cell>
        </row>
        <row r="40">
          <cell r="A40">
            <v>4302</v>
          </cell>
          <cell r="B40" t="str">
            <v>Combarbalá</v>
          </cell>
          <cell r="C40" t="str">
            <v>04</v>
          </cell>
          <cell r="D40">
            <v>55</v>
          </cell>
          <cell r="E40">
            <v>996</v>
          </cell>
          <cell r="F40">
            <v>35</v>
          </cell>
          <cell r="G40">
            <v>745</v>
          </cell>
          <cell r="H40">
            <v>20</v>
          </cell>
          <cell r="I40">
            <v>251</v>
          </cell>
          <cell r="J40">
            <v>172</v>
          </cell>
          <cell r="K40">
            <v>3234</v>
          </cell>
          <cell r="L40">
            <v>107</v>
          </cell>
          <cell r="M40">
            <v>2120</v>
          </cell>
          <cell r="N40">
            <v>65</v>
          </cell>
          <cell r="O40">
            <v>1114</v>
          </cell>
          <cell r="P40">
            <v>177</v>
          </cell>
          <cell r="Q40">
            <v>3013</v>
          </cell>
          <cell r="R40">
            <v>117</v>
          </cell>
          <cell r="S40">
            <v>2090</v>
          </cell>
          <cell r="T40">
            <v>60</v>
          </cell>
          <cell r="U40">
            <v>923</v>
          </cell>
          <cell r="V40">
            <v>173</v>
          </cell>
          <cell r="W40">
            <v>3093</v>
          </cell>
          <cell r="X40">
            <v>107</v>
          </cell>
          <cell r="Y40">
            <v>2155</v>
          </cell>
          <cell r="Z40">
            <v>66</v>
          </cell>
          <cell r="AA40">
            <v>938</v>
          </cell>
        </row>
        <row r="41">
          <cell r="A41">
            <v>4303</v>
          </cell>
          <cell r="B41" t="str">
            <v>Monte Patria</v>
          </cell>
          <cell r="C41" t="str">
            <v>04</v>
          </cell>
          <cell r="D41">
            <v>107</v>
          </cell>
          <cell r="E41">
            <v>2053</v>
          </cell>
          <cell r="F41">
            <v>68</v>
          </cell>
          <cell r="G41">
            <v>1299</v>
          </cell>
          <cell r="H41">
            <v>39</v>
          </cell>
          <cell r="I41">
            <v>754</v>
          </cell>
          <cell r="J41">
            <v>319</v>
          </cell>
          <cell r="K41">
            <v>6453</v>
          </cell>
          <cell r="L41">
            <v>199</v>
          </cell>
          <cell r="M41">
            <v>3778</v>
          </cell>
          <cell r="N41">
            <v>120</v>
          </cell>
          <cell r="O41">
            <v>2675</v>
          </cell>
          <cell r="P41">
            <v>271</v>
          </cell>
          <cell r="Q41">
            <v>6054</v>
          </cell>
          <cell r="R41">
            <v>161</v>
          </cell>
          <cell r="S41">
            <v>3240</v>
          </cell>
          <cell r="T41">
            <v>110</v>
          </cell>
          <cell r="U41">
            <v>2814</v>
          </cell>
          <cell r="V41">
            <v>305</v>
          </cell>
          <cell r="W41">
            <v>5894</v>
          </cell>
          <cell r="X41">
            <v>183</v>
          </cell>
          <cell r="Y41">
            <v>3615</v>
          </cell>
          <cell r="Z41">
            <v>122</v>
          </cell>
          <cell r="AA41">
            <v>2279</v>
          </cell>
        </row>
        <row r="42">
          <cell r="A42">
            <v>4304</v>
          </cell>
          <cell r="B42" t="str">
            <v>Punitaqui</v>
          </cell>
          <cell r="C42" t="str">
            <v>04</v>
          </cell>
          <cell r="D42">
            <v>38</v>
          </cell>
          <cell r="E42">
            <v>540</v>
          </cell>
          <cell r="F42">
            <v>17</v>
          </cell>
          <cell r="G42">
            <v>203</v>
          </cell>
          <cell r="H42">
            <v>21</v>
          </cell>
          <cell r="I42">
            <v>337</v>
          </cell>
          <cell r="J42">
            <v>104</v>
          </cell>
          <cell r="K42">
            <v>2493</v>
          </cell>
          <cell r="L42">
            <v>58</v>
          </cell>
          <cell r="M42">
            <v>1558</v>
          </cell>
          <cell r="N42">
            <v>46</v>
          </cell>
          <cell r="O42">
            <v>935</v>
          </cell>
          <cell r="P42">
            <v>108</v>
          </cell>
          <cell r="Q42">
            <v>2017</v>
          </cell>
          <cell r="R42">
            <v>64</v>
          </cell>
          <cell r="S42">
            <v>1182</v>
          </cell>
          <cell r="T42">
            <v>44</v>
          </cell>
          <cell r="U42">
            <v>835</v>
          </cell>
          <cell r="V42">
            <v>117</v>
          </cell>
          <cell r="W42">
            <v>1900</v>
          </cell>
          <cell r="X42">
            <v>68</v>
          </cell>
          <cell r="Y42">
            <v>1129</v>
          </cell>
          <cell r="Z42">
            <v>49</v>
          </cell>
          <cell r="AA42">
            <v>771</v>
          </cell>
        </row>
        <row r="43">
          <cell r="A43">
            <v>4305</v>
          </cell>
          <cell r="B43" t="str">
            <v>Río Hurtado</v>
          </cell>
          <cell r="C43" t="str">
            <v>04</v>
          </cell>
          <cell r="D43">
            <v>15</v>
          </cell>
          <cell r="E43">
            <v>297</v>
          </cell>
          <cell r="F43">
            <v>7</v>
          </cell>
          <cell r="G43">
            <v>147</v>
          </cell>
          <cell r="H43">
            <v>8</v>
          </cell>
          <cell r="I43">
            <v>150</v>
          </cell>
          <cell r="J43">
            <v>51</v>
          </cell>
          <cell r="K43">
            <v>725</v>
          </cell>
          <cell r="L43">
            <v>30</v>
          </cell>
          <cell r="M43">
            <v>476</v>
          </cell>
          <cell r="N43">
            <v>21</v>
          </cell>
          <cell r="O43">
            <v>249</v>
          </cell>
          <cell r="P43">
            <v>59</v>
          </cell>
          <cell r="Q43">
            <v>1167</v>
          </cell>
          <cell r="R43">
            <v>38</v>
          </cell>
          <cell r="S43">
            <v>763</v>
          </cell>
          <cell r="T43">
            <v>21</v>
          </cell>
          <cell r="U43">
            <v>404</v>
          </cell>
          <cell r="V43">
            <v>53</v>
          </cell>
          <cell r="W43">
            <v>879</v>
          </cell>
          <cell r="X43">
            <v>36</v>
          </cell>
          <cell r="Y43">
            <v>543</v>
          </cell>
          <cell r="Z43">
            <v>17</v>
          </cell>
          <cell r="AA43">
            <v>336</v>
          </cell>
        </row>
        <row r="44">
          <cell r="A44">
            <v>5101</v>
          </cell>
          <cell r="B44" t="str">
            <v>Valparaíso</v>
          </cell>
          <cell r="C44" t="str">
            <v>05</v>
          </cell>
          <cell r="D44">
            <v>1303</v>
          </cell>
          <cell r="E44">
            <v>24341</v>
          </cell>
          <cell r="F44">
            <v>745</v>
          </cell>
          <cell r="G44">
            <v>14604</v>
          </cell>
          <cell r="H44">
            <v>558</v>
          </cell>
          <cell r="I44">
            <v>9737</v>
          </cell>
          <cell r="J44">
            <v>3914</v>
          </cell>
          <cell r="K44">
            <v>76446</v>
          </cell>
          <cell r="L44">
            <v>2349</v>
          </cell>
          <cell r="M44">
            <v>48658</v>
          </cell>
          <cell r="N44">
            <v>1565</v>
          </cell>
          <cell r="O44">
            <v>27788</v>
          </cell>
          <cell r="P44">
            <v>4049</v>
          </cell>
          <cell r="Q44">
            <v>77899</v>
          </cell>
          <cell r="R44">
            <v>2423</v>
          </cell>
          <cell r="S44">
            <v>50109</v>
          </cell>
          <cell r="T44">
            <v>1626</v>
          </cell>
          <cell r="U44">
            <v>27790</v>
          </cell>
          <cell r="V44">
            <v>3925</v>
          </cell>
          <cell r="W44">
            <v>75395</v>
          </cell>
          <cell r="X44">
            <v>2298</v>
          </cell>
          <cell r="Y44">
            <v>46819</v>
          </cell>
          <cell r="Z44">
            <v>1627</v>
          </cell>
          <cell r="AA44">
            <v>28576</v>
          </cell>
        </row>
        <row r="45">
          <cell r="A45">
            <v>5102</v>
          </cell>
          <cell r="B45" t="str">
            <v>Casablanca</v>
          </cell>
          <cell r="C45" t="str">
            <v>05</v>
          </cell>
          <cell r="D45">
            <v>76</v>
          </cell>
          <cell r="E45">
            <v>1340</v>
          </cell>
          <cell r="F45">
            <v>40</v>
          </cell>
          <cell r="G45">
            <v>712</v>
          </cell>
          <cell r="H45">
            <v>36</v>
          </cell>
          <cell r="I45">
            <v>628</v>
          </cell>
          <cell r="J45">
            <v>244</v>
          </cell>
          <cell r="K45">
            <v>5313</v>
          </cell>
          <cell r="L45">
            <v>157</v>
          </cell>
          <cell r="M45">
            <v>3317</v>
          </cell>
          <cell r="N45">
            <v>87</v>
          </cell>
          <cell r="O45">
            <v>1996</v>
          </cell>
          <cell r="P45">
            <v>220</v>
          </cell>
          <cell r="Q45">
            <v>4638</v>
          </cell>
          <cell r="R45">
            <v>138</v>
          </cell>
          <cell r="S45">
            <v>3049</v>
          </cell>
          <cell r="T45">
            <v>82</v>
          </cell>
          <cell r="U45">
            <v>1589</v>
          </cell>
          <cell r="V45">
            <v>238</v>
          </cell>
          <cell r="W45">
            <v>4585</v>
          </cell>
          <cell r="X45">
            <v>131</v>
          </cell>
          <cell r="Y45">
            <v>2651</v>
          </cell>
          <cell r="Z45">
            <v>107</v>
          </cell>
          <cell r="AA45">
            <v>1934</v>
          </cell>
        </row>
        <row r="46">
          <cell r="A46">
            <v>5103</v>
          </cell>
          <cell r="B46" t="str">
            <v>Concón</v>
          </cell>
          <cell r="C46" t="str">
            <v>05</v>
          </cell>
          <cell r="D46">
            <v>129</v>
          </cell>
          <cell r="E46">
            <v>2359</v>
          </cell>
          <cell r="F46">
            <v>77</v>
          </cell>
          <cell r="G46">
            <v>1488</v>
          </cell>
          <cell r="H46">
            <v>52</v>
          </cell>
          <cell r="I46">
            <v>871</v>
          </cell>
          <cell r="J46">
            <v>298</v>
          </cell>
          <cell r="K46">
            <v>6212</v>
          </cell>
          <cell r="L46">
            <v>194</v>
          </cell>
          <cell r="M46">
            <v>4066</v>
          </cell>
          <cell r="N46">
            <v>104</v>
          </cell>
          <cell r="O46">
            <v>2146</v>
          </cell>
          <cell r="P46">
            <v>303</v>
          </cell>
          <cell r="Q46">
            <v>5742</v>
          </cell>
          <cell r="R46">
            <v>178</v>
          </cell>
          <cell r="S46">
            <v>3476</v>
          </cell>
          <cell r="T46">
            <v>125</v>
          </cell>
          <cell r="U46">
            <v>2266</v>
          </cell>
          <cell r="V46">
            <v>348</v>
          </cell>
          <cell r="W46">
            <v>7097</v>
          </cell>
          <cell r="X46">
            <v>193</v>
          </cell>
          <cell r="Y46">
            <v>3947</v>
          </cell>
          <cell r="Z46">
            <v>155</v>
          </cell>
          <cell r="AA46">
            <v>3150</v>
          </cell>
        </row>
        <row r="47">
          <cell r="A47">
            <v>5104</v>
          </cell>
          <cell r="B47" t="str">
            <v>Juan Fernández</v>
          </cell>
          <cell r="C47" t="str">
            <v>05</v>
          </cell>
          <cell r="D47">
            <v>3</v>
          </cell>
          <cell r="E47">
            <v>103</v>
          </cell>
          <cell r="F47">
            <v>3</v>
          </cell>
          <cell r="G47">
            <v>103</v>
          </cell>
          <cell r="H47">
            <v>0</v>
          </cell>
          <cell r="I47">
            <v>0</v>
          </cell>
          <cell r="J47">
            <v>3</v>
          </cell>
          <cell r="K47">
            <v>36</v>
          </cell>
          <cell r="L47">
            <v>1</v>
          </cell>
          <cell r="M47">
            <v>4</v>
          </cell>
          <cell r="N47">
            <v>2</v>
          </cell>
          <cell r="O47">
            <v>32</v>
          </cell>
          <cell r="P47">
            <v>3</v>
          </cell>
          <cell r="Q47">
            <v>47</v>
          </cell>
          <cell r="R47">
            <v>3</v>
          </cell>
          <cell r="S47">
            <v>47</v>
          </cell>
          <cell r="T47">
            <v>0</v>
          </cell>
          <cell r="U47">
            <v>0</v>
          </cell>
          <cell r="V47">
            <v>11</v>
          </cell>
          <cell r="W47">
            <v>353</v>
          </cell>
          <cell r="X47">
            <v>7</v>
          </cell>
          <cell r="Y47">
            <v>210</v>
          </cell>
          <cell r="Z47">
            <v>4</v>
          </cell>
          <cell r="AA47">
            <v>143</v>
          </cell>
        </row>
        <row r="48">
          <cell r="A48">
            <v>5105</v>
          </cell>
          <cell r="B48" t="str">
            <v>Puchuncaví</v>
          </cell>
          <cell r="C48" t="str">
            <v>05</v>
          </cell>
          <cell r="D48">
            <v>77</v>
          </cell>
          <cell r="E48">
            <v>1369</v>
          </cell>
          <cell r="F48">
            <v>54</v>
          </cell>
          <cell r="G48">
            <v>1023</v>
          </cell>
          <cell r="H48">
            <v>23</v>
          </cell>
          <cell r="I48">
            <v>346</v>
          </cell>
          <cell r="J48">
            <v>170</v>
          </cell>
          <cell r="K48">
            <v>3306</v>
          </cell>
          <cell r="L48">
            <v>111</v>
          </cell>
          <cell r="M48">
            <v>2116</v>
          </cell>
          <cell r="N48">
            <v>59</v>
          </cell>
          <cell r="O48">
            <v>1190</v>
          </cell>
          <cell r="P48">
            <v>172</v>
          </cell>
          <cell r="Q48">
            <v>3568</v>
          </cell>
          <cell r="R48">
            <v>107</v>
          </cell>
          <cell r="S48">
            <v>2279</v>
          </cell>
          <cell r="T48">
            <v>65</v>
          </cell>
          <cell r="U48">
            <v>1289</v>
          </cell>
          <cell r="V48">
            <v>206</v>
          </cell>
          <cell r="W48">
            <v>3911</v>
          </cell>
          <cell r="X48">
            <v>140</v>
          </cell>
          <cell r="Y48">
            <v>2779</v>
          </cell>
          <cell r="Z48">
            <v>66</v>
          </cell>
          <cell r="AA48">
            <v>1132</v>
          </cell>
        </row>
        <row r="49">
          <cell r="A49">
            <v>5107</v>
          </cell>
          <cell r="B49" t="str">
            <v>Quintero</v>
          </cell>
          <cell r="C49" t="str">
            <v>05</v>
          </cell>
          <cell r="D49">
            <v>103</v>
          </cell>
          <cell r="E49">
            <v>2091</v>
          </cell>
          <cell r="F49">
            <v>63</v>
          </cell>
          <cell r="G49">
            <v>1446</v>
          </cell>
          <cell r="H49">
            <v>40</v>
          </cell>
          <cell r="I49">
            <v>645</v>
          </cell>
          <cell r="J49">
            <v>308</v>
          </cell>
          <cell r="K49">
            <v>5487</v>
          </cell>
          <cell r="L49">
            <v>179</v>
          </cell>
          <cell r="M49">
            <v>3250</v>
          </cell>
          <cell r="N49">
            <v>129</v>
          </cell>
          <cell r="O49">
            <v>2237</v>
          </cell>
          <cell r="P49">
            <v>293</v>
          </cell>
          <cell r="Q49">
            <v>5701</v>
          </cell>
          <cell r="R49">
            <v>182</v>
          </cell>
          <cell r="S49">
            <v>3541</v>
          </cell>
          <cell r="T49">
            <v>111</v>
          </cell>
          <cell r="U49">
            <v>2160</v>
          </cell>
          <cell r="V49">
            <v>290</v>
          </cell>
          <cell r="W49">
            <v>5624</v>
          </cell>
          <cell r="X49">
            <v>169</v>
          </cell>
          <cell r="Y49">
            <v>3643</v>
          </cell>
          <cell r="Z49">
            <v>121</v>
          </cell>
          <cell r="AA49">
            <v>1981</v>
          </cell>
        </row>
        <row r="50">
          <cell r="A50">
            <v>5109</v>
          </cell>
          <cell r="B50" t="str">
            <v>Viña del Mar</v>
          </cell>
          <cell r="C50" t="str">
            <v>05</v>
          </cell>
          <cell r="D50">
            <v>1177</v>
          </cell>
          <cell r="E50">
            <v>20706</v>
          </cell>
          <cell r="F50">
            <v>678</v>
          </cell>
          <cell r="G50">
            <v>12841</v>
          </cell>
          <cell r="H50">
            <v>499</v>
          </cell>
          <cell r="I50">
            <v>7865</v>
          </cell>
          <cell r="J50">
            <v>3711</v>
          </cell>
          <cell r="K50">
            <v>66207</v>
          </cell>
          <cell r="L50">
            <v>2176</v>
          </cell>
          <cell r="M50">
            <v>40629</v>
          </cell>
          <cell r="N50">
            <v>1535</v>
          </cell>
          <cell r="O50">
            <v>25578</v>
          </cell>
          <cell r="P50">
            <v>3670</v>
          </cell>
          <cell r="Q50">
            <v>67539</v>
          </cell>
          <cell r="R50">
            <v>2132</v>
          </cell>
          <cell r="S50">
            <v>42038</v>
          </cell>
          <cell r="T50">
            <v>1538</v>
          </cell>
          <cell r="U50">
            <v>25501</v>
          </cell>
          <cell r="V50">
            <v>3574</v>
          </cell>
          <cell r="W50">
            <v>64453</v>
          </cell>
          <cell r="X50">
            <v>2074</v>
          </cell>
          <cell r="Y50">
            <v>39894</v>
          </cell>
          <cell r="Z50">
            <v>1500</v>
          </cell>
          <cell r="AA50">
            <v>24559</v>
          </cell>
        </row>
        <row r="51">
          <cell r="A51">
            <v>5201</v>
          </cell>
          <cell r="B51" t="str">
            <v>Isla  de Pascua</v>
          </cell>
          <cell r="C51" t="str">
            <v>05</v>
          </cell>
          <cell r="D51">
            <v>22</v>
          </cell>
          <cell r="E51">
            <v>535</v>
          </cell>
          <cell r="F51">
            <v>14</v>
          </cell>
          <cell r="G51">
            <v>398</v>
          </cell>
          <cell r="H51">
            <v>8</v>
          </cell>
          <cell r="I51">
            <v>137</v>
          </cell>
          <cell r="J51">
            <v>56</v>
          </cell>
          <cell r="K51">
            <v>1291</v>
          </cell>
          <cell r="L51">
            <v>32</v>
          </cell>
          <cell r="M51">
            <v>816</v>
          </cell>
          <cell r="N51">
            <v>24</v>
          </cell>
          <cell r="O51">
            <v>475</v>
          </cell>
          <cell r="P51">
            <v>37</v>
          </cell>
          <cell r="Q51">
            <v>922</v>
          </cell>
          <cell r="R51">
            <v>26</v>
          </cell>
          <cell r="S51">
            <v>657</v>
          </cell>
          <cell r="T51">
            <v>11</v>
          </cell>
          <cell r="U51">
            <v>265</v>
          </cell>
          <cell r="V51">
            <v>60</v>
          </cell>
          <cell r="W51">
            <v>1666</v>
          </cell>
          <cell r="X51">
            <v>34</v>
          </cell>
          <cell r="Y51">
            <v>859</v>
          </cell>
          <cell r="Z51">
            <v>26</v>
          </cell>
          <cell r="AA51">
            <v>807</v>
          </cell>
        </row>
        <row r="52">
          <cell r="A52">
            <v>5301</v>
          </cell>
          <cell r="B52" t="str">
            <v>Los Andes</v>
          </cell>
          <cell r="C52" t="str">
            <v>05</v>
          </cell>
          <cell r="D52">
            <v>236</v>
          </cell>
          <cell r="E52">
            <v>5116</v>
          </cell>
          <cell r="F52">
            <v>140</v>
          </cell>
          <cell r="G52">
            <v>3084</v>
          </cell>
          <cell r="H52">
            <v>96</v>
          </cell>
          <cell r="I52">
            <v>2032</v>
          </cell>
          <cell r="J52">
            <v>644</v>
          </cell>
          <cell r="K52">
            <v>12867</v>
          </cell>
          <cell r="L52">
            <v>384</v>
          </cell>
          <cell r="M52">
            <v>8433</v>
          </cell>
          <cell r="N52">
            <v>260</v>
          </cell>
          <cell r="O52">
            <v>4434</v>
          </cell>
          <cell r="P52">
            <v>676</v>
          </cell>
          <cell r="Q52">
            <v>13909</v>
          </cell>
          <cell r="R52">
            <v>385</v>
          </cell>
          <cell r="S52">
            <v>8360</v>
          </cell>
          <cell r="T52">
            <v>291</v>
          </cell>
          <cell r="U52">
            <v>5549</v>
          </cell>
          <cell r="V52">
            <v>702</v>
          </cell>
          <cell r="W52">
            <v>14592</v>
          </cell>
          <cell r="X52">
            <v>412</v>
          </cell>
          <cell r="Y52">
            <v>9311</v>
          </cell>
          <cell r="Z52">
            <v>290</v>
          </cell>
          <cell r="AA52">
            <v>5281</v>
          </cell>
        </row>
        <row r="53">
          <cell r="A53">
            <v>5302</v>
          </cell>
          <cell r="B53" t="str">
            <v>Calle Larga</v>
          </cell>
          <cell r="C53" t="str">
            <v>05</v>
          </cell>
          <cell r="D53">
            <v>29</v>
          </cell>
          <cell r="E53">
            <v>705</v>
          </cell>
          <cell r="F53">
            <v>18</v>
          </cell>
          <cell r="G53">
            <v>380</v>
          </cell>
          <cell r="H53">
            <v>11</v>
          </cell>
          <cell r="I53">
            <v>325</v>
          </cell>
          <cell r="J53">
            <v>110</v>
          </cell>
          <cell r="K53">
            <v>2178</v>
          </cell>
          <cell r="L53">
            <v>64</v>
          </cell>
          <cell r="M53">
            <v>1257</v>
          </cell>
          <cell r="N53">
            <v>46</v>
          </cell>
          <cell r="O53">
            <v>921</v>
          </cell>
          <cell r="P53">
            <v>105</v>
          </cell>
          <cell r="Q53">
            <v>2299</v>
          </cell>
          <cell r="R53">
            <v>66</v>
          </cell>
          <cell r="S53">
            <v>1533</v>
          </cell>
          <cell r="T53">
            <v>39</v>
          </cell>
          <cell r="U53">
            <v>766</v>
          </cell>
          <cell r="V53">
            <v>114</v>
          </cell>
          <cell r="W53">
            <v>2346</v>
          </cell>
          <cell r="X53">
            <v>76</v>
          </cell>
          <cell r="Y53">
            <v>1569</v>
          </cell>
          <cell r="Z53">
            <v>38</v>
          </cell>
          <cell r="AA53">
            <v>777</v>
          </cell>
        </row>
        <row r="54">
          <cell r="A54">
            <v>5303</v>
          </cell>
          <cell r="B54" t="str">
            <v>Rinconada</v>
          </cell>
          <cell r="C54" t="str">
            <v>05</v>
          </cell>
          <cell r="D54">
            <v>29</v>
          </cell>
          <cell r="E54">
            <v>542</v>
          </cell>
          <cell r="F54">
            <v>14</v>
          </cell>
          <cell r="G54">
            <v>322</v>
          </cell>
          <cell r="H54">
            <v>15</v>
          </cell>
          <cell r="I54">
            <v>220</v>
          </cell>
          <cell r="J54">
            <v>63</v>
          </cell>
          <cell r="K54">
            <v>1618</v>
          </cell>
          <cell r="L54">
            <v>43</v>
          </cell>
          <cell r="M54">
            <v>952</v>
          </cell>
          <cell r="N54">
            <v>20</v>
          </cell>
          <cell r="O54">
            <v>666</v>
          </cell>
          <cell r="P54">
            <v>69</v>
          </cell>
          <cell r="Q54">
            <v>1521</v>
          </cell>
          <cell r="R54">
            <v>44</v>
          </cell>
          <cell r="S54">
            <v>1015</v>
          </cell>
          <cell r="T54">
            <v>25</v>
          </cell>
          <cell r="U54">
            <v>506</v>
          </cell>
          <cell r="V54">
            <v>84</v>
          </cell>
          <cell r="W54">
            <v>1664</v>
          </cell>
          <cell r="X54">
            <v>46</v>
          </cell>
          <cell r="Y54">
            <v>972</v>
          </cell>
          <cell r="Z54">
            <v>38</v>
          </cell>
          <cell r="AA54">
            <v>692</v>
          </cell>
        </row>
        <row r="55">
          <cell r="A55">
            <v>5304</v>
          </cell>
          <cell r="B55" t="str">
            <v>San Esteban</v>
          </cell>
          <cell r="C55" t="str">
            <v>05</v>
          </cell>
          <cell r="D55">
            <v>46</v>
          </cell>
          <cell r="E55">
            <v>661</v>
          </cell>
          <cell r="F55">
            <v>31</v>
          </cell>
          <cell r="G55">
            <v>407</v>
          </cell>
          <cell r="H55">
            <v>15</v>
          </cell>
          <cell r="I55">
            <v>254</v>
          </cell>
          <cell r="J55">
            <v>147</v>
          </cell>
          <cell r="K55">
            <v>3086</v>
          </cell>
          <cell r="L55">
            <v>95</v>
          </cell>
          <cell r="M55">
            <v>2099</v>
          </cell>
          <cell r="N55">
            <v>52</v>
          </cell>
          <cell r="O55">
            <v>987</v>
          </cell>
          <cell r="P55">
            <v>124</v>
          </cell>
          <cell r="Q55">
            <v>2081</v>
          </cell>
          <cell r="R55">
            <v>81</v>
          </cell>
          <cell r="S55">
            <v>1405</v>
          </cell>
          <cell r="T55">
            <v>43</v>
          </cell>
          <cell r="U55">
            <v>676</v>
          </cell>
          <cell r="V55">
            <v>157</v>
          </cell>
          <cell r="W55">
            <v>2647</v>
          </cell>
          <cell r="X55">
            <v>93</v>
          </cell>
          <cell r="Y55">
            <v>1633</v>
          </cell>
          <cell r="Z55">
            <v>64</v>
          </cell>
          <cell r="AA55">
            <v>1014</v>
          </cell>
        </row>
        <row r="56">
          <cell r="A56">
            <v>5401</v>
          </cell>
          <cell r="B56" t="str">
            <v>La Ligua</v>
          </cell>
          <cell r="C56" t="str">
            <v>05</v>
          </cell>
          <cell r="D56">
            <v>127</v>
          </cell>
          <cell r="E56">
            <v>2440</v>
          </cell>
          <cell r="F56">
            <v>62</v>
          </cell>
          <cell r="G56">
            <v>1152</v>
          </cell>
          <cell r="H56">
            <v>65</v>
          </cell>
          <cell r="I56">
            <v>1288</v>
          </cell>
          <cell r="J56">
            <v>361</v>
          </cell>
          <cell r="K56">
            <v>7222</v>
          </cell>
          <cell r="L56">
            <v>227</v>
          </cell>
          <cell r="M56">
            <v>4810</v>
          </cell>
          <cell r="N56">
            <v>134</v>
          </cell>
          <cell r="O56">
            <v>2412</v>
          </cell>
          <cell r="P56">
            <v>356</v>
          </cell>
          <cell r="Q56">
            <v>7057</v>
          </cell>
          <cell r="R56">
            <v>219</v>
          </cell>
          <cell r="S56">
            <v>4353</v>
          </cell>
          <cell r="T56">
            <v>137</v>
          </cell>
          <cell r="U56">
            <v>2704</v>
          </cell>
          <cell r="V56">
            <v>385</v>
          </cell>
          <cell r="W56">
            <v>7238</v>
          </cell>
          <cell r="X56">
            <v>212</v>
          </cell>
          <cell r="Y56">
            <v>3891</v>
          </cell>
          <cell r="Z56">
            <v>173</v>
          </cell>
          <cell r="AA56">
            <v>3347</v>
          </cell>
        </row>
        <row r="57">
          <cell r="A57">
            <v>5402</v>
          </cell>
          <cell r="B57" t="str">
            <v>Cabildo</v>
          </cell>
          <cell r="C57" t="str">
            <v>05</v>
          </cell>
          <cell r="D57">
            <v>70</v>
          </cell>
          <cell r="E57">
            <v>1370</v>
          </cell>
          <cell r="F57">
            <v>47</v>
          </cell>
          <cell r="G57">
            <v>973</v>
          </cell>
          <cell r="H57">
            <v>23</v>
          </cell>
          <cell r="I57">
            <v>397</v>
          </cell>
          <cell r="J57">
            <v>191</v>
          </cell>
          <cell r="K57">
            <v>3706</v>
          </cell>
          <cell r="L57">
            <v>111</v>
          </cell>
          <cell r="M57">
            <v>2193</v>
          </cell>
          <cell r="N57">
            <v>80</v>
          </cell>
          <cell r="O57">
            <v>1513</v>
          </cell>
          <cell r="P57">
            <v>176</v>
          </cell>
          <cell r="Q57">
            <v>3647</v>
          </cell>
          <cell r="R57">
            <v>109</v>
          </cell>
          <cell r="S57">
            <v>2087</v>
          </cell>
          <cell r="T57">
            <v>67</v>
          </cell>
          <cell r="U57">
            <v>1560</v>
          </cell>
          <cell r="V57">
            <v>231</v>
          </cell>
          <cell r="W57">
            <v>4729</v>
          </cell>
          <cell r="X57">
            <v>149</v>
          </cell>
          <cell r="Y57">
            <v>2940</v>
          </cell>
          <cell r="Z57">
            <v>82</v>
          </cell>
          <cell r="AA57">
            <v>1789</v>
          </cell>
        </row>
        <row r="58">
          <cell r="A58">
            <v>5403</v>
          </cell>
          <cell r="B58" t="str">
            <v>Papudo</v>
          </cell>
          <cell r="C58" t="str">
            <v>05</v>
          </cell>
          <cell r="D58">
            <v>18</v>
          </cell>
          <cell r="E58">
            <v>414</v>
          </cell>
          <cell r="F58">
            <v>10</v>
          </cell>
          <cell r="G58">
            <v>333</v>
          </cell>
          <cell r="H58">
            <v>8</v>
          </cell>
          <cell r="I58">
            <v>81</v>
          </cell>
          <cell r="J58">
            <v>45</v>
          </cell>
          <cell r="K58">
            <v>906</v>
          </cell>
          <cell r="L58">
            <v>22</v>
          </cell>
          <cell r="M58">
            <v>501</v>
          </cell>
          <cell r="N58">
            <v>23</v>
          </cell>
          <cell r="O58">
            <v>405</v>
          </cell>
          <cell r="P58">
            <v>55</v>
          </cell>
          <cell r="Q58">
            <v>849</v>
          </cell>
          <cell r="R58">
            <v>36</v>
          </cell>
          <cell r="S58">
            <v>610</v>
          </cell>
          <cell r="T58">
            <v>19</v>
          </cell>
          <cell r="U58">
            <v>239</v>
          </cell>
          <cell r="V58">
            <v>52</v>
          </cell>
          <cell r="W58">
            <v>964</v>
          </cell>
          <cell r="X58">
            <v>26</v>
          </cell>
          <cell r="Y58">
            <v>592</v>
          </cell>
          <cell r="Z58">
            <v>26</v>
          </cell>
          <cell r="AA58">
            <v>372</v>
          </cell>
        </row>
        <row r="59">
          <cell r="A59">
            <v>5404</v>
          </cell>
          <cell r="B59" t="str">
            <v>Petorca</v>
          </cell>
          <cell r="C59" t="str">
            <v>05</v>
          </cell>
          <cell r="D59">
            <v>37</v>
          </cell>
          <cell r="E59">
            <v>611</v>
          </cell>
          <cell r="F59">
            <v>24</v>
          </cell>
          <cell r="G59">
            <v>429</v>
          </cell>
          <cell r="H59">
            <v>13</v>
          </cell>
          <cell r="I59">
            <v>182</v>
          </cell>
          <cell r="J59">
            <v>107</v>
          </cell>
          <cell r="K59">
            <v>2322</v>
          </cell>
          <cell r="L59">
            <v>62</v>
          </cell>
          <cell r="M59">
            <v>1249</v>
          </cell>
          <cell r="N59">
            <v>45</v>
          </cell>
          <cell r="O59">
            <v>1073</v>
          </cell>
          <cell r="P59">
            <v>118</v>
          </cell>
          <cell r="Q59">
            <v>2298</v>
          </cell>
          <cell r="R59">
            <v>72</v>
          </cell>
          <cell r="S59">
            <v>1590</v>
          </cell>
          <cell r="T59">
            <v>46</v>
          </cell>
          <cell r="U59">
            <v>708</v>
          </cell>
          <cell r="V59">
            <v>121</v>
          </cell>
          <cell r="W59">
            <v>2250</v>
          </cell>
          <cell r="X59">
            <v>80</v>
          </cell>
          <cell r="Y59">
            <v>1453</v>
          </cell>
          <cell r="Z59">
            <v>41</v>
          </cell>
          <cell r="AA59">
            <v>797</v>
          </cell>
        </row>
        <row r="60">
          <cell r="A60">
            <v>5405</v>
          </cell>
          <cell r="B60" t="str">
            <v>Zapallar</v>
          </cell>
          <cell r="C60" t="str">
            <v>05</v>
          </cell>
          <cell r="D60">
            <v>15</v>
          </cell>
          <cell r="E60">
            <v>409</v>
          </cell>
          <cell r="F60">
            <v>11</v>
          </cell>
          <cell r="G60">
            <v>373</v>
          </cell>
          <cell r="H60">
            <v>4</v>
          </cell>
          <cell r="I60">
            <v>36</v>
          </cell>
          <cell r="J60">
            <v>55</v>
          </cell>
          <cell r="K60">
            <v>1181</v>
          </cell>
          <cell r="L60">
            <v>39</v>
          </cell>
          <cell r="M60">
            <v>1001</v>
          </cell>
          <cell r="N60">
            <v>16</v>
          </cell>
          <cell r="O60">
            <v>180</v>
          </cell>
          <cell r="P60">
            <v>57</v>
          </cell>
          <cell r="Q60">
            <v>1034</v>
          </cell>
          <cell r="R60">
            <v>39</v>
          </cell>
          <cell r="S60">
            <v>655</v>
          </cell>
          <cell r="T60">
            <v>18</v>
          </cell>
          <cell r="U60">
            <v>379</v>
          </cell>
          <cell r="V60">
            <v>61</v>
          </cell>
          <cell r="W60">
            <v>1069</v>
          </cell>
          <cell r="X60">
            <v>40</v>
          </cell>
          <cell r="Y60">
            <v>829</v>
          </cell>
          <cell r="Z60">
            <v>21</v>
          </cell>
          <cell r="AA60">
            <v>240</v>
          </cell>
        </row>
        <row r="61">
          <cell r="A61">
            <v>5501</v>
          </cell>
          <cell r="B61" t="str">
            <v>Quillota</v>
          </cell>
          <cell r="C61" t="str">
            <v>05</v>
          </cell>
          <cell r="D61">
            <v>345</v>
          </cell>
          <cell r="E61">
            <v>6102</v>
          </cell>
          <cell r="F61">
            <v>225</v>
          </cell>
          <cell r="G61">
            <v>4219</v>
          </cell>
          <cell r="H61">
            <v>120</v>
          </cell>
          <cell r="I61">
            <v>1883</v>
          </cell>
          <cell r="J61">
            <v>1033</v>
          </cell>
          <cell r="K61">
            <v>19641</v>
          </cell>
          <cell r="L61">
            <v>616</v>
          </cell>
          <cell r="M61">
            <v>12414</v>
          </cell>
          <cell r="N61">
            <v>417</v>
          </cell>
          <cell r="O61">
            <v>7227</v>
          </cell>
          <cell r="P61">
            <v>1031</v>
          </cell>
          <cell r="Q61">
            <v>19522</v>
          </cell>
          <cell r="R61">
            <v>617</v>
          </cell>
          <cell r="S61">
            <v>12634</v>
          </cell>
          <cell r="T61">
            <v>414</v>
          </cell>
          <cell r="U61">
            <v>6888</v>
          </cell>
          <cell r="V61">
            <v>1007</v>
          </cell>
          <cell r="W61">
            <v>18854</v>
          </cell>
          <cell r="X61">
            <v>609</v>
          </cell>
          <cell r="Y61">
            <v>11821</v>
          </cell>
          <cell r="Z61">
            <v>398</v>
          </cell>
          <cell r="AA61">
            <v>7033</v>
          </cell>
        </row>
        <row r="62">
          <cell r="A62">
            <v>5502</v>
          </cell>
          <cell r="B62" t="str">
            <v>Calera</v>
          </cell>
          <cell r="C62" t="str">
            <v>05</v>
          </cell>
          <cell r="D62">
            <v>220</v>
          </cell>
          <cell r="E62">
            <v>4332</v>
          </cell>
          <cell r="F62">
            <v>135</v>
          </cell>
          <cell r="G62">
            <v>2812</v>
          </cell>
          <cell r="H62">
            <v>85</v>
          </cell>
          <cell r="I62">
            <v>1520</v>
          </cell>
          <cell r="J62">
            <v>584</v>
          </cell>
          <cell r="K62">
            <v>11366</v>
          </cell>
          <cell r="L62">
            <v>349</v>
          </cell>
          <cell r="M62">
            <v>7117</v>
          </cell>
          <cell r="N62">
            <v>235</v>
          </cell>
          <cell r="O62">
            <v>4249</v>
          </cell>
          <cell r="P62">
            <v>646</v>
          </cell>
          <cell r="Q62">
            <v>12590</v>
          </cell>
          <cell r="R62">
            <v>368</v>
          </cell>
          <cell r="S62">
            <v>7335</v>
          </cell>
          <cell r="T62">
            <v>278</v>
          </cell>
          <cell r="U62">
            <v>5255</v>
          </cell>
          <cell r="V62">
            <v>665</v>
          </cell>
          <cell r="W62">
            <v>12727</v>
          </cell>
          <cell r="X62">
            <v>395</v>
          </cell>
          <cell r="Y62">
            <v>7965</v>
          </cell>
          <cell r="Z62">
            <v>270</v>
          </cell>
          <cell r="AA62">
            <v>4762</v>
          </cell>
        </row>
        <row r="63">
          <cell r="A63">
            <v>5503</v>
          </cell>
          <cell r="B63" t="str">
            <v>Hijuelas</v>
          </cell>
          <cell r="C63" t="str">
            <v>05</v>
          </cell>
          <cell r="D63">
            <v>53</v>
          </cell>
          <cell r="E63">
            <v>1057</v>
          </cell>
          <cell r="F63">
            <v>33</v>
          </cell>
          <cell r="G63">
            <v>665</v>
          </cell>
          <cell r="H63">
            <v>20</v>
          </cell>
          <cell r="I63">
            <v>392</v>
          </cell>
          <cell r="J63">
            <v>153</v>
          </cell>
          <cell r="K63">
            <v>3502</v>
          </cell>
          <cell r="L63">
            <v>100</v>
          </cell>
          <cell r="M63">
            <v>2383</v>
          </cell>
          <cell r="N63">
            <v>53</v>
          </cell>
          <cell r="O63">
            <v>1119</v>
          </cell>
          <cell r="P63">
            <v>181</v>
          </cell>
          <cell r="Q63">
            <v>3909</v>
          </cell>
          <cell r="R63">
            <v>110</v>
          </cell>
          <cell r="S63">
            <v>2549</v>
          </cell>
          <cell r="T63">
            <v>71</v>
          </cell>
          <cell r="U63">
            <v>1360</v>
          </cell>
          <cell r="V63">
            <v>162</v>
          </cell>
          <cell r="W63">
            <v>3187</v>
          </cell>
          <cell r="X63">
            <v>102</v>
          </cell>
          <cell r="Y63">
            <v>2070</v>
          </cell>
          <cell r="Z63">
            <v>60</v>
          </cell>
          <cell r="AA63">
            <v>1117</v>
          </cell>
        </row>
        <row r="64">
          <cell r="A64">
            <v>5504</v>
          </cell>
          <cell r="B64" t="str">
            <v>La Cruz</v>
          </cell>
          <cell r="C64" t="str">
            <v>05</v>
          </cell>
          <cell r="D64">
            <v>54</v>
          </cell>
          <cell r="E64">
            <v>990</v>
          </cell>
          <cell r="F64">
            <v>31</v>
          </cell>
          <cell r="G64">
            <v>614</v>
          </cell>
          <cell r="H64">
            <v>23</v>
          </cell>
          <cell r="I64">
            <v>376</v>
          </cell>
          <cell r="J64">
            <v>148</v>
          </cell>
          <cell r="K64">
            <v>2670</v>
          </cell>
          <cell r="L64">
            <v>96</v>
          </cell>
          <cell r="M64">
            <v>1769</v>
          </cell>
          <cell r="N64">
            <v>52</v>
          </cell>
          <cell r="O64">
            <v>901</v>
          </cell>
          <cell r="P64">
            <v>127</v>
          </cell>
          <cell r="Q64">
            <v>2420</v>
          </cell>
          <cell r="R64">
            <v>75</v>
          </cell>
          <cell r="S64">
            <v>1334</v>
          </cell>
          <cell r="T64">
            <v>52</v>
          </cell>
          <cell r="U64">
            <v>1086</v>
          </cell>
          <cell r="V64">
            <v>155</v>
          </cell>
          <cell r="W64">
            <v>3214</v>
          </cell>
          <cell r="X64">
            <v>98</v>
          </cell>
          <cell r="Y64">
            <v>1993</v>
          </cell>
          <cell r="Z64">
            <v>57</v>
          </cell>
          <cell r="AA64">
            <v>1221</v>
          </cell>
        </row>
        <row r="65">
          <cell r="A65">
            <v>5506</v>
          </cell>
          <cell r="B65" t="str">
            <v>Nogales</v>
          </cell>
          <cell r="C65" t="str">
            <v>05</v>
          </cell>
          <cell r="D65">
            <v>75</v>
          </cell>
          <cell r="E65">
            <v>1311</v>
          </cell>
          <cell r="F65">
            <v>44</v>
          </cell>
          <cell r="G65">
            <v>897</v>
          </cell>
          <cell r="H65">
            <v>31</v>
          </cell>
          <cell r="I65">
            <v>414</v>
          </cell>
          <cell r="J65">
            <v>255</v>
          </cell>
          <cell r="K65">
            <v>4583</v>
          </cell>
          <cell r="L65">
            <v>171</v>
          </cell>
          <cell r="M65">
            <v>3172</v>
          </cell>
          <cell r="N65">
            <v>84</v>
          </cell>
          <cell r="O65">
            <v>1411</v>
          </cell>
          <cell r="P65">
            <v>256</v>
          </cell>
          <cell r="Q65">
            <v>4534</v>
          </cell>
          <cell r="R65">
            <v>151</v>
          </cell>
          <cell r="S65">
            <v>2793</v>
          </cell>
          <cell r="T65">
            <v>105</v>
          </cell>
          <cell r="U65">
            <v>1741</v>
          </cell>
          <cell r="V65">
            <v>229</v>
          </cell>
          <cell r="W65">
            <v>4151</v>
          </cell>
          <cell r="X65">
            <v>144</v>
          </cell>
          <cell r="Y65">
            <v>2767</v>
          </cell>
          <cell r="Z65">
            <v>85</v>
          </cell>
          <cell r="AA65">
            <v>1384</v>
          </cell>
        </row>
        <row r="66">
          <cell r="A66">
            <v>5601</v>
          </cell>
          <cell r="B66" t="str">
            <v>San Antonio</v>
          </cell>
          <cell r="C66" t="str">
            <v>05</v>
          </cell>
          <cell r="D66">
            <v>461</v>
          </cell>
          <cell r="E66">
            <v>9011</v>
          </cell>
          <cell r="F66">
            <v>272</v>
          </cell>
          <cell r="G66">
            <v>5777</v>
          </cell>
          <cell r="H66">
            <v>189</v>
          </cell>
          <cell r="I66">
            <v>3234</v>
          </cell>
          <cell r="J66">
            <v>1275</v>
          </cell>
          <cell r="K66">
            <v>25370</v>
          </cell>
          <cell r="L66">
            <v>745</v>
          </cell>
          <cell r="M66">
            <v>15577</v>
          </cell>
          <cell r="N66">
            <v>530</v>
          </cell>
          <cell r="O66">
            <v>9793</v>
          </cell>
          <cell r="P66">
            <v>1134</v>
          </cell>
          <cell r="Q66">
            <v>23318</v>
          </cell>
          <cell r="R66">
            <v>734</v>
          </cell>
          <cell r="S66">
            <v>15110</v>
          </cell>
          <cell r="T66">
            <v>400</v>
          </cell>
          <cell r="U66">
            <v>8208</v>
          </cell>
          <cell r="V66">
            <v>1302</v>
          </cell>
          <cell r="W66">
            <v>26445</v>
          </cell>
          <cell r="X66">
            <v>810</v>
          </cell>
          <cell r="Y66">
            <v>17584</v>
          </cell>
          <cell r="Z66">
            <v>492</v>
          </cell>
          <cell r="AA66">
            <v>8861</v>
          </cell>
        </row>
        <row r="67">
          <cell r="A67">
            <v>5602</v>
          </cell>
          <cell r="B67" t="str">
            <v>Algarrobo</v>
          </cell>
          <cell r="C67" t="str">
            <v>05</v>
          </cell>
          <cell r="D67">
            <v>42</v>
          </cell>
          <cell r="E67">
            <v>699</v>
          </cell>
          <cell r="F67">
            <v>30</v>
          </cell>
          <cell r="G67">
            <v>548</v>
          </cell>
          <cell r="H67">
            <v>12</v>
          </cell>
          <cell r="I67">
            <v>151</v>
          </cell>
          <cell r="J67">
            <v>108</v>
          </cell>
          <cell r="K67">
            <v>2632</v>
          </cell>
          <cell r="L67">
            <v>67</v>
          </cell>
          <cell r="M67">
            <v>1579</v>
          </cell>
          <cell r="N67">
            <v>41</v>
          </cell>
          <cell r="O67">
            <v>1053</v>
          </cell>
          <cell r="P67">
            <v>110</v>
          </cell>
          <cell r="Q67">
            <v>2058</v>
          </cell>
          <cell r="R67">
            <v>69</v>
          </cell>
          <cell r="S67">
            <v>1366</v>
          </cell>
          <cell r="T67">
            <v>41</v>
          </cell>
          <cell r="U67">
            <v>692</v>
          </cell>
          <cell r="V67">
            <v>133</v>
          </cell>
          <cell r="W67">
            <v>2160</v>
          </cell>
          <cell r="X67">
            <v>90</v>
          </cell>
          <cell r="Y67">
            <v>1662</v>
          </cell>
          <cell r="Z67">
            <v>43</v>
          </cell>
          <cell r="AA67">
            <v>498</v>
          </cell>
        </row>
        <row r="68">
          <cell r="A68">
            <v>5603</v>
          </cell>
          <cell r="B68" t="str">
            <v>Cartagena</v>
          </cell>
          <cell r="C68" t="str">
            <v>05</v>
          </cell>
          <cell r="D68">
            <v>76</v>
          </cell>
          <cell r="E68">
            <v>1434</v>
          </cell>
          <cell r="F68">
            <v>45</v>
          </cell>
          <cell r="G68">
            <v>818</v>
          </cell>
          <cell r="H68">
            <v>31</v>
          </cell>
          <cell r="I68">
            <v>616</v>
          </cell>
          <cell r="J68">
            <v>210</v>
          </cell>
          <cell r="K68">
            <v>4317</v>
          </cell>
          <cell r="L68">
            <v>127</v>
          </cell>
          <cell r="M68">
            <v>2646</v>
          </cell>
          <cell r="N68">
            <v>83</v>
          </cell>
          <cell r="O68">
            <v>1671</v>
          </cell>
          <cell r="P68">
            <v>211</v>
          </cell>
          <cell r="Q68">
            <v>3664</v>
          </cell>
          <cell r="R68">
            <v>128</v>
          </cell>
          <cell r="S68">
            <v>2371</v>
          </cell>
          <cell r="T68">
            <v>83</v>
          </cell>
          <cell r="U68">
            <v>1293</v>
          </cell>
          <cell r="V68">
            <v>231</v>
          </cell>
          <cell r="W68">
            <v>4114</v>
          </cell>
          <cell r="X68">
            <v>134</v>
          </cell>
          <cell r="Y68">
            <v>2430</v>
          </cell>
          <cell r="Z68">
            <v>97</v>
          </cell>
          <cell r="AA68">
            <v>1684</v>
          </cell>
        </row>
        <row r="69">
          <cell r="A69">
            <v>5604</v>
          </cell>
          <cell r="B69" t="str">
            <v>El Quisco</v>
          </cell>
          <cell r="C69" t="str">
            <v>05</v>
          </cell>
          <cell r="D69">
            <v>57</v>
          </cell>
          <cell r="E69">
            <v>1006</v>
          </cell>
          <cell r="F69">
            <v>32</v>
          </cell>
          <cell r="G69">
            <v>626</v>
          </cell>
          <cell r="H69">
            <v>25</v>
          </cell>
          <cell r="I69">
            <v>380</v>
          </cell>
          <cell r="J69">
            <v>105</v>
          </cell>
          <cell r="K69">
            <v>1967</v>
          </cell>
          <cell r="L69">
            <v>65</v>
          </cell>
          <cell r="M69">
            <v>1260</v>
          </cell>
          <cell r="N69">
            <v>40</v>
          </cell>
          <cell r="O69">
            <v>707</v>
          </cell>
          <cell r="P69">
            <v>117</v>
          </cell>
          <cell r="Q69">
            <v>2132</v>
          </cell>
          <cell r="R69">
            <v>69</v>
          </cell>
          <cell r="S69">
            <v>1234</v>
          </cell>
          <cell r="T69">
            <v>48</v>
          </cell>
          <cell r="U69">
            <v>898</v>
          </cell>
          <cell r="V69">
            <v>151</v>
          </cell>
          <cell r="W69">
            <v>2419</v>
          </cell>
          <cell r="X69">
            <v>95</v>
          </cell>
          <cell r="Y69">
            <v>1574</v>
          </cell>
          <cell r="Z69">
            <v>56</v>
          </cell>
          <cell r="AA69">
            <v>845</v>
          </cell>
        </row>
        <row r="70">
          <cell r="A70">
            <v>5605</v>
          </cell>
          <cell r="B70" t="str">
            <v>El Tabo</v>
          </cell>
          <cell r="C70" t="str">
            <v>05</v>
          </cell>
          <cell r="D70">
            <v>31</v>
          </cell>
          <cell r="E70">
            <v>399</v>
          </cell>
          <cell r="F70">
            <v>21</v>
          </cell>
          <cell r="G70">
            <v>217</v>
          </cell>
          <cell r="H70">
            <v>10</v>
          </cell>
          <cell r="I70">
            <v>182</v>
          </cell>
          <cell r="J70">
            <v>64</v>
          </cell>
          <cell r="K70">
            <v>1167</v>
          </cell>
          <cell r="L70">
            <v>43</v>
          </cell>
          <cell r="M70">
            <v>741</v>
          </cell>
          <cell r="N70">
            <v>21</v>
          </cell>
          <cell r="O70">
            <v>426</v>
          </cell>
          <cell r="P70">
            <v>79</v>
          </cell>
          <cell r="Q70">
            <v>1471</v>
          </cell>
          <cell r="R70">
            <v>48</v>
          </cell>
          <cell r="S70">
            <v>948</v>
          </cell>
          <cell r="T70">
            <v>31</v>
          </cell>
          <cell r="U70">
            <v>523</v>
          </cell>
          <cell r="V70">
            <v>98</v>
          </cell>
          <cell r="W70">
            <v>1489</v>
          </cell>
          <cell r="X70">
            <v>69</v>
          </cell>
          <cell r="Y70">
            <v>1018</v>
          </cell>
          <cell r="Z70">
            <v>29</v>
          </cell>
          <cell r="AA70">
            <v>471</v>
          </cell>
        </row>
        <row r="71">
          <cell r="A71">
            <v>5606</v>
          </cell>
          <cell r="B71" t="str">
            <v>Santo Domingo</v>
          </cell>
          <cell r="C71" t="str">
            <v>05</v>
          </cell>
          <cell r="D71">
            <v>27</v>
          </cell>
          <cell r="E71">
            <v>478</v>
          </cell>
          <cell r="F71">
            <v>16</v>
          </cell>
          <cell r="G71">
            <v>309</v>
          </cell>
          <cell r="H71">
            <v>11</v>
          </cell>
          <cell r="I71">
            <v>169</v>
          </cell>
          <cell r="J71">
            <v>73</v>
          </cell>
          <cell r="K71">
            <v>1543</v>
          </cell>
          <cell r="L71">
            <v>47</v>
          </cell>
          <cell r="M71">
            <v>948</v>
          </cell>
          <cell r="N71">
            <v>26</v>
          </cell>
          <cell r="O71">
            <v>595</v>
          </cell>
          <cell r="P71">
            <v>68</v>
          </cell>
          <cell r="Q71">
            <v>1325</v>
          </cell>
          <cell r="R71">
            <v>40</v>
          </cell>
          <cell r="S71">
            <v>799</v>
          </cell>
          <cell r="T71">
            <v>28</v>
          </cell>
          <cell r="U71">
            <v>526</v>
          </cell>
          <cell r="V71">
            <v>89</v>
          </cell>
          <cell r="W71">
            <v>1855</v>
          </cell>
          <cell r="X71">
            <v>56</v>
          </cell>
          <cell r="Y71">
            <v>1214</v>
          </cell>
          <cell r="Z71">
            <v>33</v>
          </cell>
          <cell r="AA71">
            <v>641</v>
          </cell>
        </row>
        <row r="72">
          <cell r="A72">
            <v>5701</v>
          </cell>
          <cell r="B72" t="str">
            <v>San Felipe</v>
          </cell>
          <cell r="C72" t="str">
            <v>05</v>
          </cell>
          <cell r="D72">
            <v>265</v>
          </cell>
          <cell r="E72">
            <v>5718</v>
          </cell>
          <cell r="F72">
            <v>161</v>
          </cell>
          <cell r="G72">
            <v>3353</v>
          </cell>
          <cell r="H72">
            <v>104</v>
          </cell>
          <cell r="I72">
            <v>2365</v>
          </cell>
          <cell r="J72">
            <v>698</v>
          </cell>
          <cell r="K72">
            <v>15234</v>
          </cell>
          <cell r="L72">
            <v>414</v>
          </cell>
          <cell r="M72">
            <v>9555</v>
          </cell>
          <cell r="N72">
            <v>284</v>
          </cell>
          <cell r="O72">
            <v>5679</v>
          </cell>
          <cell r="P72">
            <v>824</v>
          </cell>
          <cell r="Q72">
            <v>18520</v>
          </cell>
          <cell r="R72">
            <v>525</v>
          </cell>
          <cell r="S72">
            <v>13000</v>
          </cell>
          <cell r="T72">
            <v>299</v>
          </cell>
          <cell r="U72">
            <v>5520</v>
          </cell>
          <cell r="V72">
            <v>782</v>
          </cell>
          <cell r="W72">
            <v>16718</v>
          </cell>
          <cell r="X72">
            <v>473</v>
          </cell>
          <cell r="Y72">
            <v>10455</v>
          </cell>
          <cell r="Z72">
            <v>309</v>
          </cell>
          <cell r="AA72">
            <v>6263</v>
          </cell>
        </row>
        <row r="73">
          <cell r="A73">
            <v>5702</v>
          </cell>
          <cell r="B73" t="str">
            <v>Catemu</v>
          </cell>
          <cell r="C73" t="str">
            <v>05</v>
          </cell>
          <cell r="D73">
            <v>39</v>
          </cell>
          <cell r="E73">
            <v>749</v>
          </cell>
          <cell r="F73">
            <v>29</v>
          </cell>
          <cell r="G73">
            <v>641</v>
          </cell>
          <cell r="H73">
            <v>10</v>
          </cell>
          <cell r="I73">
            <v>108</v>
          </cell>
          <cell r="J73">
            <v>127</v>
          </cell>
          <cell r="K73">
            <v>2603</v>
          </cell>
          <cell r="L73">
            <v>76</v>
          </cell>
          <cell r="M73">
            <v>1473</v>
          </cell>
          <cell r="N73">
            <v>51</v>
          </cell>
          <cell r="O73">
            <v>1130</v>
          </cell>
          <cell r="P73">
            <v>132</v>
          </cell>
          <cell r="Q73">
            <v>2968</v>
          </cell>
          <cell r="R73">
            <v>78</v>
          </cell>
          <cell r="S73">
            <v>1695</v>
          </cell>
          <cell r="T73">
            <v>54</v>
          </cell>
          <cell r="U73">
            <v>1273</v>
          </cell>
          <cell r="V73">
            <v>122</v>
          </cell>
          <cell r="W73">
            <v>2163</v>
          </cell>
          <cell r="X73">
            <v>83</v>
          </cell>
          <cell r="Y73">
            <v>1742</v>
          </cell>
          <cell r="Z73">
            <v>39</v>
          </cell>
          <cell r="AA73">
            <v>421</v>
          </cell>
        </row>
        <row r="74">
          <cell r="A74">
            <v>5703</v>
          </cell>
          <cell r="B74" t="str">
            <v>Llaillay</v>
          </cell>
          <cell r="C74" t="str">
            <v>05</v>
          </cell>
          <cell r="D74">
            <v>81</v>
          </cell>
          <cell r="E74">
            <v>1538</v>
          </cell>
          <cell r="F74">
            <v>48</v>
          </cell>
          <cell r="G74">
            <v>960</v>
          </cell>
          <cell r="H74">
            <v>33</v>
          </cell>
          <cell r="I74">
            <v>578</v>
          </cell>
          <cell r="J74">
            <v>244</v>
          </cell>
          <cell r="K74">
            <v>5204</v>
          </cell>
          <cell r="L74">
            <v>162</v>
          </cell>
          <cell r="M74">
            <v>3436</v>
          </cell>
          <cell r="N74">
            <v>82</v>
          </cell>
          <cell r="O74">
            <v>1768</v>
          </cell>
          <cell r="P74">
            <v>242</v>
          </cell>
          <cell r="Q74">
            <v>4685</v>
          </cell>
          <cell r="R74">
            <v>149</v>
          </cell>
          <cell r="S74">
            <v>2944</v>
          </cell>
          <cell r="T74">
            <v>93</v>
          </cell>
          <cell r="U74">
            <v>1741</v>
          </cell>
          <cell r="V74">
            <v>252</v>
          </cell>
          <cell r="W74">
            <v>5458</v>
          </cell>
          <cell r="X74">
            <v>147</v>
          </cell>
          <cell r="Y74">
            <v>3229</v>
          </cell>
          <cell r="Z74">
            <v>105</v>
          </cell>
          <cell r="AA74">
            <v>2229</v>
          </cell>
        </row>
        <row r="75">
          <cell r="A75">
            <v>5704</v>
          </cell>
          <cell r="B75" t="str">
            <v>Panquehue</v>
          </cell>
          <cell r="C75" t="str">
            <v>05</v>
          </cell>
          <cell r="D75">
            <v>26</v>
          </cell>
          <cell r="E75">
            <v>539</v>
          </cell>
          <cell r="F75">
            <v>18</v>
          </cell>
          <cell r="G75">
            <v>410</v>
          </cell>
          <cell r="H75">
            <v>8</v>
          </cell>
          <cell r="I75">
            <v>129</v>
          </cell>
          <cell r="J75">
            <v>63</v>
          </cell>
          <cell r="K75">
            <v>1144</v>
          </cell>
          <cell r="L75">
            <v>38</v>
          </cell>
          <cell r="M75">
            <v>758</v>
          </cell>
          <cell r="N75">
            <v>25</v>
          </cell>
          <cell r="O75">
            <v>386</v>
          </cell>
          <cell r="P75">
            <v>83</v>
          </cell>
          <cell r="Q75">
            <v>2001</v>
          </cell>
          <cell r="R75">
            <v>54</v>
          </cell>
          <cell r="S75">
            <v>1271</v>
          </cell>
          <cell r="T75">
            <v>29</v>
          </cell>
          <cell r="U75">
            <v>730</v>
          </cell>
          <cell r="V75">
            <v>62</v>
          </cell>
          <cell r="W75">
            <v>1241</v>
          </cell>
          <cell r="X75">
            <v>43</v>
          </cell>
          <cell r="Y75">
            <v>893</v>
          </cell>
          <cell r="Z75">
            <v>19</v>
          </cell>
          <cell r="AA75">
            <v>348</v>
          </cell>
        </row>
        <row r="76">
          <cell r="A76">
            <v>5705</v>
          </cell>
          <cell r="B76" t="str">
            <v>Putaendo</v>
          </cell>
          <cell r="C76" t="str">
            <v>05</v>
          </cell>
          <cell r="D76">
            <v>66</v>
          </cell>
          <cell r="E76">
            <v>1295</v>
          </cell>
          <cell r="F76">
            <v>45</v>
          </cell>
          <cell r="G76">
            <v>936</v>
          </cell>
          <cell r="H76">
            <v>21</v>
          </cell>
          <cell r="I76">
            <v>359</v>
          </cell>
          <cell r="J76">
            <v>205</v>
          </cell>
          <cell r="K76">
            <v>4050</v>
          </cell>
          <cell r="L76">
            <v>135</v>
          </cell>
          <cell r="M76">
            <v>2704</v>
          </cell>
          <cell r="N76">
            <v>70</v>
          </cell>
          <cell r="O76">
            <v>1346</v>
          </cell>
          <cell r="P76">
            <v>220</v>
          </cell>
          <cell r="Q76">
            <v>3991</v>
          </cell>
          <cell r="R76">
            <v>139</v>
          </cell>
          <cell r="S76">
            <v>2844</v>
          </cell>
          <cell r="T76">
            <v>81</v>
          </cell>
          <cell r="U76">
            <v>1147</v>
          </cell>
          <cell r="V76">
            <v>210</v>
          </cell>
          <cell r="W76">
            <v>3755</v>
          </cell>
          <cell r="X76">
            <v>127</v>
          </cell>
          <cell r="Y76">
            <v>2356</v>
          </cell>
          <cell r="Z76">
            <v>83</v>
          </cell>
          <cell r="AA76">
            <v>1399</v>
          </cell>
        </row>
        <row r="77">
          <cell r="A77">
            <v>5706</v>
          </cell>
          <cell r="B77" t="str">
            <v>Santa María</v>
          </cell>
          <cell r="C77" t="str">
            <v>05</v>
          </cell>
          <cell r="D77">
            <v>55</v>
          </cell>
          <cell r="E77">
            <v>1139</v>
          </cell>
          <cell r="F77">
            <v>33</v>
          </cell>
          <cell r="G77">
            <v>747</v>
          </cell>
          <cell r="H77">
            <v>22</v>
          </cell>
          <cell r="I77">
            <v>392</v>
          </cell>
          <cell r="J77">
            <v>146</v>
          </cell>
          <cell r="K77">
            <v>2893</v>
          </cell>
          <cell r="L77">
            <v>85</v>
          </cell>
          <cell r="M77">
            <v>1666</v>
          </cell>
          <cell r="N77">
            <v>61</v>
          </cell>
          <cell r="O77">
            <v>1227</v>
          </cell>
          <cell r="P77">
            <v>105</v>
          </cell>
          <cell r="Q77">
            <v>1935</v>
          </cell>
          <cell r="R77">
            <v>63</v>
          </cell>
          <cell r="S77">
            <v>1124</v>
          </cell>
          <cell r="T77">
            <v>42</v>
          </cell>
          <cell r="U77">
            <v>811</v>
          </cell>
          <cell r="V77">
            <v>159</v>
          </cell>
          <cell r="W77">
            <v>3285</v>
          </cell>
          <cell r="X77">
            <v>101</v>
          </cell>
          <cell r="Y77">
            <v>2171</v>
          </cell>
          <cell r="Z77">
            <v>58</v>
          </cell>
          <cell r="AA77">
            <v>1114</v>
          </cell>
        </row>
        <row r="78">
          <cell r="A78">
            <v>5801</v>
          </cell>
          <cell r="B78" t="str">
            <v>Quilpué</v>
          </cell>
          <cell r="C78" t="str">
            <v>05</v>
          </cell>
          <cell r="D78">
            <v>542</v>
          </cell>
          <cell r="E78">
            <v>8767</v>
          </cell>
          <cell r="F78">
            <v>327</v>
          </cell>
          <cell r="G78">
            <v>5012</v>
          </cell>
          <cell r="H78">
            <v>215</v>
          </cell>
          <cell r="I78">
            <v>3755</v>
          </cell>
          <cell r="J78">
            <v>1579</v>
          </cell>
          <cell r="K78">
            <v>28172</v>
          </cell>
          <cell r="L78">
            <v>912</v>
          </cell>
          <cell r="M78">
            <v>16453</v>
          </cell>
          <cell r="N78">
            <v>667</v>
          </cell>
          <cell r="O78">
            <v>11719</v>
          </cell>
          <cell r="P78">
            <v>1694</v>
          </cell>
          <cell r="Q78">
            <v>30247</v>
          </cell>
          <cell r="R78">
            <v>989</v>
          </cell>
          <cell r="S78">
            <v>18722</v>
          </cell>
          <cell r="T78">
            <v>705</v>
          </cell>
          <cell r="U78">
            <v>11525</v>
          </cell>
          <cell r="V78">
            <v>1658</v>
          </cell>
          <cell r="W78">
            <v>28251</v>
          </cell>
          <cell r="X78">
            <v>960</v>
          </cell>
          <cell r="Y78">
            <v>16908</v>
          </cell>
          <cell r="Z78">
            <v>698</v>
          </cell>
          <cell r="AA78">
            <v>11343</v>
          </cell>
        </row>
        <row r="79">
          <cell r="A79">
            <v>5802</v>
          </cell>
          <cell r="B79" t="str">
            <v>Limache</v>
          </cell>
          <cell r="C79" t="str">
            <v>05</v>
          </cell>
          <cell r="D79">
            <v>199</v>
          </cell>
          <cell r="E79">
            <v>3262</v>
          </cell>
          <cell r="F79">
            <v>114</v>
          </cell>
          <cell r="G79">
            <v>1812</v>
          </cell>
          <cell r="H79">
            <v>85</v>
          </cell>
          <cell r="I79">
            <v>1450</v>
          </cell>
          <cell r="J79">
            <v>538</v>
          </cell>
          <cell r="K79">
            <v>9688</v>
          </cell>
          <cell r="L79">
            <v>305</v>
          </cell>
          <cell r="M79">
            <v>5996</v>
          </cell>
          <cell r="N79">
            <v>233</v>
          </cell>
          <cell r="O79">
            <v>3692</v>
          </cell>
          <cell r="P79">
            <v>549</v>
          </cell>
          <cell r="Q79">
            <v>10527</v>
          </cell>
          <cell r="R79">
            <v>330</v>
          </cell>
          <cell r="S79">
            <v>6196</v>
          </cell>
          <cell r="T79">
            <v>219</v>
          </cell>
          <cell r="U79">
            <v>4331</v>
          </cell>
          <cell r="V79">
            <v>578</v>
          </cell>
          <cell r="W79">
            <v>10133</v>
          </cell>
          <cell r="X79">
            <v>347</v>
          </cell>
          <cell r="Y79">
            <v>6395</v>
          </cell>
          <cell r="Z79">
            <v>231</v>
          </cell>
          <cell r="AA79">
            <v>3738</v>
          </cell>
        </row>
        <row r="80">
          <cell r="A80">
            <v>5803</v>
          </cell>
          <cell r="B80" t="str">
            <v>Olmué</v>
          </cell>
          <cell r="C80" t="str">
            <v>05</v>
          </cell>
          <cell r="D80">
            <v>65</v>
          </cell>
          <cell r="E80">
            <v>1226</v>
          </cell>
          <cell r="F80">
            <v>38</v>
          </cell>
          <cell r="G80">
            <v>647</v>
          </cell>
          <cell r="H80">
            <v>27</v>
          </cell>
          <cell r="I80">
            <v>579</v>
          </cell>
          <cell r="J80">
            <v>155</v>
          </cell>
          <cell r="K80">
            <v>2891</v>
          </cell>
          <cell r="L80">
            <v>103</v>
          </cell>
          <cell r="M80">
            <v>1766</v>
          </cell>
          <cell r="N80">
            <v>52</v>
          </cell>
          <cell r="O80">
            <v>1125</v>
          </cell>
          <cell r="P80">
            <v>171</v>
          </cell>
          <cell r="Q80">
            <v>3347</v>
          </cell>
          <cell r="R80">
            <v>103</v>
          </cell>
          <cell r="S80">
            <v>2264</v>
          </cell>
          <cell r="T80">
            <v>68</v>
          </cell>
          <cell r="U80">
            <v>1083</v>
          </cell>
          <cell r="V80">
            <v>175</v>
          </cell>
          <cell r="W80">
            <v>2967</v>
          </cell>
          <cell r="X80">
            <v>104</v>
          </cell>
          <cell r="Y80">
            <v>1730</v>
          </cell>
          <cell r="Z80">
            <v>71</v>
          </cell>
          <cell r="AA80">
            <v>1237</v>
          </cell>
        </row>
        <row r="81">
          <cell r="A81">
            <v>5804</v>
          </cell>
          <cell r="B81" t="str">
            <v>Villa Alemana</v>
          </cell>
          <cell r="C81" t="str">
            <v>05</v>
          </cell>
          <cell r="D81">
            <v>422</v>
          </cell>
          <cell r="E81">
            <v>7662</v>
          </cell>
          <cell r="F81">
            <v>256</v>
          </cell>
          <cell r="G81">
            <v>4747</v>
          </cell>
          <cell r="H81">
            <v>166</v>
          </cell>
          <cell r="I81">
            <v>2915</v>
          </cell>
          <cell r="J81">
            <v>1100</v>
          </cell>
          <cell r="K81">
            <v>19831</v>
          </cell>
          <cell r="L81">
            <v>669</v>
          </cell>
          <cell r="M81">
            <v>13099</v>
          </cell>
          <cell r="N81">
            <v>431</v>
          </cell>
          <cell r="O81">
            <v>6732</v>
          </cell>
          <cell r="P81">
            <v>1216</v>
          </cell>
          <cell r="Q81">
            <v>22496</v>
          </cell>
          <cell r="R81">
            <v>703</v>
          </cell>
          <cell r="S81">
            <v>13461</v>
          </cell>
          <cell r="T81">
            <v>513</v>
          </cell>
          <cell r="U81">
            <v>9035</v>
          </cell>
          <cell r="V81">
            <v>1200</v>
          </cell>
          <cell r="W81">
            <v>21930</v>
          </cell>
          <cell r="X81">
            <v>721</v>
          </cell>
          <cell r="Y81">
            <v>13635</v>
          </cell>
          <cell r="Z81">
            <v>479</v>
          </cell>
          <cell r="AA81">
            <v>8295</v>
          </cell>
        </row>
        <row r="82">
          <cell r="A82">
            <v>6101</v>
          </cell>
          <cell r="B82" t="str">
            <v>Rancagua</v>
          </cell>
          <cell r="C82" t="str">
            <v>06</v>
          </cell>
          <cell r="D82">
            <v>888</v>
          </cell>
          <cell r="E82">
            <v>20099</v>
          </cell>
          <cell r="F82">
            <v>529</v>
          </cell>
          <cell r="G82">
            <v>12825</v>
          </cell>
          <cell r="H82">
            <v>359</v>
          </cell>
          <cell r="I82">
            <v>7274</v>
          </cell>
          <cell r="J82">
            <v>2649</v>
          </cell>
          <cell r="K82">
            <v>59708</v>
          </cell>
          <cell r="L82">
            <v>1570</v>
          </cell>
          <cell r="M82">
            <v>37917</v>
          </cell>
          <cell r="N82">
            <v>1079</v>
          </cell>
          <cell r="O82">
            <v>21791</v>
          </cell>
          <cell r="P82">
            <v>2757</v>
          </cell>
          <cell r="Q82">
            <v>61925</v>
          </cell>
          <cell r="R82">
            <v>1639</v>
          </cell>
          <cell r="S82">
            <v>39204</v>
          </cell>
          <cell r="T82">
            <v>1118</v>
          </cell>
          <cell r="U82">
            <v>22721</v>
          </cell>
          <cell r="V82">
            <v>2628</v>
          </cell>
          <cell r="W82">
            <v>58452</v>
          </cell>
          <cell r="X82">
            <v>1574</v>
          </cell>
          <cell r="Y82">
            <v>36206</v>
          </cell>
          <cell r="Z82">
            <v>1054</v>
          </cell>
          <cell r="AA82">
            <v>22246</v>
          </cell>
        </row>
        <row r="83">
          <cell r="A83">
            <v>6102</v>
          </cell>
          <cell r="B83" t="str">
            <v>Codegua</v>
          </cell>
          <cell r="C83" t="str">
            <v>06</v>
          </cell>
          <cell r="D83">
            <v>44</v>
          </cell>
          <cell r="E83">
            <v>893</v>
          </cell>
          <cell r="F83">
            <v>22</v>
          </cell>
          <cell r="G83">
            <v>507</v>
          </cell>
          <cell r="H83">
            <v>22</v>
          </cell>
          <cell r="I83">
            <v>386</v>
          </cell>
          <cell r="J83">
            <v>116</v>
          </cell>
          <cell r="K83">
            <v>2834</v>
          </cell>
          <cell r="L83">
            <v>65</v>
          </cell>
          <cell r="M83">
            <v>1584</v>
          </cell>
          <cell r="N83">
            <v>51</v>
          </cell>
          <cell r="O83">
            <v>1250</v>
          </cell>
          <cell r="P83">
            <v>116</v>
          </cell>
          <cell r="Q83">
            <v>2198</v>
          </cell>
          <cell r="R83">
            <v>69</v>
          </cell>
          <cell r="S83">
            <v>1442</v>
          </cell>
          <cell r="T83">
            <v>47</v>
          </cell>
          <cell r="U83">
            <v>756</v>
          </cell>
          <cell r="V83">
            <v>128</v>
          </cell>
          <cell r="W83">
            <v>2608</v>
          </cell>
          <cell r="X83">
            <v>73</v>
          </cell>
          <cell r="Y83">
            <v>1579</v>
          </cell>
          <cell r="Z83">
            <v>55</v>
          </cell>
          <cell r="AA83">
            <v>1029</v>
          </cell>
        </row>
        <row r="84">
          <cell r="A84">
            <v>6103</v>
          </cell>
          <cell r="B84" t="str">
            <v>Coinco</v>
          </cell>
          <cell r="C84" t="str">
            <v>06</v>
          </cell>
          <cell r="D84">
            <v>32</v>
          </cell>
          <cell r="E84">
            <v>635</v>
          </cell>
          <cell r="F84">
            <v>19</v>
          </cell>
          <cell r="G84">
            <v>365</v>
          </cell>
          <cell r="H84">
            <v>13</v>
          </cell>
          <cell r="I84">
            <v>270</v>
          </cell>
          <cell r="J84">
            <v>92</v>
          </cell>
          <cell r="K84">
            <v>1628</v>
          </cell>
          <cell r="L84">
            <v>59</v>
          </cell>
          <cell r="M84">
            <v>1060</v>
          </cell>
          <cell r="N84">
            <v>33</v>
          </cell>
          <cell r="O84">
            <v>568</v>
          </cell>
          <cell r="P84">
            <v>97</v>
          </cell>
          <cell r="Q84">
            <v>1779</v>
          </cell>
          <cell r="R84">
            <v>62</v>
          </cell>
          <cell r="S84">
            <v>1125</v>
          </cell>
          <cell r="T84">
            <v>35</v>
          </cell>
          <cell r="U84">
            <v>654</v>
          </cell>
          <cell r="V84">
            <v>85</v>
          </cell>
          <cell r="W84">
            <v>1604</v>
          </cell>
          <cell r="X84">
            <v>50</v>
          </cell>
          <cell r="Y84">
            <v>964</v>
          </cell>
          <cell r="Z84">
            <v>35</v>
          </cell>
          <cell r="AA84">
            <v>640</v>
          </cell>
        </row>
        <row r="85">
          <cell r="A85">
            <v>6104</v>
          </cell>
          <cell r="B85" t="str">
            <v>Coltauco</v>
          </cell>
          <cell r="C85" t="str">
            <v>06</v>
          </cell>
          <cell r="D85">
            <v>69</v>
          </cell>
          <cell r="E85">
            <v>1554</v>
          </cell>
          <cell r="F85">
            <v>46</v>
          </cell>
          <cell r="G85">
            <v>1094</v>
          </cell>
          <cell r="H85">
            <v>23</v>
          </cell>
          <cell r="I85">
            <v>460</v>
          </cell>
          <cell r="J85">
            <v>211</v>
          </cell>
          <cell r="K85">
            <v>4462</v>
          </cell>
          <cell r="L85">
            <v>138</v>
          </cell>
          <cell r="M85">
            <v>3123</v>
          </cell>
          <cell r="N85">
            <v>73</v>
          </cell>
          <cell r="O85">
            <v>1339</v>
          </cell>
          <cell r="P85">
            <v>189</v>
          </cell>
          <cell r="Q85">
            <v>4307</v>
          </cell>
          <cell r="R85">
            <v>113</v>
          </cell>
          <cell r="S85">
            <v>2406</v>
          </cell>
          <cell r="T85">
            <v>76</v>
          </cell>
          <cell r="U85">
            <v>1901</v>
          </cell>
          <cell r="V85">
            <v>217</v>
          </cell>
          <cell r="W85">
            <v>4469</v>
          </cell>
          <cell r="X85">
            <v>147</v>
          </cell>
          <cell r="Y85">
            <v>3083</v>
          </cell>
          <cell r="Z85">
            <v>70</v>
          </cell>
          <cell r="AA85">
            <v>1386</v>
          </cell>
        </row>
        <row r="86">
          <cell r="A86">
            <v>6105</v>
          </cell>
          <cell r="B86" t="str">
            <v>Doñihue</v>
          </cell>
          <cell r="C86" t="str">
            <v>06</v>
          </cell>
          <cell r="D86">
            <v>76</v>
          </cell>
          <cell r="E86">
            <v>1930</v>
          </cell>
          <cell r="F86">
            <v>48</v>
          </cell>
          <cell r="G86">
            <v>1167</v>
          </cell>
          <cell r="H86">
            <v>28</v>
          </cell>
          <cell r="I86">
            <v>763</v>
          </cell>
          <cell r="J86">
            <v>180</v>
          </cell>
          <cell r="K86">
            <v>3963</v>
          </cell>
          <cell r="L86">
            <v>110</v>
          </cell>
          <cell r="M86">
            <v>2528</v>
          </cell>
          <cell r="N86">
            <v>70</v>
          </cell>
          <cell r="O86">
            <v>1435</v>
          </cell>
          <cell r="P86">
            <v>184</v>
          </cell>
          <cell r="Q86">
            <v>3973</v>
          </cell>
          <cell r="R86">
            <v>111</v>
          </cell>
          <cell r="S86">
            <v>2402</v>
          </cell>
          <cell r="T86">
            <v>73</v>
          </cell>
          <cell r="U86">
            <v>1571</v>
          </cell>
          <cell r="V86">
            <v>204</v>
          </cell>
          <cell r="W86">
            <v>4356</v>
          </cell>
          <cell r="X86">
            <v>138</v>
          </cell>
          <cell r="Y86">
            <v>2986</v>
          </cell>
          <cell r="Z86">
            <v>66</v>
          </cell>
          <cell r="AA86">
            <v>1370</v>
          </cell>
        </row>
        <row r="87">
          <cell r="A87">
            <v>6106</v>
          </cell>
          <cell r="B87" t="str">
            <v>Graneros</v>
          </cell>
          <cell r="C87" t="str">
            <v>06</v>
          </cell>
          <cell r="D87">
            <v>126</v>
          </cell>
          <cell r="E87">
            <v>2803</v>
          </cell>
          <cell r="F87">
            <v>65</v>
          </cell>
          <cell r="G87">
            <v>1562</v>
          </cell>
          <cell r="H87">
            <v>61</v>
          </cell>
          <cell r="I87">
            <v>1241</v>
          </cell>
          <cell r="J87">
            <v>310</v>
          </cell>
          <cell r="K87">
            <v>7223</v>
          </cell>
          <cell r="L87">
            <v>179</v>
          </cell>
          <cell r="M87">
            <v>4454</v>
          </cell>
          <cell r="N87">
            <v>131</v>
          </cell>
          <cell r="O87">
            <v>2769</v>
          </cell>
          <cell r="P87">
            <v>300</v>
          </cell>
          <cell r="Q87">
            <v>6802</v>
          </cell>
          <cell r="R87">
            <v>187</v>
          </cell>
          <cell r="S87">
            <v>4666</v>
          </cell>
          <cell r="T87">
            <v>113</v>
          </cell>
          <cell r="U87">
            <v>2136</v>
          </cell>
          <cell r="V87">
            <v>333</v>
          </cell>
          <cell r="W87">
            <v>7455</v>
          </cell>
          <cell r="X87">
            <v>191</v>
          </cell>
          <cell r="Y87">
            <v>4603</v>
          </cell>
          <cell r="Z87">
            <v>142</v>
          </cell>
          <cell r="AA87">
            <v>2852</v>
          </cell>
        </row>
        <row r="88">
          <cell r="A88">
            <v>6107</v>
          </cell>
          <cell r="B88" t="str">
            <v>Las Cabras</v>
          </cell>
          <cell r="C88" t="str">
            <v>06</v>
          </cell>
          <cell r="D88">
            <v>115</v>
          </cell>
          <cell r="E88">
            <v>2038</v>
          </cell>
          <cell r="F88">
            <v>79</v>
          </cell>
          <cell r="G88">
            <v>1408</v>
          </cell>
          <cell r="H88">
            <v>36</v>
          </cell>
          <cell r="I88">
            <v>630</v>
          </cell>
          <cell r="J88">
            <v>226</v>
          </cell>
          <cell r="K88">
            <v>4702</v>
          </cell>
          <cell r="L88">
            <v>151</v>
          </cell>
          <cell r="M88">
            <v>3342</v>
          </cell>
          <cell r="N88">
            <v>75</v>
          </cell>
          <cell r="O88">
            <v>1360</v>
          </cell>
          <cell r="P88">
            <v>235</v>
          </cell>
          <cell r="Q88">
            <v>5187</v>
          </cell>
          <cell r="R88">
            <v>165</v>
          </cell>
          <cell r="S88">
            <v>3784</v>
          </cell>
          <cell r="T88">
            <v>70</v>
          </cell>
          <cell r="U88">
            <v>1403</v>
          </cell>
          <cell r="V88">
            <v>272</v>
          </cell>
          <cell r="W88">
            <v>5466</v>
          </cell>
          <cell r="X88">
            <v>178</v>
          </cell>
          <cell r="Y88">
            <v>3838</v>
          </cell>
          <cell r="Z88">
            <v>94</v>
          </cell>
          <cell r="AA88">
            <v>1628</v>
          </cell>
        </row>
        <row r="89">
          <cell r="A89">
            <v>6108</v>
          </cell>
          <cell r="B89" t="str">
            <v>Machalí</v>
          </cell>
          <cell r="C89" t="str">
            <v>06</v>
          </cell>
          <cell r="D89">
            <v>139</v>
          </cell>
          <cell r="E89">
            <v>2904</v>
          </cell>
          <cell r="F89">
            <v>83</v>
          </cell>
          <cell r="G89">
            <v>1661</v>
          </cell>
          <cell r="H89">
            <v>56</v>
          </cell>
          <cell r="I89">
            <v>1243</v>
          </cell>
          <cell r="J89">
            <v>297</v>
          </cell>
          <cell r="K89">
            <v>6883</v>
          </cell>
          <cell r="L89">
            <v>169</v>
          </cell>
          <cell r="M89">
            <v>4025</v>
          </cell>
          <cell r="N89">
            <v>128</v>
          </cell>
          <cell r="O89">
            <v>2858</v>
          </cell>
          <cell r="P89">
            <v>319</v>
          </cell>
          <cell r="Q89">
            <v>7130</v>
          </cell>
          <cell r="R89">
            <v>194</v>
          </cell>
          <cell r="S89">
            <v>4406</v>
          </cell>
          <cell r="T89">
            <v>125</v>
          </cell>
          <cell r="U89">
            <v>2724</v>
          </cell>
          <cell r="V89">
            <v>355</v>
          </cell>
          <cell r="W89">
            <v>7729</v>
          </cell>
          <cell r="X89">
            <v>209</v>
          </cell>
          <cell r="Y89">
            <v>4621</v>
          </cell>
          <cell r="Z89">
            <v>146</v>
          </cell>
          <cell r="AA89">
            <v>3108</v>
          </cell>
        </row>
        <row r="90">
          <cell r="A90">
            <v>6109</v>
          </cell>
          <cell r="B90" t="str">
            <v>Malloa</v>
          </cell>
          <cell r="C90" t="str">
            <v>06</v>
          </cell>
          <cell r="D90">
            <v>59</v>
          </cell>
          <cell r="E90">
            <v>1071</v>
          </cell>
          <cell r="F90">
            <v>43</v>
          </cell>
          <cell r="G90">
            <v>686</v>
          </cell>
          <cell r="H90">
            <v>16</v>
          </cell>
          <cell r="I90">
            <v>385</v>
          </cell>
          <cell r="J90">
            <v>158</v>
          </cell>
          <cell r="K90">
            <v>3326</v>
          </cell>
          <cell r="L90">
            <v>109</v>
          </cell>
          <cell r="M90">
            <v>2476</v>
          </cell>
          <cell r="N90">
            <v>49</v>
          </cell>
          <cell r="O90">
            <v>850</v>
          </cell>
          <cell r="P90">
            <v>144</v>
          </cell>
          <cell r="Q90">
            <v>2910</v>
          </cell>
          <cell r="R90">
            <v>97</v>
          </cell>
          <cell r="S90">
            <v>1860</v>
          </cell>
          <cell r="T90">
            <v>47</v>
          </cell>
          <cell r="U90">
            <v>1050</v>
          </cell>
          <cell r="V90">
            <v>154</v>
          </cell>
          <cell r="W90">
            <v>2786</v>
          </cell>
          <cell r="X90">
            <v>98</v>
          </cell>
          <cell r="Y90">
            <v>1719</v>
          </cell>
          <cell r="Z90">
            <v>56</v>
          </cell>
          <cell r="AA90">
            <v>1067</v>
          </cell>
        </row>
        <row r="91">
          <cell r="A91">
            <v>6110</v>
          </cell>
          <cell r="B91" t="str">
            <v>Mostazal</v>
          </cell>
          <cell r="C91" t="str">
            <v>06</v>
          </cell>
          <cell r="D91">
            <v>76</v>
          </cell>
          <cell r="E91">
            <v>1944</v>
          </cell>
          <cell r="F91">
            <v>44</v>
          </cell>
          <cell r="G91">
            <v>1098</v>
          </cell>
          <cell r="H91">
            <v>32</v>
          </cell>
          <cell r="I91">
            <v>846</v>
          </cell>
          <cell r="J91">
            <v>228</v>
          </cell>
          <cell r="K91">
            <v>5101</v>
          </cell>
          <cell r="L91">
            <v>128</v>
          </cell>
          <cell r="M91">
            <v>2722</v>
          </cell>
          <cell r="N91">
            <v>100</v>
          </cell>
          <cell r="O91">
            <v>2379</v>
          </cell>
          <cell r="P91">
            <v>254</v>
          </cell>
          <cell r="Q91">
            <v>5538</v>
          </cell>
          <cell r="R91">
            <v>152</v>
          </cell>
          <cell r="S91">
            <v>3485</v>
          </cell>
          <cell r="T91">
            <v>102</v>
          </cell>
          <cell r="U91">
            <v>2053</v>
          </cell>
          <cell r="V91">
            <v>235</v>
          </cell>
          <cell r="W91">
            <v>5437</v>
          </cell>
          <cell r="X91">
            <v>121</v>
          </cell>
          <cell r="Y91">
            <v>2923</v>
          </cell>
          <cell r="Z91">
            <v>114</v>
          </cell>
          <cell r="AA91">
            <v>2514</v>
          </cell>
        </row>
        <row r="92">
          <cell r="A92">
            <v>6111</v>
          </cell>
          <cell r="B92" t="str">
            <v>Olivar</v>
          </cell>
          <cell r="C92" t="str">
            <v>06</v>
          </cell>
          <cell r="D92">
            <v>35</v>
          </cell>
          <cell r="E92">
            <v>822</v>
          </cell>
          <cell r="F92">
            <v>18</v>
          </cell>
          <cell r="G92">
            <v>448</v>
          </cell>
          <cell r="H92">
            <v>17</v>
          </cell>
          <cell r="I92">
            <v>374</v>
          </cell>
          <cell r="J92">
            <v>144</v>
          </cell>
          <cell r="K92">
            <v>3301</v>
          </cell>
          <cell r="L92">
            <v>103</v>
          </cell>
          <cell r="M92">
            <v>2286</v>
          </cell>
          <cell r="N92">
            <v>41</v>
          </cell>
          <cell r="O92">
            <v>1015</v>
          </cell>
          <cell r="P92">
            <v>128</v>
          </cell>
          <cell r="Q92">
            <v>3349</v>
          </cell>
          <cell r="R92">
            <v>84</v>
          </cell>
          <cell r="S92">
            <v>2417</v>
          </cell>
          <cell r="T92">
            <v>44</v>
          </cell>
          <cell r="U92">
            <v>932</v>
          </cell>
          <cell r="V92">
            <v>119</v>
          </cell>
          <cell r="W92">
            <v>2762</v>
          </cell>
          <cell r="X92">
            <v>67</v>
          </cell>
          <cell r="Y92">
            <v>1480</v>
          </cell>
          <cell r="Z92">
            <v>52</v>
          </cell>
          <cell r="AA92">
            <v>1282</v>
          </cell>
        </row>
        <row r="93">
          <cell r="A93">
            <v>6112</v>
          </cell>
          <cell r="B93" t="str">
            <v>Peumo</v>
          </cell>
          <cell r="C93" t="str">
            <v>06</v>
          </cell>
          <cell r="D93">
            <v>67</v>
          </cell>
          <cell r="E93">
            <v>1285</v>
          </cell>
          <cell r="F93">
            <v>41</v>
          </cell>
          <cell r="G93">
            <v>797</v>
          </cell>
          <cell r="H93">
            <v>26</v>
          </cell>
          <cell r="I93">
            <v>488</v>
          </cell>
          <cell r="J93">
            <v>188</v>
          </cell>
          <cell r="K93">
            <v>4251</v>
          </cell>
          <cell r="L93">
            <v>115</v>
          </cell>
          <cell r="M93">
            <v>2472</v>
          </cell>
          <cell r="N93">
            <v>73</v>
          </cell>
          <cell r="O93">
            <v>1779</v>
          </cell>
          <cell r="P93">
            <v>174</v>
          </cell>
          <cell r="Q93">
            <v>3515</v>
          </cell>
          <cell r="R93">
            <v>119</v>
          </cell>
          <cell r="S93">
            <v>2520</v>
          </cell>
          <cell r="T93">
            <v>55</v>
          </cell>
          <cell r="U93">
            <v>995</v>
          </cell>
          <cell r="V93">
            <v>186</v>
          </cell>
          <cell r="W93">
            <v>3444</v>
          </cell>
          <cell r="X93">
            <v>111</v>
          </cell>
          <cell r="Y93">
            <v>1936</v>
          </cell>
          <cell r="Z93">
            <v>75</v>
          </cell>
          <cell r="AA93">
            <v>1508</v>
          </cell>
        </row>
        <row r="94">
          <cell r="A94">
            <v>6113</v>
          </cell>
          <cell r="B94" t="str">
            <v>Pichidegua</v>
          </cell>
          <cell r="C94" t="str">
            <v>06</v>
          </cell>
          <cell r="D94">
            <v>88</v>
          </cell>
          <cell r="E94">
            <v>1682</v>
          </cell>
          <cell r="F94">
            <v>57</v>
          </cell>
          <cell r="G94">
            <v>1031</v>
          </cell>
          <cell r="H94">
            <v>31</v>
          </cell>
          <cell r="I94">
            <v>651</v>
          </cell>
          <cell r="J94">
            <v>236</v>
          </cell>
          <cell r="K94">
            <v>4032</v>
          </cell>
          <cell r="L94">
            <v>151</v>
          </cell>
          <cell r="M94">
            <v>2633</v>
          </cell>
          <cell r="N94">
            <v>85</v>
          </cell>
          <cell r="O94">
            <v>1399</v>
          </cell>
          <cell r="P94">
            <v>223</v>
          </cell>
          <cell r="Q94">
            <v>4466</v>
          </cell>
          <cell r="R94">
            <v>150</v>
          </cell>
          <cell r="S94">
            <v>3017</v>
          </cell>
          <cell r="T94">
            <v>73</v>
          </cell>
          <cell r="U94">
            <v>1449</v>
          </cell>
          <cell r="V94">
            <v>237</v>
          </cell>
          <cell r="W94">
            <v>4593</v>
          </cell>
          <cell r="X94">
            <v>158</v>
          </cell>
          <cell r="Y94">
            <v>2933</v>
          </cell>
          <cell r="Z94">
            <v>79</v>
          </cell>
          <cell r="AA94">
            <v>1660</v>
          </cell>
        </row>
        <row r="95">
          <cell r="A95">
            <v>6114</v>
          </cell>
          <cell r="B95" t="str">
            <v>Quinta de Tilcoco</v>
          </cell>
          <cell r="C95" t="str">
            <v>06</v>
          </cell>
          <cell r="D95">
            <v>57</v>
          </cell>
          <cell r="E95">
            <v>1026</v>
          </cell>
          <cell r="F95">
            <v>35</v>
          </cell>
          <cell r="G95">
            <v>608</v>
          </cell>
          <cell r="H95">
            <v>22</v>
          </cell>
          <cell r="I95">
            <v>418</v>
          </cell>
          <cell r="J95">
            <v>131</v>
          </cell>
          <cell r="K95">
            <v>2848</v>
          </cell>
          <cell r="L95">
            <v>84</v>
          </cell>
          <cell r="M95">
            <v>1956</v>
          </cell>
          <cell r="N95">
            <v>47</v>
          </cell>
          <cell r="O95">
            <v>892</v>
          </cell>
          <cell r="P95">
            <v>144</v>
          </cell>
          <cell r="Q95">
            <v>3140</v>
          </cell>
          <cell r="R95">
            <v>98</v>
          </cell>
          <cell r="S95">
            <v>1974</v>
          </cell>
          <cell r="T95">
            <v>46</v>
          </cell>
          <cell r="U95">
            <v>1166</v>
          </cell>
          <cell r="V95">
            <v>152</v>
          </cell>
          <cell r="W95">
            <v>2772</v>
          </cell>
          <cell r="X95">
            <v>93</v>
          </cell>
          <cell r="Y95">
            <v>1746</v>
          </cell>
          <cell r="Z95">
            <v>59</v>
          </cell>
          <cell r="AA95">
            <v>1026</v>
          </cell>
        </row>
        <row r="96">
          <cell r="A96">
            <v>6115</v>
          </cell>
          <cell r="B96" t="str">
            <v>Rengo</v>
          </cell>
          <cell r="C96" t="str">
            <v>06</v>
          </cell>
          <cell r="D96">
            <v>210</v>
          </cell>
          <cell r="E96">
            <v>4543</v>
          </cell>
          <cell r="F96">
            <v>121</v>
          </cell>
          <cell r="G96">
            <v>2845</v>
          </cell>
          <cell r="H96">
            <v>89</v>
          </cell>
          <cell r="I96">
            <v>1698</v>
          </cell>
          <cell r="J96">
            <v>586</v>
          </cell>
          <cell r="K96">
            <v>13379</v>
          </cell>
          <cell r="L96">
            <v>381</v>
          </cell>
          <cell r="M96">
            <v>9118</v>
          </cell>
          <cell r="N96">
            <v>205</v>
          </cell>
          <cell r="O96">
            <v>4261</v>
          </cell>
          <cell r="P96">
            <v>625</v>
          </cell>
          <cell r="Q96">
            <v>13509</v>
          </cell>
          <cell r="R96">
            <v>380</v>
          </cell>
          <cell r="S96">
            <v>8465</v>
          </cell>
          <cell r="T96">
            <v>245</v>
          </cell>
          <cell r="U96">
            <v>5044</v>
          </cell>
          <cell r="V96">
            <v>613</v>
          </cell>
          <cell r="W96">
            <v>13210</v>
          </cell>
          <cell r="X96">
            <v>358</v>
          </cell>
          <cell r="Y96">
            <v>7958</v>
          </cell>
          <cell r="Z96">
            <v>255</v>
          </cell>
          <cell r="AA96">
            <v>5252</v>
          </cell>
        </row>
        <row r="97">
          <cell r="A97">
            <v>6116</v>
          </cell>
          <cell r="B97" t="str">
            <v>Requínoa</v>
          </cell>
          <cell r="C97" t="str">
            <v>06</v>
          </cell>
          <cell r="D97">
            <v>80</v>
          </cell>
          <cell r="E97">
            <v>1772</v>
          </cell>
          <cell r="F97">
            <v>50</v>
          </cell>
          <cell r="G97">
            <v>1160</v>
          </cell>
          <cell r="H97">
            <v>30</v>
          </cell>
          <cell r="I97">
            <v>612</v>
          </cell>
          <cell r="J97">
            <v>221</v>
          </cell>
          <cell r="K97">
            <v>5645</v>
          </cell>
          <cell r="L97">
            <v>146</v>
          </cell>
          <cell r="M97">
            <v>3815</v>
          </cell>
          <cell r="N97">
            <v>75</v>
          </cell>
          <cell r="O97">
            <v>1830</v>
          </cell>
          <cell r="P97">
            <v>235</v>
          </cell>
          <cell r="Q97">
            <v>5434</v>
          </cell>
          <cell r="R97">
            <v>159</v>
          </cell>
          <cell r="S97">
            <v>3626</v>
          </cell>
          <cell r="T97">
            <v>76</v>
          </cell>
          <cell r="U97">
            <v>1808</v>
          </cell>
          <cell r="V97">
            <v>234</v>
          </cell>
          <cell r="W97">
            <v>5278</v>
          </cell>
          <cell r="X97">
            <v>148</v>
          </cell>
          <cell r="Y97">
            <v>3512</v>
          </cell>
          <cell r="Z97">
            <v>86</v>
          </cell>
          <cell r="AA97">
            <v>1766</v>
          </cell>
        </row>
        <row r="98">
          <cell r="A98">
            <v>6117</v>
          </cell>
          <cell r="B98" t="str">
            <v>San Vicente</v>
          </cell>
          <cell r="C98" t="str">
            <v>06</v>
          </cell>
          <cell r="D98">
            <v>191</v>
          </cell>
          <cell r="E98">
            <v>3522</v>
          </cell>
          <cell r="F98">
            <v>125</v>
          </cell>
          <cell r="G98">
            <v>2485</v>
          </cell>
          <cell r="H98">
            <v>66</v>
          </cell>
          <cell r="I98">
            <v>1037</v>
          </cell>
          <cell r="J98">
            <v>549</v>
          </cell>
          <cell r="K98">
            <v>10839</v>
          </cell>
          <cell r="L98">
            <v>360</v>
          </cell>
          <cell r="M98">
            <v>7541</v>
          </cell>
          <cell r="N98">
            <v>189</v>
          </cell>
          <cell r="O98">
            <v>3298</v>
          </cell>
          <cell r="P98">
            <v>492</v>
          </cell>
          <cell r="Q98">
            <v>9489</v>
          </cell>
          <cell r="R98">
            <v>300</v>
          </cell>
          <cell r="S98">
            <v>6033</v>
          </cell>
          <cell r="T98">
            <v>192</v>
          </cell>
          <cell r="U98">
            <v>3456</v>
          </cell>
          <cell r="V98">
            <v>531</v>
          </cell>
          <cell r="W98">
            <v>10482</v>
          </cell>
          <cell r="X98">
            <v>341</v>
          </cell>
          <cell r="Y98">
            <v>7044</v>
          </cell>
          <cell r="Z98">
            <v>190</v>
          </cell>
          <cell r="AA98">
            <v>3438</v>
          </cell>
        </row>
        <row r="99">
          <cell r="A99">
            <v>6201</v>
          </cell>
          <cell r="B99" t="str">
            <v>Pichilemu</v>
          </cell>
          <cell r="C99" t="str">
            <v>06</v>
          </cell>
          <cell r="D99">
            <v>53</v>
          </cell>
          <cell r="E99">
            <v>873</v>
          </cell>
          <cell r="F99">
            <v>32</v>
          </cell>
          <cell r="G99">
            <v>503</v>
          </cell>
          <cell r="H99">
            <v>21</v>
          </cell>
          <cell r="I99">
            <v>370</v>
          </cell>
          <cell r="J99">
            <v>158</v>
          </cell>
          <cell r="K99">
            <v>3171</v>
          </cell>
          <cell r="L99">
            <v>106</v>
          </cell>
          <cell r="M99">
            <v>2417</v>
          </cell>
          <cell r="N99">
            <v>52</v>
          </cell>
          <cell r="O99">
            <v>754</v>
          </cell>
          <cell r="P99">
            <v>164</v>
          </cell>
          <cell r="Q99">
            <v>3329</v>
          </cell>
          <cell r="R99">
            <v>99</v>
          </cell>
          <cell r="S99">
            <v>1932</v>
          </cell>
          <cell r="T99">
            <v>65</v>
          </cell>
          <cell r="U99">
            <v>1397</v>
          </cell>
          <cell r="V99">
            <v>146</v>
          </cell>
          <cell r="W99">
            <v>2547</v>
          </cell>
          <cell r="X99">
            <v>86</v>
          </cell>
          <cell r="Y99">
            <v>1491</v>
          </cell>
          <cell r="Z99">
            <v>60</v>
          </cell>
          <cell r="AA99">
            <v>1056</v>
          </cell>
        </row>
        <row r="100">
          <cell r="A100">
            <v>6202</v>
          </cell>
          <cell r="B100" t="str">
            <v>La Estrella</v>
          </cell>
          <cell r="C100" t="str">
            <v>06</v>
          </cell>
          <cell r="D100">
            <v>17</v>
          </cell>
          <cell r="E100">
            <v>249</v>
          </cell>
          <cell r="F100">
            <v>13</v>
          </cell>
          <cell r="G100">
            <v>213</v>
          </cell>
          <cell r="H100">
            <v>4</v>
          </cell>
          <cell r="I100">
            <v>36</v>
          </cell>
          <cell r="J100">
            <v>42</v>
          </cell>
          <cell r="K100">
            <v>1048</v>
          </cell>
          <cell r="L100">
            <v>32</v>
          </cell>
          <cell r="M100">
            <v>669</v>
          </cell>
          <cell r="N100">
            <v>10</v>
          </cell>
          <cell r="O100">
            <v>379</v>
          </cell>
          <cell r="P100">
            <v>33</v>
          </cell>
          <cell r="Q100">
            <v>646</v>
          </cell>
          <cell r="R100">
            <v>24</v>
          </cell>
          <cell r="S100">
            <v>540</v>
          </cell>
          <cell r="T100">
            <v>9</v>
          </cell>
          <cell r="U100">
            <v>106</v>
          </cell>
          <cell r="V100">
            <v>35</v>
          </cell>
          <cell r="W100">
            <v>508</v>
          </cell>
          <cell r="X100">
            <v>24</v>
          </cell>
          <cell r="Y100">
            <v>400</v>
          </cell>
          <cell r="Z100">
            <v>11</v>
          </cell>
          <cell r="AA100">
            <v>108</v>
          </cell>
        </row>
        <row r="101">
          <cell r="A101">
            <v>6203</v>
          </cell>
          <cell r="B101" t="str">
            <v>Litueche</v>
          </cell>
          <cell r="C101" t="str">
            <v>06</v>
          </cell>
          <cell r="D101">
            <v>17</v>
          </cell>
          <cell r="E101">
            <v>455</v>
          </cell>
          <cell r="F101">
            <v>12</v>
          </cell>
          <cell r="G101">
            <v>345</v>
          </cell>
          <cell r="H101">
            <v>5</v>
          </cell>
          <cell r="I101">
            <v>110</v>
          </cell>
          <cell r="J101">
            <v>53</v>
          </cell>
          <cell r="K101">
            <v>1121</v>
          </cell>
          <cell r="L101">
            <v>35</v>
          </cell>
          <cell r="M101">
            <v>791</v>
          </cell>
          <cell r="N101">
            <v>18</v>
          </cell>
          <cell r="O101">
            <v>330</v>
          </cell>
          <cell r="P101">
            <v>69</v>
          </cell>
          <cell r="Q101">
            <v>1374</v>
          </cell>
          <cell r="R101">
            <v>46</v>
          </cell>
          <cell r="S101">
            <v>857</v>
          </cell>
          <cell r="T101">
            <v>23</v>
          </cell>
          <cell r="U101">
            <v>517</v>
          </cell>
          <cell r="V101">
            <v>57</v>
          </cell>
          <cell r="W101">
            <v>1380</v>
          </cell>
          <cell r="X101">
            <v>40</v>
          </cell>
          <cell r="Y101">
            <v>960</v>
          </cell>
          <cell r="Z101">
            <v>17</v>
          </cell>
          <cell r="AA101">
            <v>420</v>
          </cell>
        </row>
        <row r="102">
          <cell r="A102">
            <v>6204</v>
          </cell>
          <cell r="B102" t="str">
            <v>Marchihue</v>
          </cell>
          <cell r="C102" t="str">
            <v>06</v>
          </cell>
          <cell r="D102">
            <v>28</v>
          </cell>
          <cell r="E102">
            <v>578</v>
          </cell>
          <cell r="F102">
            <v>16</v>
          </cell>
          <cell r="G102">
            <v>383</v>
          </cell>
          <cell r="H102">
            <v>12</v>
          </cell>
          <cell r="I102">
            <v>195</v>
          </cell>
          <cell r="J102">
            <v>61</v>
          </cell>
          <cell r="K102">
            <v>1295</v>
          </cell>
          <cell r="L102">
            <v>41</v>
          </cell>
          <cell r="M102">
            <v>833</v>
          </cell>
          <cell r="N102">
            <v>20</v>
          </cell>
          <cell r="O102">
            <v>462</v>
          </cell>
          <cell r="P102">
            <v>67</v>
          </cell>
          <cell r="Q102">
            <v>1239</v>
          </cell>
          <cell r="R102">
            <v>42</v>
          </cell>
          <cell r="S102">
            <v>804</v>
          </cell>
          <cell r="T102">
            <v>25</v>
          </cell>
          <cell r="U102">
            <v>435</v>
          </cell>
          <cell r="V102">
            <v>94</v>
          </cell>
          <cell r="W102">
            <v>1628</v>
          </cell>
          <cell r="X102">
            <v>62</v>
          </cell>
          <cell r="Y102">
            <v>1113</v>
          </cell>
          <cell r="Z102">
            <v>32</v>
          </cell>
          <cell r="AA102">
            <v>515</v>
          </cell>
        </row>
        <row r="103">
          <cell r="A103">
            <v>6205</v>
          </cell>
          <cell r="B103" t="str">
            <v>Navidad</v>
          </cell>
          <cell r="C103" t="str">
            <v>06</v>
          </cell>
          <cell r="D103">
            <v>32</v>
          </cell>
          <cell r="E103">
            <v>428</v>
          </cell>
          <cell r="F103">
            <v>24</v>
          </cell>
          <cell r="G103">
            <v>367</v>
          </cell>
          <cell r="H103">
            <v>8</v>
          </cell>
          <cell r="I103">
            <v>61</v>
          </cell>
          <cell r="J103">
            <v>59</v>
          </cell>
          <cell r="K103">
            <v>1037</v>
          </cell>
          <cell r="L103">
            <v>44</v>
          </cell>
          <cell r="M103">
            <v>902</v>
          </cell>
          <cell r="N103">
            <v>15</v>
          </cell>
          <cell r="O103">
            <v>135</v>
          </cell>
          <cell r="P103">
            <v>92</v>
          </cell>
          <cell r="Q103">
            <v>2086</v>
          </cell>
          <cell r="R103">
            <v>56</v>
          </cell>
          <cell r="S103">
            <v>1421</v>
          </cell>
          <cell r="T103">
            <v>36</v>
          </cell>
          <cell r="U103">
            <v>665</v>
          </cell>
          <cell r="V103">
            <v>77</v>
          </cell>
          <cell r="W103">
            <v>1311</v>
          </cell>
          <cell r="X103">
            <v>53</v>
          </cell>
          <cell r="Y103">
            <v>994</v>
          </cell>
          <cell r="Z103">
            <v>24</v>
          </cell>
          <cell r="AA103">
            <v>317</v>
          </cell>
        </row>
        <row r="104">
          <cell r="A104">
            <v>6206</v>
          </cell>
          <cell r="B104" t="str">
            <v>Paredones</v>
          </cell>
          <cell r="C104" t="str">
            <v>06</v>
          </cell>
          <cell r="D104">
            <v>19</v>
          </cell>
          <cell r="E104">
            <v>329</v>
          </cell>
          <cell r="F104">
            <v>11</v>
          </cell>
          <cell r="G104">
            <v>160</v>
          </cell>
          <cell r="H104">
            <v>8</v>
          </cell>
          <cell r="I104">
            <v>169</v>
          </cell>
          <cell r="J104">
            <v>74</v>
          </cell>
          <cell r="K104">
            <v>1652</v>
          </cell>
          <cell r="L104">
            <v>50</v>
          </cell>
          <cell r="M104">
            <v>1229</v>
          </cell>
          <cell r="N104">
            <v>24</v>
          </cell>
          <cell r="O104">
            <v>423</v>
          </cell>
          <cell r="P104">
            <v>81</v>
          </cell>
          <cell r="Q104">
            <v>1330</v>
          </cell>
          <cell r="R104">
            <v>55</v>
          </cell>
          <cell r="S104">
            <v>988</v>
          </cell>
          <cell r="T104">
            <v>26</v>
          </cell>
          <cell r="U104">
            <v>342</v>
          </cell>
          <cell r="V104">
            <v>65</v>
          </cell>
          <cell r="W104">
            <v>1459</v>
          </cell>
          <cell r="X104">
            <v>45</v>
          </cell>
          <cell r="Y104">
            <v>1072</v>
          </cell>
          <cell r="Z104">
            <v>20</v>
          </cell>
          <cell r="AA104">
            <v>387</v>
          </cell>
        </row>
        <row r="105">
          <cell r="A105">
            <v>6301</v>
          </cell>
          <cell r="B105" t="str">
            <v>San Fernando</v>
          </cell>
          <cell r="C105" t="str">
            <v>06</v>
          </cell>
          <cell r="D105">
            <v>252</v>
          </cell>
          <cell r="E105">
            <v>5326</v>
          </cell>
          <cell r="F105">
            <v>149</v>
          </cell>
          <cell r="G105">
            <v>3456</v>
          </cell>
          <cell r="H105">
            <v>103</v>
          </cell>
          <cell r="I105">
            <v>1870</v>
          </cell>
          <cell r="J105">
            <v>746</v>
          </cell>
          <cell r="K105">
            <v>15951</v>
          </cell>
          <cell r="L105">
            <v>471</v>
          </cell>
          <cell r="M105">
            <v>10871</v>
          </cell>
          <cell r="N105">
            <v>275</v>
          </cell>
          <cell r="O105">
            <v>5080</v>
          </cell>
          <cell r="P105">
            <v>768</v>
          </cell>
          <cell r="Q105">
            <v>16254</v>
          </cell>
          <cell r="R105">
            <v>467</v>
          </cell>
          <cell r="S105">
            <v>10099</v>
          </cell>
          <cell r="T105">
            <v>301</v>
          </cell>
          <cell r="U105">
            <v>6155</v>
          </cell>
          <cell r="V105">
            <v>801</v>
          </cell>
          <cell r="W105">
            <v>17041</v>
          </cell>
          <cell r="X105">
            <v>480</v>
          </cell>
          <cell r="Y105">
            <v>10899</v>
          </cell>
          <cell r="Z105">
            <v>321</v>
          </cell>
          <cell r="AA105">
            <v>6142</v>
          </cell>
        </row>
        <row r="106">
          <cell r="A106">
            <v>6302</v>
          </cell>
          <cell r="B106" t="str">
            <v>Chépica</v>
          </cell>
          <cell r="C106" t="str">
            <v>06</v>
          </cell>
          <cell r="D106">
            <v>58</v>
          </cell>
          <cell r="E106">
            <v>935</v>
          </cell>
          <cell r="F106">
            <v>36</v>
          </cell>
          <cell r="G106">
            <v>601</v>
          </cell>
          <cell r="H106">
            <v>22</v>
          </cell>
          <cell r="I106">
            <v>334</v>
          </cell>
          <cell r="J106">
            <v>190</v>
          </cell>
          <cell r="K106">
            <v>3682</v>
          </cell>
          <cell r="L106">
            <v>131</v>
          </cell>
          <cell r="M106">
            <v>2727</v>
          </cell>
          <cell r="N106">
            <v>59</v>
          </cell>
          <cell r="O106">
            <v>955</v>
          </cell>
          <cell r="P106">
            <v>181</v>
          </cell>
          <cell r="Q106">
            <v>3736</v>
          </cell>
          <cell r="R106">
            <v>126</v>
          </cell>
          <cell r="S106">
            <v>2681</v>
          </cell>
          <cell r="T106">
            <v>55</v>
          </cell>
          <cell r="U106">
            <v>1055</v>
          </cell>
          <cell r="V106">
            <v>154</v>
          </cell>
          <cell r="W106">
            <v>2624</v>
          </cell>
          <cell r="X106">
            <v>104</v>
          </cell>
          <cell r="Y106">
            <v>1908</v>
          </cell>
          <cell r="Z106">
            <v>50</v>
          </cell>
          <cell r="AA106">
            <v>716</v>
          </cell>
        </row>
        <row r="107">
          <cell r="A107">
            <v>6303</v>
          </cell>
          <cell r="B107" t="str">
            <v>Chimbarongo</v>
          </cell>
          <cell r="C107" t="str">
            <v>06</v>
          </cell>
          <cell r="D107">
            <v>147</v>
          </cell>
          <cell r="E107">
            <v>2835</v>
          </cell>
          <cell r="F107">
            <v>100</v>
          </cell>
          <cell r="G107">
            <v>2117</v>
          </cell>
          <cell r="H107">
            <v>47</v>
          </cell>
          <cell r="I107">
            <v>718</v>
          </cell>
          <cell r="J107">
            <v>326</v>
          </cell>
          <cell r="K107">
            <v>7340</v>
          </cell>
          <cell r="L107">
            <v>210</v>
          </cell>
          <cell r="M107">
            <v>5050</v>
          </cell>
          <cell r="N107">
            <v>116</v>
          </cell>
          <cell r="O107">
            <v>2290</v>
          </cell>
          <cell r="P107">
            <v>349</v>
          </cell>
          <cell r="Q107">
            <v>6978</v>
          </cell>
          <cell r="R107">
            <v>226</v>
          </cell>
          <cell r="S107">
            <v>4851</v>
          </cell>
          <cell r="T107">
            <v>123</v>
          </cell>
          <cell r="U107">
            <v>2127</v>
          </cell>
          <cell r="V107">
            <v>424</v>
          </cell>
          <cell r="W107">
            <v>8512</v>
          </cell>
          <cell r="X107">
            <v>263</v>
          </cell>
          <cell r="Y107">
            <v>5419</v>
          </cell>
          <cell r="Z107">
            <v>161</v>
          </cell>
          <cell r="AA107">
            <v>3093</v>
          </cell>
        </row>
        <row r="108">
          <cell r="A108">
            <v>6304</v>
          </cell>
          <cell r="B108" t="str">
            <v>Lolol</v>
          </cell>
          <cell r="C108" t="str">
            <v>06</v>
          </cell>
          <cell r="D108">
            <v>31</v>
          </cell>
          <cell r="E108">
            <v>807</v>
          </cell>
          <cell r="F108">
            <v>23</v>
          </cell>
          <cell r="G108">
            <v>594</v>
          </cell>
          <cell r="H108">
            <v>8</v>
          </cell>
          <cell r="I108">
            <v>213</v>
          </cell>
          <cell r="J108">
            <v>75</v>
          </cell>
          <cell r="K108">
            <v>1541</v>
          </cell>
          <cell r="L108">
            <v>49</v>
          </cell>
          <cell r="M108">
            <v>1151</v>
          </cell>
          <cell r="N108">
            <v>26</v>
          </cell>
          <cell r="O108">
            <v>390</v>
          </cell>
          <cell r="P108">
            <v>70</v>
          </cell>
          <cell r="Q108">
            <v>1309</v>
          </cell>
          <cell r="R108">
            <v>50</v>
          </cell>
          <cell r="S108">
            <v>998</v>
          </cell>
          <cell r="T108">
            <v>20</v>
          </cell>
          <cell r="U108">
            <v>311</v>
          </cell>
          <cell r="V108">
            <v>92</v>
          </cell>
          <cell r="W108">
            <v>1993</v>
          </cell>
          <cell r="X108">
            <v>62</v>
          </cell>
          <cell r="Y108">
            <v>1406</v>
          </cell>
          <cell r="Z108">
            <v>30</v>
          </cell>
          <cell r="AA108">
            <v>587</v>
          </cell>
        </row>
        <row r="109">
          <cell r="A109">
            <v>6305</v>
          </cell>
          <cell r="B109" t="str">
            <v>Nancagua</v>
          </cell>
          <cell r="C109" t="str">
            <v>06</v>
          </cell>
          <cell r="D109">
            <v>82</v>
          </cell>
          <cell r="E109">
            <v>1298</v>
          </cell>
          <cell r="F109">
            <v>58</v>
          </cell>
          <cell r="G109">
            <v>947</v>
          </cell>
          <cell r="H109">
            <v>24</v>
          </cell>
          <cell r="I109">
            <v>351</v>
          </cell>
          <cell r="J109">
            <v>216</v>
          </cell>
          <cell r="K109">
            <v>4430</v>
          </cell>
          <cell r="L109">
            <v>138</v>
          </cell>
          <cell r="M109">
            <v>2847</v>
          </cell>
          <cell r="N109">
            <v>78</v>
          </cell>
          <cell r="O109">
            <v>1583</v>
          </cell>
          <cell r="P109">
            <v>199</v>
          </cell>
          <cell r="Q109">
            <v>3726</v>
          </cell>
          <cell r="R109">
            <v>129</v>
          </cell>
          <cell r="S109">
            <v>2452</v>
          </cell>
          <cell r="T109">
            <v>70</v>
          </cell>
          <cell r="U109">
            <v>1274</v>
          </cell>
          <cell r="V109">
            <v>217</v>
          </cell>
          <cell r="W109">
            <v>4161</v>
          </cell>
          <cell r="X109">
            <v>144</v>
          </cell>
          <cell r="Y109">
            <v>2719</v>
          </cell>
          <cell r="Z109">
            <v>73</v>
          </cell>
          <cell r="AA109">
            <v>1442</v>
          </cell>
        </row>
        <row r="110">
          <cell r="A110">
            <v>6306</v>
          </cell>
          <cell r="B110" t="str">
            <v>Palmilla</v>
          </cell>
          <cell r="C110" t="str">
            <v>06</v>
          </cell>
          <cell r="D110">
            <v>30</v>
          </cell>
          <cell r="E110">
            <v>521</v>
          </cell>
          <cell r="F110">
            <v>23</v>
          </cell>
          <cell r="G110">
            <v>459</v>
          </cell>
          <cell r="H110">
            <v>7</v>
          </cell>
          <cell r="I110">
            <v>62</v>
          </cell>
          <cell r="J110">
            <v>99</v>
          </cell>
          <cell r="K110">
            <v>1992</v>
          </cell>
          <cell r="L110">
            <v>64</v>
          </cell>
          <cell r="M110">
            <v>1320</v>
          </cell>
          <cell r="N110">
            <v>35</v>
          </cell>
          <cell r="O110">
            <v>672</v>
          </cell>
          <cell r="P110">
            <v>121</v>
          </cell>
          <cell r="Q110">
            <v>2582</v>
          </cell>
          <cell r="R110">
            <v>71</v>
          </cell>
          <cell r="S110">
            <v>1456</v>
          </cell>
          <cell r="T110">
            <v>50</v>
          </cell>
          <cell r="U110">
            <v>1126</v>
          </cell>
          <cell r="V110">
            <v>97</v>
          </cell>
          <cell r="W110">
            <v>2067</v>
          </cell>
          <cell r="X110">
            <v>71</v>
          </cell>
          <cell r="Y110">
            <v>1605</v>
          </cell>
          <cell r="Z110">
            <v>26</v>
          </cell>
          <cell r="AA110">
            <v>462</v>
          </cell>
        </row>
        <row r="111">
          <cell r="A111">
            <v>6307</v>
          </cell>
          <cell r="B111" t="str">
            <v>Peralillo</v>
          </cell>
          <cell r="C111" t="str">
            <v>06</v>
          </cell>
          <cell r="D111">
            <v>48</v>
          </cell>
          <cell r="E111">
            <v>1406</v>
          </cell>
          <cell r="F111">
            <v>31</v>
          </cell>
          <cell r="G111">
            <v>756</v>
          </cell>
          <cell r="H111">
            <v>17</v>
          </cell>
          <cell r="I111">
            <v>650</v>
          </cell>
          <cell r="J111">
            <v>121</v>
          </cell>
          <cell r="K111">
            <v>2369</v>
          </cell>
          <cell r="L111">
            <v>77</v>
          </cell>
          <cell r="M111">
            <v>1609</v>
          </cell>
          <cell r="N111">
            <v>44</v>
          </cell>
          <cell r="O111">
            <v>760</v>
          </cell>
          <cell r="P111">
            <v>110</v>
          </cell>
          <cell r="Q111">
            <v>2467</v>
          </cell>
          <cell r="R111">
            <v>72</v>
          </cell>
          <cell r="S111">
            <v>1751</v>
          </cell>
          <cell r="T111">
            <v>38</v>
          </cell>
          <cell r="U111">
            <v>716</v>
          </cell>
          <cell r="V111">
            <v>130</v>
          </cell>
          <cell r="W111">
            <v>2684</v>
          </cell>
          <cell r="X111">
            <v>88</v>
          </cell>
          <cell r="Y111">
            <v>1653</v>
          </cell>
          <cell r="Z111">
            <v>42</v>
          </cell>
          <cell r="AA111">
            <v>1031</v>
          </cell>
        </row>
        <row r="112">
          <cell r="A112">
            <v>6308</v>
          </cell>
          <cell r="B112" t="str">
            <v>Placilla</v>
          </cell>
          <cell r="C112" t="str">
            <v>06</v>
          </cell>
          <cell r="D112">
            <v>33</v>
          </cell>
          <cell r="E112">
            <v>502</v>
          </cell>
          <cell r="F112">
            <v>22</v>
          </cell>
          <cell r="G112">
            <v>345</v>
          </cell>
          <cell r="H112">
            <v>11</v>
          </cell>
          <cell r="I112">
            <v>157</v>
          </cell>
          <cell r="J112">
            <v>89</v>
          </cell>
          <cell r="K112">
            <v>2010</v>
          </cell>
          <cell r="L112">
            <v>71</v>
          </cell>
          <cell r="M112">
            <v>1669</v>
          </cell>
          <cell r="N112">
            <v>18</v>
          </cell>
          <cell r="O112">
            <v>341</v>
          </cell>
          <cell r="P112">
            <v>92</v>
          </cell>
          <cell r="Q112">
            <v>1987</v>
          </cell>
          <cell r="R112">
            <v>62</v>
          </cell>
          <cell r="S112">
            <v>1451</v>
          </cell>
          <cell r="T112">
            <v>30</v>
          </cell>
          <cell r="U112">
            <v>536</v>
          </cell>
          <cell r="V112">
            <v>85</v>
          </cell>
          <cell r="W112">
            <v>1311</v>
          </cell>
          <cell r="X112">
            <v>58</v>
          </cell>
          <cell r="Y112">
            <v>938</v>
          </cell>
          <cell r="Z112">
            <v>27</v>
          </cell>
          <cell r="AA112">
            <v>373</v>
          </cell>
        </row>
        <row r="113">
          <cell r="A113">
            <v>6309</v>
          </cell>
          <cell r="B113" t="str">
            <v>Pumanque</v>
          </cell>
          <cell r="C113" t="str">
            <v>06</v>
          </cell>
          <cell r="D113">
            <v>14</v>
          </cell>
          <cell r="E113">
            <v>363</v>
          </cell>
          <cell r="F113">
            <v>10</v>
          </cell>
          <cell r="G113">
            <v>287</v>
          </cell>
          <cell r="H113">
            <v>4</v>
          </cell>
          <cell r="I113">
            <v>76</v>
          </cell>
          <cell r="J113">
            <v>50</v>
          </cell>
          <cell r="K113">
            <v>1129</v>
          </cell>
          <cell r="L113">
            <v>28</v>
          </cell>
          <cell r="M113">
            <v>582</v>
          </cell>
          <cell r="N113">
            <v>22</v>
          </cell>
          <cell r="O113">
            <v>547</v>
          </cell>
          <cell r="P113">
            <v>47</v>
          </cell>
          <cell r="Q113">
            <v>680</v>
          </cell>
          <cell r="R113">
            <v>25</v>
          </cell>
          <cell r="S113">
            <v>398</v>
          </cell>
          <cell r="T113">
            <v>22</v>
          </cell>
          <cell r="U113">
            <v>282</v>
          </cell>
          <cell r="V113">
            <v>48</v>
          </cell>
          <cell r="W113">
            <v>1045</v>
          </cell>
          <cell r="X113">
            <v>28</v>
          </cell>
          <cell r="Y113">
            <v>569</v>
          </cell>
          <cell r="Z113">
            <v>20</v>
          </cell>
          <cell r="AA113">
            <v>476</v>
          </cell>
        </row>
        <row r="114">
          <cell r="A114">
            <v>6310</v>
          </cell>
          <cell r="B114" t="str">
            <v>Santa Cruz</v>
          </cell>
          <cell r="C114" t="str">
            <v>06</v>
          </cell>
          <cell r="D114">
            <v>145</v>
          </cell>
          <cell r="E114">
            <v>2740</v>
          </cell>
          <cell r="F114">
            <v>83</v>
          </cell>
          <cell r="G114">
            <v>1638</v>
          </cell>
          <cell r="H114">
            <v>62</v>
          </cell>
          <cell r="I114">
            <v>1102</v>
          </cell>
          <cell r="J114">
            <v>404</v>
          </cell>
          <cell r="K114">
            <v>8068</v>
          </cell>
          <cell r="L114">
            <v>249</v>
          </cell>
          <cell r="M114">
            <v>5111</v>
          </cell>
          <cell r="N114">
            <v>155</v>
          </cell>
          <cell r="O114">
            <v>2957</v>
          </cell>
          <cell r="P114">
            <v>378</v>
          </cell>
          <cell r="Q114">
            <v>7161</v>
          </cell>
          <cell r="R114">
            <v>232</v>
          </cell>
          <cell r="S114">
            <v>4717</v>
          </cell>
          <cell r="T114">
            <v>146</v>
          </cell>
          <cell r="U114">
            <v>2444</v>
          </cell>
          <cell r="V114">
            <v>400</v>
          </cell>
          <cell r="W114">
            <v>8112</v>
          </cell>
          <cell r="X114">
            <v>249</v>
          </cell>
          <cell r="Y114">
            <v>5598</v>
          </cell>
          <cell r="Z114">
            <v>151</v>
          </cell>
          <cell r="AA114">
            <v>2514</v>
          </cell>
        </row>
        <row r="115">
          <cell r="A115">
            <v>7101</v>
          </cell>
          <cell r="B115" t="str">
            <v>Talca</v>
          </cell>
          <cell r="C115" t="str">
            <v>07</v>
          </cell>
          <cell r="D115">
            <v>831</v>
          </cell>
          <cell r="E115">
            <v>15724</v>
          </cell>
          <cell r="F115">
            <v>461</v>
          </cell>
          <cell r="G115">
            <v>8354</v>
          </cell>
          <cell r="H115">
            <v>370</v>
          </cell>
          <cell r="I115">
            <v>7370</v>
          </cell>
          <cell r="J115">
            <v>2874</v>
          </cell>
          <cell r="K115">
            <v>61223</v>
          </cell>
          <cell r="L115">
            <v>1666</v>
          </cell>
          <cell r="M115">
            <v>37368</v>
          </cell>
          <cell r="N115">
            <v>1208</v>
          </cell>
          <cell r="O115">
            <v>23855</v>
          </cell>
          <cell r="P115">
            <v>2342</v>
          </cell>
          <cell r="Q115">
            <v>50255</v>
          </cell>
          <cell r="R115">
            <v>1357</v>
          </cell>
          <cell r="S115">
            <v>30774</v>
          </cell>
          <cell r="T115">
            <v>985</v>
          </cell>
          <cell r="U115">
            <v>19481</v>
          </cell>
          <cell r="V115">
            <v>2412</v>
          </cell>
          <cell r="W115">
            <v>48962</v>
          </cell>
          <cell r="X115">
            <v>1378</v>
          </cell>
          <cell r="Y115">
            <v>28073</v>
          </cell>
          <cell r="Z115">
            <v>1034</v>
          </cell>
          <cell r="AA115">
            <v>20889</v>
          </cell>
        </row>
        <row r="116">
          <cell r="A116">
            <v>7102</v>
          </cell>
          <cell r="B116" t="str">
            <v>Constitución</v>
          </cell>
          <cell r="C116" t="str">
            <v>07</v>
          </cell>
          <cell r="D116">
            <v>190</v>
          </cell>
          <cell r="E116">
            <v>3805</v>
          </cell>
          <cell r="F116">
            <v>112</v>
          </cell>
          <cell r="G116">
            <v>2384</v>
          </cell>
          <cell r="H116">
            <v>78</v>
          </cell>
          <cell r="I116">
            <v>1421</v>
          </cell>
          <cell r="J116">
            <v>525</v>
          </cell>
          <cell r="K116">
            <v>12556</v>
          </cell>
          <cell r="L116">
            <v>333</v>
          </cell>
          <cell r="M116">
            <v>8446</v>
          </cell>
          <cell r="N116">
            <v>192</v>
          </cell>
          <cell r="O116">
            <v>4110</v>
          </cell>
          <cell r="P116">
            <v>506</v>
          </cell>
          <cell r="Q116">
            <v>11971</v>
          </cell>
          <cell r="R116">
            <v>324</v>
          </cell>
          <cell r="S116">
            <v>8406</v>
          </cell>
          <cell r="T116">
            <v>182</v>
          </cell>
          <cell r="U116">
            <v>3565</v>
          </cell>
          <cell r="V116">
            <v>619</v>
          </cell>
          <cell r="W116">
            <v>15431</v>
          </cell>
          <cell r="X116">
            <v>373</v>
          </cell>
          <cell r="Y116">
            <v>9455</v>
          </cell>
          <cell r="Z116">
            <v>246</v>
          </cell>
          <cell r="AA116">
            <v>5976</v>
          </cell>
        </row>
        <row r="117">
          <cell r="A117">
            <v>7103</v>
          </cell>
          <cell r="B117" t="str">
            <v>Curepto</v>
          </cell>
          <cell r="C117" t="str">
            <v>07</v>
          </cell>
          <cell r="D117">
            <v>48</v>
          </cell>
          <cell r="E117">
            <v>947</v>
          </cell>
          <cell r="F117">
            <v>32</v>
          </cell>
          <cell r="G117">
            <v>649</v>
          </cell>
          <cell r="H117">
            <v>16</v>
          </cell>
          <cell r="I117">
            <v>298</v>
          </cell>
          <cell r="J117">
            <v>136</v>
          </cell>
          <cell r="K117">
            <v>3209</v>
          </cell>
          <cell r="L117">
            <v>91</v>
          </cell>
          <cell r="M117">
            <v>2178</v>
          </cell>
          <cell r="N117">
            <v>45</v>
          </cell>
          <cell r="O117">
            <v>1031</v>
          </cell>
          <cell r="P117">
            <v>134</v>
          </cell>
          <cell r="Q117">
            <v>2186</v>
          </cell>
          <cell r="R117">
            <v>91</v>
          </cell>
          <cell r="S117">
            <v>1375</v>
          </cell>
          <cell r="T117">
            <v>43</v>
          </cell>
          <cell r="U117">
            <v>811</v>
          </cell>
          <cell r="V117">
            <v>131</v>
          </cell>
          <cell r="W117">
            <v>2320</v>
          </cell>
          <cell r="X117">
            <v>81</v>
          </cell>
          <cell r="Y117">
            <v>1475</v>
          </cell>
          <cell r="Z117">
            <v>50</v>
          </cell>
          <cell r="AA117">
            <v>845</v>
          </cell>
        </row>
        <row r="118">
          <cell r="A118">
            <v>7104</v>
          </cell>
          <cell r="B118" t="str">
            <v>Empedrado</v>
          </cell>
          <cell r="C118" t="str">
            <v>07</v>
          </cell>
          <cell r="D118">
            <v>11</v>
          </cell>
          <cell r="E118">
            <v>296</v>
          </cell>
          <cell r="F118">
            <v>8</v>
          </cell>
          <cell r="G118">
            <v>198</v>
          </cell>
          <cell r="H118">
            <v>3</v>
          </cell>
          <cell r="I118">
            <v>98</v>
          </cell>
          <cell r="J118">
            <v>42</v>
          </cell>
          <cell r="K118">
            <v>671</v>
          </cell>
          <cell r="L118">
            <v>24</v>
          </cell>
          <cell r="M118">
            <v>413</v>
          </cell>
          <cell r="N118">
            <v>18</v>
          </cell>
          <cell r="O118">
            <v>258</v>
          </cell>
          <cell r="P118">
            <v>41</v>
          </cell>
          <cell r="Q118">
            <v>1205</v>
          </cell>
          <cell r="R118">
            <v>31</v>
          </cell>
          <cell r="S118">
            <v>986</v>
          </cell>
          <cell r="T118">
            <v>10</v>
          </cell>
          <cell r="U118">
            <v>219</v>
          </cell>
          <cell r="V118">
            <v>34</v>
          </cell>
          <cell r="W118">
            <v>913</v>
          </cell>
          <cell r="X118">
            <v>25</v>
          </cell>
          <cell r="Y118">
            <v>706</v>
          </cell>
          <cell r="Z118">
            <v>9</v>
          </cell>
          <cell r="AA118">
            <v>207</v>
          </cell>
        </row>
        <row r="119">
          <cell r="A119">
            <v>7105</v>
          </cell>
          <cell r="B119" t="str">
            <v>Maule</v>
          </cell>
          <cell r="C119" t="str">
            <v>07</v>
          </cell>
          <cell r="D119">
            <v>86</v>
          </cell>
          <cell r="E119">
            <v>2019</v>
          </cell>
          <cell r="F119">
            <v>55</v>
          </cell>
          <cell r="G119">
            <v>1268</v>
          </cell>
          <cell r="H119">
            <v>31</v>
          </cell>
          <cell r="I119">
            <v>751</v>
          </cell>
          <cell r="J119">
            <v>169</v>
          </cell>
          <cell r="K119">
            <v>3648</v>
          </cell>
          <cell r="L119">
            <v>111</v>
          </cell>
          <cell r="M119">
            <v>2395</v>
          </cell>
          <cell r="N119">
            <v>58</v>
          </cell>
          <cell r="O119">
            <v>1253</v>
          </cell>
          <cell r="P119">
            <v>211</v>
          </cell>
          <cell r="Q119">
            <v>5020</v>
          </cell>
          <cell r="R119">
            <v>142</v>
          </cell>
          <cell r="S119">
            <v>3413</v>
          </cell>
          <cell r="T119">
            <v>69</v>
          </cell>
          <cell r="U119">
            <v>1607</v>
          </cell>
          <cell r="V119">
            <v>285</v>
          </cell>
          <cell r="W119">
            <v>6092</v>
          </cell>
          <cell r="X119">
            <v>180</v>
          </cell>
          <cell r="Y119">
            <v>4093</v>
          </cell>
          <cell r="Z119">
            <v>105</v>
          </cell>
          <cell r="AA119">
            <v>1999</v>
          </cell>
        </row>
        <row r="120">
          <cell r="A120">
            <v>7106</v>
          </cell>
          <cell r="B120" t="str">
            <v>Pelarco</v>
          </cell>
          <cell r="C120" t="str">
            <v>07</v>
          </cell>
          <cell r="D120">
            <v>30</v>
          </cell>
          <cell r="E120">
            <v>692</v>
          </cell>
          <cell r="F120">
            <v>18</v>
          </cell>
          <cell r="G120">
            <v>456</v>
          </cell>
          <cell r="H120">
            <v>12</v>
          </cell>
          <cell r="I120">
            <v>236</v>
          </cell>
          <cell r="J120">
            <v>76</v>
          </cell>
          <cell r="K120">
            <v>1570</v>
          </cell>
          <cell r="L120">
            <v>58</v>
          </cell>
          <cell r="M120">
            <v>1161</v>
          </cell>
          <cell r="N120">
            <v>18</v>
          </cell>
          <cell r="O120">
            <v>409</v>
          </cell>
          <cell r="P120">
            <v>86</v>
          </cell>
          <cell r="Q120">
            <v>2146</v>
          </cell>
          <cell r="R120">
            <v>58</v>
          </cell>
          <cell r="S120">
            <v>1508</v>
          </cell>
          <cell r="T120">
            <v>28</v>
          </cell>
          <cell r="U120">
            <v>638</v>
          </cell>
          <cell r="V120">
            <v>83</v>
          </cell>
          <cell r="W120">
            <v>1741</v>
          </cell>
          <cell r="X120">
            <v>54</v>
          </cell>
          <cell r="Y120">
            <v>1138</v>
          </cell>
          <cell r="Z120">
            <v>29</v>
          </cell>
          <cell r="AA120">
            <v>603</v>
          </cell>
        </row>
        <row r="121">
          <cell r="A121">
            <v>7107</v>
          </cell>
          <cell r="B121" t="str">
            <v>Pencahue</v>
          </cell>
          <cell r="C121" t="str">
            <v>07</v>
          </cell>
          <cell r="D121">
            <v>37</v>
          </cell>
          <cell r="E121">
            <v>717</v>
          </cell>
          <cell r="F121">
            <v>26</v>
          </cell>
          <cell r="G121">
            <v>548</v>
          </cell>
          <cell r="H121">
            <v>11</v>
          </cell>
          <cell r="I121">
            <v>169</v>
          </cell>
          <cell r="J121">
            <v>94</v>
          </cell>
          <cell r="K121">
            <v>2051</v>
          </cell>
          <cell r="L121">
            <v>64</v>
          </cell>
          <cell r="M121">
            <v>1394</v>
          </cell>
          <cell r="N121">
            <v>30</v>
          </cell>
          <cell r="O121">
            <v>657</v>
          </cell>
          <cell r="P121">
            <v>106</v>
          </cell>
          <cell r="Q121">
            <v>2154</v>
          </cell>
          <cell r="R121">
            <v>68</v>
          </cell>
          <cell r="S121">
            <v>1322</v>
          </cell>
          <cell r="T121">
            <v>38</v>
          </cell>
          <cell r="U121">
            <v>832</v>
          </cell>
          <cell r="V121">
            <v>116</v>
          </cell>
          <cell r="W121">
            <v>2477</v>
          </cell>
          <cell r="X121">
            <v>74</v>
          </cell>
          <cell r="Y121">
            <v>1445</v>
          </cell>
          <cell r="Z121">
            <v>42</v>
          </cell>
          <cell r="AA121">
            <v>1032</v>
          </cell>
        </row>
        <row r="122">
          <cell r="A122">
            <v>7108</v>
          </cell>
          <cell r="B122" t="str">
            <v>Río Claro</v>
          </cell>
          <cell r="C122" t="str">
            <v>07</v>
          </cell>
          <cell r="D122">
            <v>50</v>
          </cell>
          <cell r="E122">
            <v>840</v>
          </cell>
          <cell r="F122">
            <v>35</v>
          </cell>
          <cell r="G122">
            <v>548</v>
          </cell>
          <cell r="H122">
            <v>15</v>
          </cell>
          <cell r="I122">
            <v>292</v>
          </cell>
          <cell r="J122">
            <v>154</v>
          </cell>
          <cell r="K122">
            <v>3038</v>
          </cell>
          <cell r="L122">
            <v>98</v>
          </cell>
          <cell r="M122">
            <v>2084</v>
          </cell>
          <cell r="N122">
            <v>56</v>
          </cell>
          <cell r="O122">
            <v>954</v>
          </cell>
          <cell r="P122">
            <v>151</v>
          </cell>
          <cell r="Q122">
            <v>3047</v>
          </cell>
          <cell r="R122">
            <v>105</v>
          </cell>
          <cell r="S122">
            <v>2181</v>
          </cell>
          <cell r="T122">
            <v>46</v>
          </cell>
          <cell r="U122">
            <v>866</v>
          </cell>
          <cell r="V122">
            <v>138</v>
          </cell>
          <cell r="W122">
            <v>2735</v>
          </cell>
          <cell r="X122">
            <v>97</v>
          </cell>
          <cell r="Y122">
            <v>1954</v>
          </cell>
          <cell r="Z122">
            <v>41</v>
          </cell>
          <cell r="AA122">
            <v>781</v>
          </cell>
        </row>
        <row r="123">
          <cell r="A123">
            <v>7109</v>
          </cell>
          <cell r="B123" t="str">
            <v>San Clemente</v>
          </cell>
          <cell r="C123" t="str">
            <v>07</v>
          </cell>
          <cell r="D123">
            <v>162</v>
          </cell>
          <cell r="E123">
            <v>3094</v>
          </cell>
          <cell r="F123">
            <v>101</v>
          </cell>
          <cell r="G123">
            <v>1891</v>
          </cell>
          <cell r="H123">
            <v>61</v>
          </cell>
          <cell r="I123">
            <v>1203</v>
          </cell>
          <cell r="J123">
            <v>446</v>
          </cell>
          <cell r="K123">
            <v>8997</v>
          </cell>
          <cell r="L123">
            <v>290</v>
          </cell>
          <cell r="M123">
            <v>6006</v>
          </cell>
          <cell r="N123">
            <v>156</v>
          </cell>
          <cell r="O123">
            <v>2991</v>
          </cell>
          <cell r="P123">
            <v>420</v>
          </cell>
          <cell r="Q123">
            <v>8942</v>
          </cell>
          <cell r="R123">
            <v>264</v>
          </cell>
          <cell r="S123">
            <v>5702</v>
          </cell>
          <cell r="T123">
            <v>156</v>
          </cell>
          <cell r="U123">
            <v>3240</v>
          </cell>
          <cell r="V123">
            <v>439</v>
          </cell>
          <cell r="W123">
            <v>9283</v>
          </cell>
          <cell r="X123">
            <v>268</v>
          </cell>
          <cell r="Y123">
            <v>5898</v>
          </cell>
          <cell r="Z123">
            <v>171</v>
          </cell>
          <cell r="AA123">
            <v>3385</v>
          </cell>
        </row>
        <row r="124">
          <cell r="A124">
            <v>7110</v>
          </cell>
          <cell r="B124" t="str">
            <v>San Rafael</v>
          </cell>
          <cell r="C124" t="str">
            <v>07</v>
          </cell>
          <cell r="D124">
            <v>36</v>
          </cell>
          <cell r="E124">
            <v>878</v>
          </cell>
          <cell r="F124">
            <v>21</v>
          </cell>
          <cell r="G124">
            <v>459</v>
          </cell>
          <cell r="H124">
            <v>15</v>
          </cell>
          <cell r="I124">
            <v>419</v>
          </cell>
          <cell r="J124">
            <v>91</v>
          </cell>
          <cell r="K124">
            <v>2024</v>
          </cell>
          <cell r="L124">
            <v>52</v>
          </cell>
          <cell r="M124">
            <v>1158</v>
          </cell>
          <cell r="N124">
            <v>39</v>
          </cell>
          <cell r="O124">
            <v>866</v>
          </cell>
          <cell r="P124">
            <v>93</v>
          </cell>
          <cell r="Q124">
            <v>1823</v>
          </cell>
          <cell r="R124">
            <v>64</v>
          </cell>
          <cell r="S124">
            <v>1292</v>
          </cell>
          <cell r="T124">
            <v>29</v>
          </cell>
          <cell r="U124">
            <v>531</v>
          </cell>
          <cell r="V124">
            <v>89</v>
          </cell>
          <cell r="W124">
            <v>2083</v>
          </cell>
          <cell r="X124">
            <v>51</v>
          </cell>
          <cell r="Y124">
            <v>1088</v>
          </cell>
          <cell r="Z124">
            <v>38</v>
          </cell>
          <cell r="AA124">
            <v>995</v>
          </cell>
        </row>
        <row r="125">
          <cell r="A125">
            <v>7201</v>
          </cell>
          <cell r="B125" t="str">
            <v>Cauquenes</v>
          </cell>
          <cell r="C125" t="str">
            <v>07</v>
          </cell>
          <cell r="D125">
            <v>185</v>
          </cell>
          <cell r="E125">
            <v>3547</v>
          </cell>
          <cell r="F125">
            <v>113</v>
          </cell>
          <cell r="G125">
            <v>2307</v>
          </cell>
          <cell r="H125">
            <v>72</v>
          </cell>
          <cell r="I125">
            <v>1240</v>
          </cell>
          <cell r="J125">
            <v>605</v>
          </cell>
          <cell r="K125">
            <v>12459</v>
          </cell>
          <cell r="L125">
            <v>385</v>
          </cell>
          <cell r="M125">
            <v>8997</v>
          </cell>
          <cell r="N125">
            <v>220</v>
          </cell>
          <cell r="O125">
            <v>3462</v>
          </cell>
          <cell r="P125">
            <v>633</v>
          </cell>
          <cell r="Q125">
            <v>13198</v>
          </cell>
          <cell r="R125">
            <v>408</v>
          </cell>
          <cell r="S125">
            <v>9502</v>
          </cell>
          <cell r="T125">
            <v>225</v>
          </cell>
          <cell r="U125">
            <v>3696</v>
          </cell>
          <cell r="V125">
            <v>602</v>
          </cell>
          <cell r="W125">
            <v>11876</v>
          </cell>
          <cell r="X125">
            <v>387</v>
          </cell>
          <cell r="Y125">
            <v>8281</v>
          </cell>
          <cell r="Z125">
            <v>215</v>
          </cell>
          <cell r="AA125">
            <v>3595</v>
          </cell>
        </row>
        <row r="126">
          <cell r="A126">
            <v>7202</v>
          </cell>
          <cell r="B126" t="str">
            <v>Chanco</v>
          </cell>
          <cell r="C126" t="str">
            <v>07</v>
          </cell>
          <cell r="D126">
            <v>29</v>
          </cell>
          <cell r="E126">
            <v>563</v>
          </cell>
          <cell r="F126">
            <v>19</v>
          </cell>
          <cell r="G126">
            <v>462</v>
          </cell>
          <cell r="H126">
            <v>10</v>
          </cell>
          <cell r="I126">
            <v>101</v>
          </cell>
          <cell r="J126">
            <v>140</v>
          </cell>
          <cell r="K126">
            <v>3307</v>
          </cell>
          <cell r="L126">
            <v>96</v>
          </cell>
          <cell r="M126">
            <v>2366</v>
          </cell>
          <cell r="N126">
            <v>44</v>
          </cell>
          <cell r="O126">
            <v>941</v>
          </cell>
          <cell r="P126">
            <v>124</v>
          </cell>
          <cell r="Q126">
            <v>3108</v>
          </cell>
          <cell r="R126">
            <v>83</v>
          </cell>
          <cell r="S126">
            <v>2144</v>
          </cell>
          <cell r="T126">
            <v>41</v>
          </cell>
          <cell r="U126">
            <v>964</v>
          </cell>
          <cell r="V126">
            <v>113</v>
          </cell>
          <cell r="W126">
            <v>2307</v>
          </cell>
          <cell r="X126">
            <v>75</v>
          </cell>
          <cell r="Y126">
            <v>1713</v>
          </cell>
          <cell r="Z126">
            <v>38</v>
          </cell>
          <cell r="AA126">
            <v>594</v>
          </cell>
        </row>
        <row r="127">
          <cell r="A127">
            <v>7203</v>
          </cell>
          <cell r="B127" t="str">
            <v>Pelluhue</v>
          </cell>
          <cell r="C127" t="str">
            <v>07</v>
          </cell>
          <cell r="D127">
            <v>24</v>
          </cell>
          <cell r="E127">
            <v>460</v>
          </cell>
          <cell r="F127">
            <v>16</v>
          </cell>
          <cell r="G127">
            <v>297</v>
          </cell>
          <cell r="H127">
            <v>8</v>
          </cell>
          <cell r="I127">
            <v>163</v>
          </cell>
          <cell r="J127">
            <v>63</v>
          </cell>
          <cell r="K127">
            <v>1429</v>
          </cell>
          <cell r="L127">
            <v>46</v>
          </cell>
          <cell r="M127">
            <v>1139</v>
          </cell>
          <cell r="N127">
            <v>17</v>
          </cell>
          <cell r="O127">
            <v>290</v>
          </cell>
          <cell r="P127">
            <v>65</v>
          </cell>
          <cell r="Q127">
            <v>1077</v>
          </cell>
          <cell r="R127">
            <v>45</v>
          </cell>
          <cell r="S127">
            <v>792</v>
          </cell>
          <cell r="T127">
            <v>20</v>
          </cell>
          <cell r="U127">
            <v>285</v>
          </cell>
          <cell r="V127">
            <v>75</v>
          </cell>
          <cell r="W127">
            <v>1550</v>
          </cell>
          <cell r="X127">
            <v>45</v>
          </cell>
          <cell r="Y127">
            <v>923</v>
          </cell>
          <cell r="Z127">
            <v>30</v>
          </cell>
          <cell r="AA127">
            <v>627</v>
          </cell>
        </row>
        <row r="128">
          <cell r="A128">
            <v>7301</v>
          </cell>
          <cell r="B128" t="str">
            <v>Curicó</v>
          </cell>
          <cell r="C128" t="str">
            <v>07</v>
          </cell>
          <cell r="D128">
            <v>529</v>
          </cell>
          <cell r="E128">
            <v>10923</v>
          </cell>
          <cell r="F128">
            <v>317</v>
          </cell>
          <cell r="G128">
            <v>6740</v>
          </cell>
          <cell r="H128">
            <v>212</v>
          </cell>
          <cell r="I128">
            <v>4183</v>
          </cell>
          <cell r="J128">
            <v>1464</v>
          </cell>
          <cell r="K128">
            <v>32366</v>
          </cell>
          <cell r="L128">
            <v>926</v>
          </cell>
          <cell r="M128">
            <v>22368</v>
          </cell>
          <cell r="N128">
            <v>538</v>
          </cell>
          <cell r="O128">
            <v>9998</v>
          </cell>
          <cell r="P128">
            <v>1486</v>
          </cell>
          <cell r="Q128">
            <v>30908</v>
          </cell>
          <cell r="R128">
            <v>876</v>
          </cell>
          <cell r="S128">
            <v>18779</v>
          </cell>
          <cell r="T128">
            <v>610</v>
          </cell>
          <cell r="U128">
            <v>12129</v>
          </cell>
          <cell r="V128">
            <v>1528</v>
          </cell>
          <cell r="W128">
            <v>31377</v>
          </cell>
          <cell r="X128">
            <v>910</v>
          </cell>
          <cell r="Y128">
            <v>19244</v>
          </cell>
          <cell r="Z128">
            <v>618</v>
          </cell>
          <cell r="AA128">
            <v>12133</v>
          </cell>
        </row>
        <row r="129">
          <cell r="A129">
            <v>7302</v>
          </cell>
          <cell r="B129" t="str">
            <v>Hualañé</v>
          </cell>
          <cell r="C129" t="str">
            <v>07</v>
          </cell>
          <cell r="D129">
            <v>52</v>
          </cell>
          <cell r="E129">
            <v>1022</v>
          </cell>
          <cell r="F129">
            <v>31</v>
          </cell>
          <cell r="G129">
            <v>601</v>
          </cell>
          <cell r="H129">
            <v>21</v>
          </cell>
          <cell r="I129">
            <v>421</v>
          </cell>
          <cell r="J129">
            <v>108</v>
          </cell>
          <cell r="K129">
            <v>2166</v>
          </cell>
          <cell r="L129">
            <v>71</v>
          </cell>
          <cell r="M129">
            <v>1481</v>
          </cell>
          <cell r="N129">
            <v>37</v>
          </cell>
          <cell r="O129">
            <v>685</v>
          </cell>
          <cell r="P129">
            <v>139</v>
          </cell>
          <cell r="Q129">
            <v>2908</v>
          </cell>
          <cell r="R129">
            <v>79</v>
          </cell>
          <cell r="S129">
            <v>1727</v>
          </cell>
          <cell r="T129">
            <v>60</v>
          </cell>
          <cell r="U129">
            <v>1181</v>
          </cell>
          <cell r="V129">
            <v>137</v>
          </cell>
          <cell r="W129">
            <v>2725</v>
          </cell>
          <cell r="X129">
            <v>92</v>
          </cell>
          <cell r="Y129">
            <v>1872</v>
          </cell>
          <cell r="Z129">
            <v>45</v>
          </cell>
          <cell r="AA129">
            <v>853</v>
          </cell>
        </row>
        <row r="130">
          <cell r="A130">
            <v>7303</v>
          </cell>
          <cell r="B130" t="str">
            <v>Licantén</v>
          </cell>
          <cell r="C130" t="str">
            <v>07</v>
          </cell>
          <cell r="D130">
            <v>26</v>
          </cell>
          <cell r="E130">
            <v>334</v>
          </cell>
          <cell r="F130">
            <v>14</v>
          </cell>
          <cell r="G130">
            <v>203</v>
          </cell>
          <cell r="H130">
            <v>12</v>
          </cell>
          <cell r="I130">
            <v>131</v>
          </cell>
          <cell r="J130">
            <v>74</v>
          </cell>
          <cell r="K130">
            <v>1334</v>
          </cell>
          <cell r="L130">
            <v>49</v>
          </cell>
          <cell r="M130">
            <v>977</v>
          </cell>
          <cell r="N130">
            <v>25</v>
          </cell>
          <cell r="O130">
            <v>357</v>
          </cell>
          <cell r="P130">
            <v>101</v>
          </cell>
          <cell r="Q130">
            <v>2192</v>
          </cell>
          <cell r="R130">
            <v>68</v>
          </cell>
          <cell r="S130">
            <v>1358</v>
          </cell>
          <cell r="T130">
            <v>33</v>
          </cell>
          <cell r="U130">
            <v>834</v>
          </cell>
          <cell r="V130">
            <v>76</v>
          </cell>
          <cell r="W130">
            <v>1262</v>
          </cell>
          <cell r="X130">
            <v>46</v>
          </cell>
          <cell r="Y130">
            <v>861</v>
          </cell>
          <cell r="Z130">
            <v>30</v>
          </cell>
          <cell r="AA130">
            <v>401</v>
          </cell>
        </row>
        <row r="131">
          <cell r="A131">
            <v>7304</v>
          </cell>
          <cell r="B131" t="str">
            <v>Molina</v>
          </cell>
          <cell r="C131" t="str">
            <v>07</v>
          </cell>
          <cell r="D131">
            <v>218</v>
          </cell>
          <cell r="E131">
            <v>4387</v>
          </cell>
          <cell r="F131">
            <v>138</v>
          </cell>
          <cell r="G131">
            <v>2826</v>
          </cell>
          <cell r="H131">
            <v>80</v>
          </cell>
          <cell r="I131">
            <v>1561</v>
          </cell>
          <cell r="J131">
            <v>600</v>
          </cell>
          <cell r="K131">
            <v>13036</v>
          </cell>
          <cell r="L131">
            <v>368</v>
          </cell>
          <cell r="M131">
            <v>8051</v>
          </cell>
          <cell r="N131">
            <v>232</v>
          </cell>
          <cell r="O131">
            <v>4985</v>
          </cell>
          <cell r="P131">
            <v>615</v>
          </cell>
          <cell r="Q131">
            <v>12759</v>
          </cell>
          <cell r="R131">
            <v>413</v>
          </cell>
          <cell r="S131">
            <v>8678</v>
          </cell>
          <cell r="T131">
            <v>202</v>
          </cell>
          <cell r="U131">
            <v>4081</v>
          </cell>
          <cell r="V131">
            <v>649</v>
          </cell>
          <cell r="W131">
            <v>13032</v>
          </cell>
          <cell r="X131">
            <v>408</v>
          </cell>
          <cell r="Y131">
            <v>8375</v>
          </cell>
          <cell r="Z131">
            <v>241</v>
          </cell>
          <cell r="AA131">
            <v>4657</v>
          </cell>
        </row>
        <row r="132">
          <cell r="A132">
            <v>7305</v>
          </cell>
          <cell r="B132" t="str">
            <v>Rauco</v>
          </cell>
          <cell r="C132" t="str">
            <v>07</v>
          </cell>
          <cell r="D132">
            <v>34</v>
          </cell>
          <cell r="E132">
            <v>660</v>
          </cell>
          <cell r="F132">
            <v>20</v>
          </cell>
          <cell r="G132">
            <v>432</v>
          </cell>
          <cell r="H132">
            <v>14</v>
          </cell>
          <cell r="I132">
            <v>228</v>
          </cell>
          <cell r="J132">
            <v>111</v>
          </cell>
          <cell r="K132">
            <v>2173</v>
          </cell>
          <cell r="L132">
            <v>77</v>
          </cell>
          <cell r="M132">
            <v>1593</v>
          </cell>
          <cell r="N132">
            <v>34</v>
          </cell>
          <cell r="O132">
            <v>580</v>
          </cell>
          <cell r="P132">
            <v>119</v>
          </cell>
          <cell r="Q132">
            <v>2502</v>
          </cell>
          <cell r="R132">
            <v>81</v>
          </cell>
          <cell r="S132">
            <v>1801</v>
          </cell>
          <cell r="T132">
            <v>38</v>
          </cell>
          <cell r="U132">
            <v>701</v>
          </cell>
          <cell r="V132">
            <v>99</v>
          </cell>
          <cell r="W132">
            <v>1974</v>
          </cell>
          <cell r="X132">
            <v>54</v>
          </cell>
          <cell r="Y132">
            <v>1168</v>
          </cell>
          <cell r="Z132">
            <v>45</v>
          </cell>
          <cell r="AA132">
            <v>806</v>
          </cell>
        </row>
        <row r="133">
          <cell r="A133">
            <v>7306</v>
          </cell>
          <cell r="B133" t="str">
            <v>Romeral</v>
          </cell>
          <cell r="C133" t="str">
            <v>07</v>
          </cell>
          <cell r="D133">
            <v>60</v>
          </cell>
          <cell r="E133">
            <v>1370</v>
          </cell>
          <cell r="F133">
            <v>40</v>
          </cell>
          <cell r="G133">
            <v>955</v>
          </cell>
          <cell r="H133">
            <v>20</v>
          </cell>
          <cell r="I133">
            <v>415</v>
          </cell>
          <cell r="J133">
            <v>122</v>
          </cell>
          <cell r="K133">
            <v>2822</v>
          </cell>
          <cell r="L133">
            <v>79</v>
          </cell>
          <cell r="M133">
            <v>2040</v>
          </cell>
          <cell r="N133">
            <v>43</v>
          </cell>
          <cell r="O133">
            <v>782</v>
          </cell>
          <cell r="P133">
            <v>132</v>
          </cell>
          <cell r="Q133">
            <v>2926</v>
          </cell>
          <cell r="R133">
            <v>85</v>
          </cell>
          <cell r="S133">
            <v>1880</v>
          </cell>
          <cell r="T133">
            <v>47</v>
          </cell>
          <cell r="U133">
            <v>1046</v>
          </cell>
          <cell r="V133">
            <v>143</v>
          </cell>
          <cell r="W133">
            <v>3033</v>
          </cell>
          <cell r="X133">
            <v>88</v>
          </cell>
          <cell r="Y133">
            <v>1877</v>
          </cell>
          <cell r="Z133">
            <v>55</v>
          </cell>
          <cell r="AA133">
            <v>1156</v>
          </cell>
        </row>
        <row r="134">
          <cell r="A134">
            <v>7307</v>
          </cell>
          <cell r="B134" t="str">
            <v>Sagrada Familia</v>
          </cell>
          <cell r="C134" t="str">
            <v>07</v>
          </cell>
          <cell r="D134">
            <v>70</v>
          </cell>
          <cell r="E134">
            <v>1337</v>
          </cell>
          <cell r="F134">
            <v>40</v>
          </cell>
          <cell r="G134">
            <v>846</v>
          </cell>
          <cell r="H134">
            <v>30</v>
          </cell>
          <cell r="I134">
            <v>491</v>
          </cell>
          <cell r="J134">
            <v>193</v>
          </cell>
          <cell r="K134">
            <v>3743</v>
          </cell>
          <cell r="L134">
            <v>126</v>
          </cell>
          <cell r="M134">
            <v>2472</v>
          </cell>
          <cell r="N134">
            <v>67</v>
          </cell>
          <cell r="O134">
            <v>1271</v>
          </cell>
          <cell r="P134">
            <v>230</v>
          </cell>
          <cell r="Q134">
            <v>4523</v>
          </cell>
          <cell r="R134">
            <v>144</v>
          </cell>
          <cell r="S134">
            <v>2826</v>
          </cell>
          <cell r="T134">
            <v>86</v>
          </cell>
          <cell r="U134">
            <v>1697</v>
          </cell>
          <cell r="V134">
            <v>210</v>
          </cell>
          <cell r="W134">
            <v>4650</v>
          </cell>
          <cell r="X134">
            <v>126</v>
          </cell>
          <cell r="Y134">
            <v>2960</v>
          </cell>
          <cell r="Z134">
            <v>84</v>
          </cell>
          <cell r="AA134">
            <v>1690</v>
          </cell>
        </row>
        <row r="135">
          <cell r="A135">
            <v>7308</v>
          </cell>
          <cell r="B135" t="str">
            <v>Teno</v>
          </cell>
          <cell r="C135" t="str">
            <v>07</v>
          </cell>
          <cell r="D135">
            <v>98</v>
          </cell>
          <cell r="E135">
            <v>2048</v>
          </cell>
          <cell r="F135">
            <v>65</v>
          </cell>
          <cell r="G135">
            <v>1434</v>
          </cell>
          <cell r="H135">
            <v>33</v>
          </cell>
          <cell r="I135">
            <v>614</v>
          </cell>
          <cell r="J135">
            <v>284</v>
          </cell>
          <cell r="K135">
            <v>6204</v>
          </cell>
          <cell r="L135">
            <v>184</v>
          </cell>
          <cell r="M135">
            <v>4181</v>
          </cell>
          <cell r="N135">
            <v>100</v>
          </cell>
          <cell r="O135">
            <v>2023</v>
          </cell>
          <cell r="P135">
            <v>303</v>
          </cell>
          <cell r="Q135">
            <v>6544</v>
          </cell>
          <cell r="R135">
            <v>190</v>
          </cell>
          <cell r="S135">
            <v>4075</v>
          </cell>
          <cell r="T135">
            <v>113</v>
          </cell>
          <cell r="U135">
            <v>2469</v>
          </cell>
          <cell r="V135">
            <v>271</v>
          </cell>
          <cell r="W135">
            <v>5700</v>
          </cell>
          <cell r="X135">
            <v>176</v>
          </cell>
          <cell r="Y135">
            <v>3863</v>
          </cell>
          <cell r="Z135">
            <v>95</v>
          </cell>
          <cell r="AA135">
            <v>1837</v>
          </cell>
        </row>
        <row r="136">
          <cell r="A136">
            <v>7309</v>
          </cell>
          <cell r="B136" t="str">
            <v>Vichuquén</v>
          </cell>
          <cell r="C136" t="str">
            <v>07</v>
          </cell>
          <cell r="D136">
            <v>12</v>
          </cell>
          <cell r="E136">
            <v>253</v>
          </cell>
          <cell r="F136">
            <v>8</v>
          </cell>
          <cell r="G136">
            <v>187</v>
          </cell>
          <cell r="H136">
            <v>4</v>
          </cell>
          <cell r="I136">
            <v>66</v>
          </cell>
          <cell r="J136">
            <v>45</v>
          </cell>
          <cell r="K136">
            <v>1059</v>
          </cell>
          <cell r="L136">
            <v>30</v>
          </cell>
          <cell r="M136">
            <v>734</v>
          </cell>
          <cell r="N136">
            <v>15</v>
          </cell>
          <cell r="O136">
            <v>325</v>
          </cell>
          <cell r="P136">
            <v>43</v>
          </cell>
          <cell r="Q136">
            <v>909</v>
          </cell>
          <cell r="R136">
            <v>32</v>
          </cell>
          <cell r="S136">
            <v>714</v>
          </cell>
          <cell r="T136">
            <v>11</v>
          </cell>
          <cell r="U136">
            <v>195</v>
          </cell>
          <cell r="V136">
            <v>36</v>
          </cell>
          <cell r="W136">
            <v>812</v>
          </cell>
          <cell r="X136">
            <v>24</v>
          </cell>
          <cell r="Y136">
            <v>563</v>
          </cell>
          <cell r="Z136">
            <v>12</v>
          </cell>
          <cell r="AA136">
            <v>249</v>
          </cell>
        </row>
        <row r="137">
          <cell r="A137">
            <v>7401</v>
          </cell>
          <cell r="B137" t="str">
            <v>Linares</v>
          </cell>
          <cell r="C137" t="str">
            <v>07</v>
          </cell>
          <cell r="D137">
            <v>345</v>
          </cell>
          <cell r="E137">
            <v>6418</v>
          </cell>
          <cell r="F137">
            <v>212</v>
          </cell>
          <cell r="G137">
            <v>4129</v>
          </cell>
          <cell r="H137">
            <v>133</v>
          </cell>
          <cell r="I137">
            <v>2289</v>
          </cell>
          <cell r="J137">
            <v>1019</v>
          </cell>
          <cell r="K137">
            <v>22132</v>
          </cell>
          <cell r="L137">
            <v>622</v>
          </cell>
          <cell r="M137">
            <v>14634</v>
          </cell>
          <cell r="N137">
            <v>397</v>
          </cell>
          <cell r="O137">
            <v>7498</v>
          </cell>
          <cell r="P137">
            <v>1119</v>
          </cell>
          <cell r="Q137">
            <v>23327</v>
          </cell>
          <cell r="R137">
            <v>710</v>
          </cell>
          <cell r="S137">
            <v>15432</v>
          </cell>
          <cell r="T137">
            <v>409</v>
          </cell>
          <cell r="U137">
            <v>7895</v>
          </cell>
          <cell r="V137">
            <v>1137</v>
          </cell>
          <cell r="W137">
            <v>22854</v>
          </cell>
          <cell r="X137">
            <v>688</v>
          </cell>
          <cell r="Y137">
            <v>13922</v>
          </cell>
          <cell r="Z137">
            <v>449</v>
          </cell>
          <cell r="AA137">
            <v>8932</v>
          </cell>
        </row>
        <row r="138">
          <cell r="A138">
            <v>7402</v>
          </cell>
          <cell r="B138" t="str">
            <v>Colbún</v>
          </cell>
          <cell r="C138" t="str">
            <v>07</v>
          </cell>
          <cell r="D138">
            <v>72</v>
          </cell>
          <cell r="E138">
            <v>1363</v>
          </cell>
          <cell r="F138">
            <v>46</v>
          </cell>
          <cell r="G138">
            <v>945</v>
          </cell>
          <cell r="H138">
            <v>26</v>
          </cell>
          <cell r="I138">
            <v>418</v>
          </cell>
          <cell r="J138">
            <v>185</v>
          </cell>
          <cell r="K138">
            <v>4006</v>
          </cell>
          <cell r="L138">
            <v>117</v>
          </cell>
          <cell r="M138">
            <v>2568</v>
          </cell>
          <cell r="N138">
            <v>68</v>
          </cell>
          <cell r="O138">
            <v>1438</v>
          </cell>
          <cell r="P138">
            <v>236</v>
          </cell>
          <cell r="Q138">
            <v>5384</v>
          </cell>
          <cell r="R138">
            <v>145</v>
          </cell>
          <cell r="S138">
            <v>3216</v>
          </cell>
          <cell r="T138">
            <v>91</v>
          </cell>
          <cell r="U138">
            <v>2168</v>
          </cell>
          <cell r="V138">
            <v>191</v>
          </cell>
          <cell r="W138">
            <v>3533</v>
          </cell>
          <cell r="X138">
            <v>128</v>
          </cell>
          <cell r="Y138">
            <v>2541</v>
          </cell>
          <cell r="Z138">
            <v>63</v>
          </cell>
          <cell r="AA138">
            <v>992</v>
          </cell>
        </row>
        <row r="139">
          <cell r="A139">
            <v>7403</v>
          </cell>
          <cell r="B139" t="str">
            <v>Longaví</v>
          </cell>
          <cell r="C139" t="str">
            <v>07</v>
          </cell>
          <cell r="D139">
            <v>125</v>
          </cell>
          <cell r="E139">
            <v>2102</v>
          </cell>
          <cell r="F139">
            <v>80</v>
          </cell>
          <cell r="G139">
            <v>1601</v>
          </cell>
          <cell r="H139">
            <v>45</v>
          </cell>
          <cell r="I139">
            <v>501</v>
          </cell>
          <cell r="J139">
            <v>368</v>
          </cell>
          <cell r="K139">
            <v>7831</v>
          </cell>
          <cell r="L139">
            <v>232</v>
          </cell>
          <cell r="M139">
            <v>5053</v>
          </cell>
          <cell r="N139">
            <v>136</v>
          </cell>
          <cell r="O139">
            <v>2778</v>
          </cell>
          <cell r="P139">
            <v>374</v>
          </cell>
          <cell r="Q139">
            <v>6934</v>
          </cell>
          <cell r="R139">
            <v>227</v>
          </cell>
          <cell r="S139">
            <v>4264</v>
          </cell>
          <cell r="T139">
            <v>147</v>
          </cell>
          <cell r="U139">
            <v>2670</v>
          </cell>
          <cell r="V139">
            <v>389</v>
          </cell>
          <cell r="W139">
            <v>8117</v>
          </cell>
          <cell r="X139">
            <v>248</v>
          </cell>
          <cell r="Y139">
            <v>5491</v>
          </cell>
          <cell r="Z139">
            <v>141</v>
          </cell>
          <cell r="AA139">
            <v>2626</v>
          </cell>
        </row>
        <row r="140">
          <cell r="A140">
            <v>7404</v>
          </cell>
          <cell r="B140" t="str">
            <v>Parral</v>
          </cell>
          <cell r="C140" t="str">
            <v>07</v>
          </cell>
          <cell r="D140">
            <v>165</v>
          </cell>
          <cell r="E140">
            <v>3443</v>
          </cell>
          <cell r="F140">
            <v>96</v>
          </cell>
          <cell r="G140">
            <v>2236</v>
          </cell>
          <cell r="H140">
            <v>69</v>
          </cell>
          <cell r="I140">
            <v>1207</v>
          </cell>
          <cell r="J140">
            <v>537</v>
          </cell>
          <cell r="K140">
            <v>10179</v>
          </cell>
          <cell r="L140">
            <v>349</v>
          </cell>
          <cell r="M140">
            <v>7094</v>
          </cell>
          <cell r="N140">
            <v>188</v>
          </cell>
          <cell r="O140">
            <v>3085</v>
          </cell>
          <cell r="P140">
            <v>568</v>
          </cell>
          <cell r="Q140">
            <v>12244</v>
          </cell>
          <cell r="R140">
            <v>395</v>
          </cell>
          <cell r="S140">
            <v>9134</v>
          </cell>
          <cell r="T140">
            <v>173</v>
          </cell>
          <cell r="U140">
            <v>3110</v>
          </cell>
          <cell r="V140">
            <v>548</v>
          </cell>
          <cell r="W140">
            <v>11458</v>
          </cell>
          <cell r="X140">
            <v>335</v>
          </cell>
          <cell r="Y140">
            <v>7233</v>
          </cell>
          <cell r="Z140">
            <v>213</v>
          </cell>
          <cell r="AA140">
            <v>4225</v>
          </cell>
        </row>
        <row r="141">
          <cell r="A141">
            <v>7405</v>
          </cell>
          <cell r="B141" t="str">
            <v>Retiro</v>
          </cell>
          <cell r="C141" t="str">
            <v>07</v>
          </cell>
          <cell r="D141">
            <v>55</v>
          </cell>
          <cell r="E141">
            <v>1090</v>
          </cell>
          <cell r="F141">
            <v>36</v>
          </cell>
          <cell r="G141">
            <v>671</v>
          </cell>
          <cell r="H141">
            <v>19</v>
          </cell>
          <cell r="I141">
            <v>419</v>
          </cell>
          <cell r="J141">
            <v>183</v>
          </cell>
          <cell r="K141">
            <v>3870</v>
          </cell>
          <cell r="L141">
            <v>119</v>
          </cell>
          <cell r="M141">
            <v>2495</v>
          </cell>
          <cell r="N141">
            <v>64</v>
          </cell>
          <cell r="O141">
            <v>1375</v>
          </cell>
          <cell r="P141">
            <v>188</v>
          </cell>
          <cell r="Q141">
            <v>4138</v>
          </cell>
          <cell r="R141">
            <v>135</v>
          </cell>
          <cell r="S141">
            <v>2933</v>
          </cell>
          <cell r="T141">
            <v>53</v>
          </cell>
          <cell r="U141">
            <v>1205</v>
          </cell>
          <cell r="V141">
            <v>190</v>
          </cell>
          <cell r="W141">
            <v>3797</v>
          </cell>
          <cell r="X141">
            <v>119</v>
          </cell>
          <cell r="Y141">
            <v>2506</v>
          </cell>
          <cell r="Z141">
            <v>71</v>
          </cell>
          <cell r="AA141">
            <v>1291</v>
          </cell>
        </row>
        <row r="142">
          <cell r="A142">
            <v>7406</v>
          </cell>
          <cell r="B142" t="str">
            <v>San Javier</v>
          </cell>
          <cell r="C142" t="str">
            <v>07</v>
          </cell>
          <cell r="D142">
            <v>185</v>
          </cell>
          <cell r="E142">
            <v>3444</v>
          </cell>
          <cell r="F142">
            <v>119</v>
          </cell>
          <cell r="G142">
            <v>2448</v>
          </cell>
          <cell r="H142">
            <v>66</v>
          </cell>
          <cell r="I142">
            <v>996</v>
          </cell>
          <cell r="J142">
            <v>550</v>
          </cell>
          <cell r="K142">
            <v>10926</v>
          </cell>
          <cell r="L142">
            <v>333</v>
          </cell>
          <cell r="M142">
            <v>6785</v>
          </cell>
          <cell r="N142">
            <v>217</v>
          </cell>
          <cell r="O142">
            <v>4141</v>
          </cell>
          <cell r="P142">
            <v>561</v>
          </cell>
          <cell r="Q142">
            <v>11910</v>
          </cell>
          <cell r="R142">
            <v>372</v>
          </cell>
          <cell r="S142">
            <v>8191</v>
          </cell>
          <cell r="T142">
            <v>189</v>
          </cell>
          <cell r="U142">
            <v>3719</v>
          </cell>
          <cell r="V142">
            <v>532</v>
          </cell>
          <cell r="W142">
            <v>10291</v>
          </cell>
          <cell r="X142">
            <v>331</v>
          </cell>
          <cell r="Y142">
            <v>6571</v>
          </cell>
          <cell r="Z142">
            <v>201</v>
          </cell>
          <cell r="AA142">
            <v>3720</v>
          </cell>
        </row>
        <row r="143">
          <cell r="A143">
            <v>7407</v>
          </cell>
          <cell r="B143" t="str">
            <v>Villa Alegre</v>
          </cell>
          <cell r="C143" t="str">
            <v>07</v>
          </cell>
          <cell r="D143">
            <v>75</v>
          </cell>
          <cell r="E143">
            <v>1462</v>
          </cell>
          <cell r="F143">
            <v>47</v>
          </cell>
          <cell r="G143">
            <v>1012</v>
          </cell>
          <cell r="H143">
            <v>28</v>
          </cell>
          <cell r="I143">
            <v>450</v>
          </cell>
          <cell r="J143">
            <v>186</v>
          </cell>
          <cell r="K143">
            <v>3504</v>
          </cell>
          <cell r="L143">
            <v>130</v>
          </cell>
          <cell r="M143">
            <v>2524</v>
          </cell>
          <cell r="N143">
            <v>56</v>
          </cell>
          <cell r="O143">
            <v>980</v>
          </cell>
          <cell r="P143">
            <v>213</v>
          </cell>
          <cell r="Q143">
            <v>4735</v>
          </cell>
          <cell r="R143">
            <v>141</v>
          </cell>
          <cell r="S143">
            <v>3162</v>
          </cell>
          <cell r="T143">
            <v>72</v>
          </cell>
          <cell r="U143">
            <v>1573</v>
          </cell>
          <cell r="V143">
            <v>197</v>
          </cell>
          <cell r="W143">
            <v>3509</v>
          </cell>
          <cell r="X143">
            <v>129</v>
          </cell>
          <cell r="Y143">
            <v>2528</v>
          </cell>
          <cell r="Z143">
            <v>68</v>
          </cell>
          <cell r="AA143">
            <v>981</v>
          </cell>
        </row>
        <row r="144">
          <cell r="A144">
            <v>7408</v>
          </cell>
          <cell r="B144" t="str">
            <v>Yerbas Buenas</v>
          </cell>
          <cell r="C144" t="str">
            <v>07</v>
          </cell>
          <cell r="D144">
            <v>68</v>
          </cell>
          <cell r="E144">
            <v>1311</v>
          </cell>
          <cell r="F144">
            <v>46</v>
          </cell>
          <cell r="G144">
            <v>1013</v>
          </cell>
          <cell r="H144">
            <v>22</v>
          </cell>
          <cell r="I144">
            <v>298</v>
          </cell>
          <cell r="J144">
            <v>180</v>
          </cell>
          <cell r="K144">
            <v>3871</v>
          </cell>
          <cell r="L144">
            <v>122</v>
          </cell>
          <cell r="M144">
            <v>2672</v>
          </cell>
          <cell r="N144">
            <v>58</v>
          </cell>
          <cell r="O144">
            <v>1199</v>
          </cell>
          <cell r="P144">
            <v>188</v>
          </cell>
          <cell r="Q144">
            <v>4155</v>
          </cell>
          <cell r="R144">
            <v>124</v>
          </cell>
          <cell r="S144">
            <v>2767</v>
          </cell>
          <cell r="T144">
            <v>64</v>
          </cell>
          <cell r="U144">
            <v>1388</v>
          </cell>
          <cell r="V144">
            <v>196</v>
          </cell>
          <cell r="W144">
            <v>3719</v>
          </cell>
          <cell r="X144">
            <v>126</v>
          </cell>
          <cell r="Y144">
            <v>2548</v>
          </cell>
          <cell r="Z144">
            <v>70</v>
          </cell>
          <cell r="AA144">
            <v>1171</v>
          </cell>
        </row>
        <row r="145">
          <cell r="A145">
            <v>8101</v>
          </cell>
          <cell r="B145" t="str">
            <v>Concepción</v>
          </cell>
          <cell r="C145" t="str">
            <v>08</v>
          </cell>
          <cell r="D145">
            <v>727</v>
          </cell>
          <cell r="E145">
            <v>14441</v>
          </cell>
          <cell r="F145">
            <v>420</v>
          </cell>
          <cell r="G145">
            <v>9148</v>
          </cell>
          <cell r="H145">
            <v>307</v>
          </cell>
          <cell r="I145">
            <v>5293</v>
          </cell>
          <cell r="J145">
            <v>2459</v>
          </cell>
          <cell r="K145">
            <v>52645</v>
          </cell>
          <cell r="L145">
            <v>1451</v>
          </cell>
          <cell r="M145">
            <v>32105</v>
          </cell>
          <cell r="N145">
            <v>1008</v>
          </cell>
          <cell r="O145">
            <v>20540</v>
          </cell>
          <cell r="P145">
            <v>2389</v>
          </cell>
          <cell r="Q145">
            <v>49662</v>
          </cell>
          <cell r="R145">
            <v>1447</v>
          </cell>
          <cell r="S145">
            <v>32144</v>
          </cell>
          <cell r="T145">
            <v>942</v>
          </cell>
          <cell r="U145">
            <v>17518</v>
          </cell>
          <cell r="V145">
            <v>2348</v>
          </cell>
          <cell r="W145">
            <v>49150</v>
          </cell>
          <cell r="X145">
            <v>1369</v>
          </cell>
          <cell r="Y145">
            <v>31005</v>
          </cell>
          <cell r="Z145">
            <v>979</v>
          </cell>
          <cell r="AA145">
            <v>18145</v>
          </cell>
        </row>
        <row r="146">
          <cell r="A146">
            <v>8102</v>
          </cell>
          <cell r="B146" t="str">
            <v>Coronel</v>
          </cell>
          <cell r="C146" t="str">
            <v>08</v>
          </cell>
          <cell r="D146">
            <v>399</v>
          </cell>
          <cell r="E146">
            <v>8096</v>
          </cell>
          <cell r="F146">
            <v>249</v>
          </cell>
          <cell r="G146">
            <v>5320</v>
          </cell>
          <cell r="H146">
            <v>150</v>
          </cell>
          <cell r="I146">
            <v>2776</v>
          </cell>
          <cell r="J146">
            <v>1094</v>
          </cell>
          <cell r="K146">
            <v>22760</v>
          </cell>
          <cell r="L146">
            <v>670</v>
          </cell>
          <cell r="M146">
            <v>14863</v>
          </cell>
          <cell r="N146">
            <v>424</v>
          </cell>
          <cell r="O146">
            <v>7897</v>
          </cell>
          <cell r="P146">
            <v>1074</v>
          </cell>
          <cell r="Q146">
            <v>23519</v>
          </cell>
          <cell r="R146">
            <v>615</v>
          </cell>
          <cell r="S146">
            <v>14549</v>
          </cell>
          <cell r="T146">
            <v>459</v>
          </cell>
          <cell r="U146">
            <v>8970</v>
          </cell>
          <cell r="V146">
            <v>1184</v>
          </cell>
          <cell r="W146">
            <v>23702</v>
          </cell>
          <cell r="X146">
            <v>735</v>
          </cell>
          <cell r="Y146">
            <v>15833</v>
          </cell>
          <cell r="Z146">
            <v>449</v>
          </cell>
          <cell r="AA146">
            <v>7869</v>
          </cell>
        </row>
        <row r="147">
          <cell r="A147">
            <v>8103</v>
          </cell>
          <cell r="B147" t="str">
            <v>Chiguayante</v>
          </cell>
          <cell r="C147" t="str">
            <v>08</v>
          </cell>
          <cell r="D147">
            <v>274</v>
          </cell>
          <cell r="E147">
            <v>5492</v>
          </cell>
          <cell r="F147">
            <v>167</v>
          </cell>
          <cell r="G147">
            <v>3652</v>
          </cell>
          <cell r="H147">
            <v>107</v>
          </cell>
          <cell r="I147">
            <v>1840</v>
          </cell>
          <cell r="J147">
            <v>772</v>
          </cell>
          <cell r="K147">
            <v>16518</v>
          </cell>
          <cell r="L147">
            <v>458</v>
          </cell>
          <cell r="M147">
            <v>10134</v>
          </cell>
          <cell r="N147">
            <v>314</v>
          </cell>
          <cell r="O147">
            <v>6384</v>
          </cell>
          <cell r="P147">
            <v>784</v>
          </cell>
          <cell r="Q147">
            <v>17251</v>
          </cell>
          <cell r="R147">
            <v>478</v>
          </cell>
          <cell r="S147">
            <v>11251</v>
          </cell>
          <cell r="T147">
            <v>306</v>
          </cell>
          <cell r="U147">
            <v>6000</v>
          </cell>
          <cell r="V147">
            <v>807</v>
          </cell>
          <cell r="W147">
            <v>16891</v>
          </cell>
          <cell r="X147">
            <v>464</v>
          </cell>
          <cell r="Y147">
            <v>10187</v>
          </cell>
          <cell r="Z147">
            <v>343</v>
          </cell>
          <cell r="AA147">
            <v>6704</v>
          </cell>
        </row>
        <row r="148">
          <cell r="A148">
            <v>8104</v>
          </cell>
          <cell r="B148" t="str">
            <v>Florida</v>
          </cell>
          <cell r="C148" t="str">
            <v>08</v>
          </cell>
          <cell r="D148">
            <v>37</v>
          </cell>
          <cell r="E148">
            <v>765</v>
          </cell>
          <cell r="F148">
            <v>27</v>
          </cell>
          <cell r="G148">
            <v>542</v>
          </cell>
          <cell r="H148">
            <v>10</v>
          </cell>
          <cell r="I148">
            <v>223</v>
          </cell>
          <cell r="J148">
            <v>138</v>
          </cell>
          <cell r="K148">
            <v>3189</v>
          </cell>
          <cell r="L148">
            <v>106</v>
          </cell>
          <cell r="M148">
            <v>2384</v>
          </cell>
          <cell r="N148">
            <v>32</v>
          </cell>
          <cell r="O148">
            <v>805</v>
          </cell>
          <cell r="P148">
            <v>163</v>
          </cell>
          <cell r="Q148">
            <v>3147</v>
          </cell>
          <cell r="R148">
            <v>106</v>
          </cell>
          <cell r="S148">
            <v>2164</v>
          </cell>
          <cell r="T148">
            <v>57</v>
          </cell>
          <cell r="U148">
            <v>983</v>
          </cell>
          <cell r="V148">
            <v>133</v>
          </cell>
          <cell r="W148">
            <v>2685</v>
          </cell>
          <cell r="X148">
            <v>83</v>
          </cell>
          <cell r="Y148">
            <v>1749</v>
          </cell>
          <cell r="Z148">
            <v>50</v>
          </cell>
          <cell r="AA148">
            <v>936</v>
          </cell>
        </row>
        <row r="149">
          <cell r="A149">
            <v>8105</v>
          </cell>
          <cell r="B149" t="str">
            <v>Hualqui</v>
          </cell>
          <cell r="C149" t="str">
            <v>08</v>
          </cell>
          <cell r="D149">
            <v>91</v>
          </cell>
          <cell r="E149">
            <v>1912</v>
          </cell>
          <cell r="F149">
            <v>57</v>
          </cell>
          <cell r="G149">
            <v>1123</v>
          </cell>
          <cell r="H149">
            <v>34</v>
          </cell>
          <cell r="I149">
            <v>789</v>
          </cell>
          <cell r="J149">
            <v>238</v>
          </cell>
          <cell r="K149">
            <v>5339</v>
          </cell>
          <cell r="L149">
            <v>159</v>
          </cell>
          <cell r="M149">
            <v>3855</v>
          </cell>
          <cell r="N149">
            <v>79</v>
          </cell>
          <cell r="O149">
            <v>1484</v>
          </cell>
          <cell r="P149">
            <v>274</v>
          </cell>
          <cell r="Q149">
            <v>6055</v>
          </cell>
          <cell r="R149">
            <v>191</v>
          </cell>
          <cell r="S149">
            <v>4386</v>
          </cell>
          <cell r="T149">
            <v>83</v>
          </cell>
          <cell r="U149">
            <v>1669</v>
          </cell>
          <cell r="V149">
            <v>260</v>
          </cell>
          <cell r="W149">
            <v>5773</v>
          </cell>
          <cell r="X149">
            <v>171</v>
          </cell>
          <cell r="Y149">
            <v>3846</v>
          </cell>
          <cell r="Z149">
            <v>89</v>
          </cell>
          <cell r="AA149">
            <v>1927</v>
          </cell>
        </row>
        <row r="150">
          <cell r="A150">
            <v>8106</v>
          </cell>
          <cell r="B150" t="str">
            <v>Lota</v>
          </cell>
          <cell r="C150" t="str">
            <v>08</v>
          </cell>
          <cell r="D150">
            <v>217</v>
          </cell>
          <cell r="E150">
            <v>4598</v>
          </cell>
          <cell r="F150">
            <v>136</v>
          </cell>
          <cell r="G150">
            <v>3200</v>
          </cell>
          <cell r="H150">
            <v>81</v>
          </cell>
          <cell r="I150">
            <v>1398</v>
          </cell>
          <cell r="J150">
            <v>672</v>
          </cell>
          <cell r="K150">
            <v>14635</v>
          </cell>
          <cell r="L150">
            <v>405</v>
          </cell>
          <cell r="M150">
            <v>9213</v>
          </cell>
          <cell r="N150">
            <v>267</v>
          </cell>
          <cell r="O150">
            <v>5422</v>
          </cell>
          <cell r="P150">
            <v>710</v>
          </cell>
          <cell r="Q150">
            <v>15938</v>
          </cell>
          <cell r="R150">
            <v>430</v>
          </cell>
          <cell r="S150">
            <v>10174</v>
          </cell>
          <cell r="T150">
            <v>280</v>
          </cell>
          <cell r="U150">
            <v>5764</v>
          </cell>
          <cell r="V150">
            <v>659</v>
          </cell>
          <cell r="W150">
            <v>13680</v>
          </cell>
          <cell r="X150">
            <v>406</v>
          </cell>
          <cell r="Y150">
            <v>8629</v>
          </cell>
          <cell r="Z150">
            <v>253</v>
          </cell>
          <cell r="AA150">
            <v>5051</v>
          </cell>
        </row>
        <row r="151">
          <cell r="A151">
            <v>8107</v>
          </cell>
          <cell r="B151" t="str">
            <v>Penco</v>
          </cell>
          <cell r="C151" t="str">
            <v>08</v>
          </cell>
          <cell r="D151">
            <v>168</v>
          </cell>
          <cell r="E151">
            <v>3540</v>
          </cell>
          <cell r="F151">
            <v>106</v>
          </cell>
          <cell r="G151">
            <v>2402</v>
          </cell>
          <cell r="H151">
            <v>62</v>
          </cell>
          <cell r="I151">
            <v>1138</v>
          </cell>
          <cell r="J151">
            <v>527</v>
          </cell>
          <cell r="K151">
            <v>11690</v>
          </cell>
          <cell r="L151">
            <v>308</v>
          </cell>
          <cell r="M151">
            <v>7199</v>
          </cell>
          <cell r="N151">
            <v>219</v>
          </cell>
          <cell r="O151">
            <v>4491</v>
          </cell>
          <cell r="P151">
            <v>521</v>
          </cell>
          <cell r="Q151">
            <v>10541</v>
          </cell>
          <cell r="R151">
            <v>307</v>
          </cell>
          <cell r="S151">
            <v>6476</v>
          </cell>
          <cell r="T151">
            <v>214</v>
          </cell>
          <cell r="U151">
            <v>4065</v>
          </cell>
          <cell r="V151">
            <v>518</v>
          </cell>
          <cell r="W151">
            <v>11525</v>
          </cell>
          <cell r="X151">
            <v>308</v>
          </cell>
          <cell r="Y151">
            <v>7410</v>
          </cell>
          <cell r="Z151">
            <v>210</v>
          </cell>
          <cell r="AA151">
            <v>4115</v>
          </cell>
        </row>
        <row r="152">
          <cell r="A152">
            <v>8108</v>
          </cell>
          <cell r="B152" t="str">
            <v>San Pedro de la Paz</v>
          </cell>
          <cell r="C152" t="str">
            <v>08</v>
          </cell>
          <cell r="D152">
            <v>319</v>
          </cell>
          <cell r="E152">
            <v>7730</v>
          </cell>
          <cell r="F152">
            <v>200</v>
          </cell>
          <cell r="G152">
            <v>4975</v>
          </cell>
          <cell r="H152">
            <v>119</v>
          </cell>
          <cell r="I152">
            <v>2755</v>
          </cell>
          <cell r="J152">
            <v>753</v>
          </cell>
          <cell r="K152">
            <v>18539</v>
          </cell>
          <cell r="L152">
            <v>454</v>
          </cell>
          <cell r="M152">
            <v>11993</v>
          </cell>
          <cell r="N152">
            <v>299</v>
          </cell>
          <cell r="O152">
            <v>6546</v>
          </cell>
          <cell r="P152">
            <v>929</v>
          </cell>
          <cell r="Q152">
            <v>23014</v>
          </cell>
          <cell r="R152">
            <v>548</v>
          </cell>
          <cell r="S152">
            <v>14554</v>
          </cell>
          <cell r="T152">
            <v>381</v>
          </cell>
          <cell r="U152">
            <v>8460</v>
          </cell>
          <cell r="V152">
            <v>903</v>
          </cell>
          <cell r="W152">
            <v>20579</v>
          </cell>
          <cell r="X152">
            <v>552</v>
          </cell>
          <cell r="Y152">
            <v>13117</v>
          </cell>
          <cell r="Z152">
            <v>351</v>
          </cell>
          <cell r="AA152">
            <v>7462</v>
          </cell>
        </row>
        <row r="153">
          <cell r="A153">
            <v>8109</v>
          </cell>
          <cell r="B153" t="str">
            <v>Santa Juana</v>
          </cell>
          <cell r="C153" t="str">
            <v>08</v>
          </cell>
          <cell r="D153">
            <v>70</v>
          </cell>
          <cell r="E153">
            <v>1211</v>
          </cell>
          <cell r="F153">
            <v>42</v>
          </cell>
          <cell r="G153">
            <v>795</v>
          </cell>
          <cell r="H153">
            <v>28</v>
          </cell>
          <cell r="I153">
            <v>416</v>
          </cell>
          <cell r="J153">
            <v>176</v>
          </cell>
          <cell r="K153">
            <v>3669</v>
          </cell>
          <cell r="L153">
            <v>119</v>
          </cell>
          <cell r="M153">
            <v>2691</v>
          </cell>
          <cell r="N153">
            <v>57</v>
          </cell>
          <cell r="O153">
            <v>978</v>
          </cell>
          <cell r="P153">
            <v>212</v>
          </cell>
          <cell r="Q153">
            <v>4156</v>
          </cell>
          <cell r="R153">
            <v>140</v>
          </cell>
          <cell r="S153">
            <v>2759</v>
          </cell>
          <cell r="T153">
            <v>72</v>
          </cell>
          <cell r="U153">
            <v>1397</v>
          </cell>
          <cell r="V153">
            <v>192</v>
          </cell>
          <cell r="W153">
            <v>3637</v>
          </cell>
          <cell r="X153">
            <v>120</v>
          </cell>
          <cell r="Y153">
            <v>2552</v>
          </cell>
          <cell r="Z153">
            <v>72</v>
          </cell>
          <cell r="AA153">
            <v>1085</v>
          </cell>
        </row>
        <row r="154">
          <cell r="A154">
            <v>8110</v>
          </cell>
          <cell r="B154" t="str">
            <v>Talcahuano</v>
          </cell>
          <cell r="C154" t="str">
            <v>08</v>
          </cell>
          <cell r="D154">
            <v>620</v>
          </cell>
          <cell r="E154">
            <v>11555</v>
          </cell>
          <cell r="F154">
            <v>367</v>
          </cell>
          <cell r="G154">
            <v>7353</v>
          </cell>
          <cell r="H154">
            <v>253</v>
          </cell>
          <cell r="I154">
            <v>4202</v>
          </cell>
          <cell r="J154">
            <v>1477</v>
          </cell>
          <cell r="K154">
            <v>30710</v>
          </cell>
          <cell r="L154">
            <v>881</v>
          </cell>
          <cell r="M154">
            <v>19227</v>
          </cell>
          <cell r="N154">
            <v>596</v>
          </cell>
          <cell r="O154">
            <v>11483</v>
          </cell>
          <cell r="P154">
            <v>1991</v>
          </cell>
          <cell r="Q154">
            <v>40091</v>
          </cell>
          <cell r="R154">
            <v>1184</v>
          </cell>
          <cell r="S154">
            <v>25260</v>
          </cell>
          <cell r="T154">
            <v>807</v>
          </cell>
          <cell r="U154">
            <v>14831</v>
          </cell>
          <cell r="V154">
            <v>1919</v>
          </cell>
          <cell r="W154">
            <v>37908</v>
          </cell>
          <cell r="X154">
            <v>1142</v>
          </cell>
          <cell r="Y154">
            <v>23676</v>
          </cell>
          <cell r="Z154">
            <v>777</v>
          </cell>
          <cell r="AA154">
            <v>14232</v>
          </cell>
        </row>
        <row r="155">
          <cell r="A155">
            <v>8111</v>
          </cell>
          <cell r="B155" t="str">
            <v>Tomé</v>
          </cell>
          <cell r="C155" t="str">
            <v>08</v>
          </cell>
          <cell r="D155">
            <v>213</v>
          </cell>
          <cell r="E155">
            <v>3773</v>
          </cell>
          <cell r="F155">
            <v>134</v>
          </cell>
          <cell r="G155">
            <v>2404</v>
          </cell>
          <cell r="H155">
            <v>79</v>
          </cell>
          <cell r="I155">
            <v>1369</v>
          </cell>
          <cell r="J155">
            <v>630</v>
          </cell>
          <cell r="K155">
            <v>12327</v>
          </cell>
          <cell r="L155">
            <v>391</v>
          </cell>
          <cell r="M155">
            <v>7962</v>
          </cell>
          <cell r="N155">
            <v>239</v>
          </cell>
          <cell r="O155">
            <v>4365</v>
          </cell>
          <cell r="P155">
            <v>704</v>
          </cell>
          <cell r="Q155">
            <v>13597</v>
          </cell>
          <cell r="R155">
            <v>434</v>
          </cell>
          <cell r="S155">
            <v>8975</v>
          </cell>
          <cell r="T155">
            <v>270</v>
          </cell>
          <cell r="U155">
            <v>4622</v>
          </cell>
          <cell r="V155">
            <v>655</v>
          </cell>
          <cell r="W155">
            <v>12095</v>
          </cell>
          <cell r="X155">
            <v>406</v>
          </cell>
          <cell r="Y155">
            <v>7907</v>
          </cell>
          <cell r="Z155">
            <v>249</v>
          </cell>
          <cell r="AA155">
            <v>4188</v>
          </cell>
        </row>
        <row r="156">
          <cell r="A156">
            <v>8112</v>
          </cell>
          <cell r="B156" t="str">
            <v>Hualpén</v>
          </cell>
          <cell r="C156" t="str">
            <v>08</v>
          </cell>
          <cell r="D156">
            <v>338</v>
          </cell>
          <cell r="E156">
            <v>6193</v>
          </cell>
          <cell r="F156">
            <v>202</v>
          </cell>
          <cell r="G156">
            <v>3925</v>
          </cell>
          <cell r="H156">
            <v>136</v>
          </cell>
          <cell r="I156">
            <v>2268</v>
          </cell>
          <cell r="J156">
            <v>743</v>
          </cell>
          <cell r="K156">
            <v>15456</v>
          </cell>
          <cell r="L156">
            <v>445</v>
          </cell>
          <cell r="M156">
            <v>9676</v>
          </cell>
          <cell r="N156">
            <v>298</v>
          </cell>
          <cell r="O156">
            <v>5780</v>
          </cell>
          <cell r="P156">
            <v>1057</v>
          </cell>
          <cell r="Q156">
            <v>20988</v>
          </cell>
          <cell r="R156">
            <v>611</v>
          </cell>
          <cell r="S156">
            <v>13102</v>
          </cell>
          <cell r="T156">
            <v>446</v>
          </cell>
          <cell r="U156">
            <v>7886</v>
          </cell>
          <cell r="V156">
            <v>971</v>
          </cell>
          <cell r="W156">
            <v>17875</v>
          </cell>
          <cell r="X156">
            <v>577</v>
          </cell>
          <cell r="Y156">
            <v>11427</v>
          </cell>
          <cell r="Z156">
            <v>394</v>
          </cell>
          <cell r="AA156">
            <v>6448</v>
          </cell>
        </row>
        <row r="157">
          <cell r="A157">
            <v>8201</v>
          </cell>
          <cell r="B157" t="str">
            <v>Lebu</v>
          </cell>
          <cell r="C157" t="str">
            <v>08</v>
          </cell>
          <cell r="D157">
            <v>89</v>
          </cell>
          <cell r="E157">
            <v>2032</v>
          </cell>
          <cell r="F157">
            <v>55</v>
          </cell>
          <cell r="G157">
            <v>1323</v>
          </cell>
          <cell r="H157">
            <v>34</v>
          </cell>
          <cell r="I157">
            <v>709</v>
          </cell>
          <cell r="J157">
            <v>318</v>
          </cell>
          <cell r="K157">
            <v>7087</v>
          </cell>
          <cell r="L157">
            <v>197</v>
          </cell>
          <cell r="M157">
            <v>4667</v>
          </cell>
          <cell r="N157">
            <v>121</v>
          </cell>
          <cell r="O157">
            <v>2420</v>
          </cell>
          <cell r="P157">
            <v>323</v>
          </cell>
          <cell r="Q157">
            <v>6833</v>
          </cell>
          <cell r="R157">
            <v>191</v>
          </cell>
          <cell r="S157">
            <v>4435</v>
          </cell>
          <cell r="T157">
            <v>132</v>
          </cell>
          <cell r="U157">
            <v>2398</v>
          </cell>
          <cell r="V157">
            <v>307</v>
          </cell>
          <cell r="W157">
            <v>6671</v>
          </cell>
          <cell r="X157">
            <v>190</v>
          </cell>
          <cell r="Y157">
            <v>4558</v>
          </cell>
          <cell r="Z157">
            <v>117</v>
          </cell>
          <cell r="AA157">
            <v>2113</v>
          </cell>
        </row>
        <row r="158">
          <cell r="A158">
            <v>8202</v>
          </cell>
          <cell r="B158" t="str">
            <v>Arauco</v>
          </cell>
          <cell r="C158" t="str">
            <v>08</v>
          </cell>
          <cell r="D158">
            <v>136</v>
          </cell>
          <cell r="E158">
            <v>2935</v>
          </cell>
          <cell r="F158">
            <v>85</v>
          </cell>
          <cell r="G158">
            <v>1990</v>
          </cell>
          <cell r="H158">
            <v>51</v>
          </cell>
          <cell r="I158">
            <v>945</v>
          </cell>
          <cell r="J158">
            <v>360</v>
          </cell>
          <cell r="K158">
            <v>9256</v>
          </cell>
          <cell r="L158">
            <v>231</v>
          </cell>
          <cell r="M158">
            <v>5927</v>
          </cell>
          <cell r="N158">
            <v>129</v>
          </cell>
          <cell r="O158">
            <v>3329</v>
          </cell>
          <cell r="P158">
            <v>358</v>
          </cell>
          <cell r="Q158">
            <v>8822</v>
          </cell>
          <cell r="R158">
            <v>234</v>
          </cell>
          <cell r="S158">
            <v>5963</v>
          </cell>
          <cell r="T158">
            <v>124</v>
          </cell>
          <cell r="U158">
            <v>2859</v>
          </cell>
          <cell r="V158">
            <v>404</v>
          </cell>
          <cell r="W158">
            <v>9056</v>
          </cell>
          <cell r="X158">
            <v>259</v>
          </cell>
          <cell r="Y158">
            <v>6135</v>
          </cell>
          <cell r="Z158">
            <v>145</v>
          </cell>
          <cell r="AA158">
            <v>2921</v>
          </cell>
        </row>
        <row r="159">
          <cell r="A159">
            <v>8203</v>
          </cell>
          <cell r="B159" t="str">
            <v>Cañete</v>
          </cell>
          <cell r="C159" t="str">
            <v>08</v>
          </cell>
          <cell r="D159">
            <v>140</v>
          </cell>
          <cell r="E159">
            <v>3147</v>
          </cell>
          <cell r="F159">
            <v>87</v>
          </cell>
          <cell r="G159">
            <v>1889</v>
          </cell>
          <cell r="H159">
            <v>53</v>
          </cell>
          <cell r="I159">
            <v>1258</v>
          </cell>
          <cell r="J159">
            <v>382</v>
          </cell>
          <cell r="K159">
            <v>9429</v>
          </cell>
          <cell r="L159">
            <v>235</v>
          </cell>
          <cell r="M159">
            <v>5936</v>
          </cell>
          <cell r="N159">
            <v>147</v>
          </cell>
          <cell r="O159">
            <v>3493</v>
          </cell>
          <cell r="P159">
            <v>405</v>
          </cell>
          <cell r="Q159">
            <v>9777</v>
          </cell>
          <cell r="R159">
            <v>267</v>
          </cell>
          <cell r="S159">
            <v>6540</v>
          </cell>
          <cell r="T159">
            <v>138</v>
          </cell>
          <cell r="U159">
            <v>3237</v>
          </cell>
          <cell r="V159">
            <v>409</v>
          </cell>
          <cell r="W159">
            <v>9087</v>
          </cell>
          <cell r="X159">
            <v>257</v>
          </cell>
          <cell r="Y159">
            <v>5565</v>
          </cell>
          <cell r="Z159">
            <v>152</v>
          </cell>
          <cell r="AA159">
            <v>3522</v>
          </cell>
        </row>
        <row r="160">
          <cell r="A160">
            <v>8204</v>
          </cell>
          <cell r="B160" t="str">
            <v>Contulmo</v>
          </cell>
          <cell r="C160" t="str">
            <v>08</v>
          </cell>
          <cell r="D160">
            <v>24</v>
          </cell>
          <cell r="E160">
            <v>457</v>
          </cell>
          <cell r="F160">
            <v>16</v>
          </cell>
          <cell r="G160">
            <v>279</v>
          </cell>
          <cell r="H160">
            <v>8</v>
          </cell>
          <cell r="I160">
            <v>178</v>
          </cell>
          <cell r="J160">
            <v>60</v>
          </cell>
          <cell r="K160">
            <v>1570</v>
          </cell>
          <cell r="L160">
            <v>30</v>
          </cell>
          <cell r="M160">
            <v>677</v>
          </cell>
          <cell r="N160">
            <v>30</v>
          </cell>
          <cell r="O160">
            <v>893</v>
          </cell>
          <cell r="P160">
            <v>80</v>
          </cell>
          <cell r="Q160">
            <v>1834</v>
          </cell>
          <cell r="R160">
            <v>52</v>
          </cell>
          <cell r="S160">
            <v>1366</v>
          </cell>
          <cell r="T160">
            <v>28</v>
          </cell>
          <cell r="U160">
            <v>468</v>
          </cell>
          <cell r="V160">
            <v>69</v>
          </cell>
          <cell r="W160">
            <v>1315</v>
          </cell>
          <cell r="X160">
            <v>48</v>
          </cell>
          <cell r="Y160">
            <v>923</v>
          </cell>
          <cell r="Z160">
            <v>21</v>
          </cell>
          <cell r="AA160">
            <v>392</v>
          </cell>
        </row>
        <row r="161">
          <cell r="A161">
            <v>8205</v>
          </cell>
          <cell r="B161" t="str">
            <v>Curanilahue</v>
          </cell>
          <cell r="C161" t="str">
            <v>08</v>
          </cell>
          <cell r="D161">
            <v>126</v>
          </cell>
          <cell r="E161">
            <v>2705</v>
          </cell>
          <cell r="F161">
            <v>75</v>
          </cell>
          <cell r="G161">
            <v>1667</v>
          </cell>
          <cell r="H161">
            <v>51</v>
          </cell>
          <cell r="I161">
            <v>1038</v>
          </cell>
          <cell r="J161">
            <v>373</v>
          </cell>
          <cell r="K161">
            <v>8650</v>
          </cell>
          <cell r="L161">
            <v>236</v>
          </cell>
          <cell r="M161">
            <v>5564</v>
          </cell>
          <cell r="N161">
            <v>137</v>
          </cell>
          <cell r="O161">
            <v>3086</v>
          </cell>
          <cell r="P161">
            <v>407</v>
          </cell>
          <cell r="Q161">
            <v>8895</v>
          </cell>
          <cell r="R161">
            <v>260</v>
          </cell>
          <cell r="S161">
            <v>5784</v>
          </cell>
          <cell r="T161">
            <v>147</v>
          </cell>
          <cell r="U161">
            <v>3111</v>
          </cell>
          <cell r="V161">
            <v>389</v>
          </cell>
          <cell r="W161">
            <v>8756</v>
          </cell>
          <cell r="X161">
            <v>229</v>
          </cell>
          <cell r="Y161">
            <v>5533</v>
          </cell>
          <cell r="Z161">
            <v>160</v>
          </cell>
          <cell r="AA161">
            <v>3223</v>
          </cell>
        </row>
        <row r="162">
          <cell r="A162">
            <v>8206</v>
          </cell>
          <cell r="B162" t="str">
            <v>Los Álamos</v>
          </cell>
          <cell r="C162" t="str">
            <v>08</v>
          </cell>
          <cell r="D162">
            <v>91</v>
          </cell>
          <cell r="E162">
            <v>1801</v>
          </cell>
          <cell r="F162">
            <v>56</v>
          </cell>
          <cell r="G162">
            <v>1154</v>
          </cell>
          <cell r="H162">
            <v>35</v>
          </cell>
          <cell r="I162">
            <v>647</v>
          </cell>
          <cell r="J162">
            <v>223</v>
          </cell>
          <cell r="K162">
            <v>5638</v>
          </cell>
          <cell r="L162">
            <v>141</v>
          </cell>
          <cell r="M162">
            <v>3721</v>
          </cell>
          <cell r="N162">
            <v>82</v>
          </cell>
          <cell r="O162">
            <v>1917</v>
          </cell>
          <cell r="P162">
            <v>288</v>
          </cell>
          <cell r="Q162">
            <v>7073</v>
          </cell>
          <cell r="R162">
            <v>168</v>
          </cell>
          <cell r="S162">
            <v>4789</v>
          </cell>
          <cell r="T162">
            <v>120</v>
          </cell>
          <cell r="U162">
            <v>2284</v>
          </cell>
          <cell r="V162">
            <v>249</v>
          </cell>
          <cell r="W162">
            <v>5505</v>
          </cell>
          <cell r="X162">
            <v>155</v>
          </cell>
          <cell r="Y162">
            <v>3710</v>
          </cell>
          <cell r="Z162">
            <v>94</v>
          </cell>
          <cell r="AA162">
            <v>1795</v>
          </cell>
        </row>
        <row r="163">
          <cell r="A163">
            <v>8207</v>
          </cell>
          <cell r="B163" t="str">
            <v>Tirúa</v>
          </cell>
          <cell r="C163" t="str">
            <v>08</v>
          </cell>
          <cell r="D163">
            <v>35</v>
          </cell>
          <cell r="E163">
            <v>818</v>
          </cell>
          <cell r="F163">
            <v>26</v>
          </cell>
          <cell r="G163">
            <v>636</v>
          </cell>
          <cell r="H163">
            <v>9</v>
          </cell>
          <cell r="I163">
            <v>182</v>
          </cell>
          <cell r="J163">
            <v>128</v>
          </cell>
          <cell r="K163">
            <v>3608</v>
          </cell>
          <cell r="L163">
            <v>84</v>
          </cell>
          <cell r="M163">
            <v>2481</v>
          </cell>
          <cell r="N163">
            <v>44</v>
          </cell>
          <cell r="O163">
            <v>1127</v>
          </cell>
          <cell r="P163">
            <v>132</v>
          </cell>
          <cell r="Q163">
            <v>3486</v>
          </cell>
          <cell r="R163">
            <v>87</v>
          </cell>
          <cell r="S163">
            <v>2424</v>
          </cell>
          <cell r="T163">
            <v>45</v>
          </cell>
          <cell r="U163">
            <v>1062</v>
          </cell>
          <cell r="V163">
            <v>121</v>
          </cell>
          <cell r="W163">
            <v>2812</v>
          </cell>
          <cell r="X163">
            <v>77</v>
          </cell>
          <cell r="Y163">
            <v>1928</v>
          </cell>
          <cell r="Z163">
            <v>44</v>
          </cell>
          <cell r="AA163">
            <v>884</v>
          </cell>
        </row>
        <row r="164">
          <cell r="A164">
            <v>8301</v>
          </cell>
          <cell r="B164" t="str">
            <v>Los Ángeles</v>
          </cell>
          <cell r="C164" t="str">
            <v>08</v>
          </cell>
          <cell r="D164">
            <v>652</v>
          </cell>
          <cell r="E164">
            <v>13607</v>
          </cell>
          <cell r="F164">
            <v>398</v>
          </cell>
          <cell r="G164">
            <v>8999</v>
          </cell>
          <cell r="H164">
            <v>254</v>
          </cell>
          <cell r="I164">
            <v>4608</v>
          </cell>
          <cell r="J164">
            <v>1990</v>
          </cell>
          <cell r="K164">
            <v>45498</v>
          </cell>
          <cell r="L164">
            <v>1262</v>
          </cell>
          <cell r="M164">
            <v>30409</v>
          </cell>
          <cell r="N164">
            <v>728</v>
          </cell>
          <cell r="O164">
            <v>15089</v>
          </cell>
          <cell r="P164">
            <v>2082</v>
          </cell>
          <cell r="Q164">
            <v>47447</v>
          </cell>
          <cell r="R164">
            <v>1306</v>
          </cell>
          <cell r="S164">
            <v>30856</v>
          </cell>
          <cell r="T164">
            <v>776</v>
          </cell>
          <cell r="U164">
            <v>16591</v>
          </cell>
          <cell r="V164">
            <v>2030</v>
          </cell>
          <cell r="W164">
            <v>43252</v>
          </cell>
          <cell r="X164">
            <v>1265</v>
          </cell>
          <cell r="Y164">
            <v>29110</v>
          </cell>
          <cell r="Z164">
            <v>765</v>
          </cell>
          <cell r="AA164">
            <v>14142</v>
          </cell>
        </row>
        <row r="165">
          <cell r="A165">
            <v>8302</v>
          </cell>
          <cell r="B165" t="str">
            <v>Antuco</v>
          </cell>
          <cell r="C165" t="str">
            <v>08</v>
          </cell>
          <cell r="D165">
            <v>20</v>
          </cell>
          <cell r="E165">
            <v>312</v>
          </cell>
          <cell r="F165">
            <v>8</v>
          </cell>
          <cell r="G165">
            <v>170</v>
          </cell>
          <cell r="H165">
            <v>12</v>
          </cell>
          <cell r="I165">
            <v>142</v>
          </cell>
          <cell r="J165">
            <v>61</v>
          </cell>
          <cell r="K165">
            <v>1238</v>
          </cell>
          <cell r="L165">
            <v>31</v>
          </cell>
          <cell r="M165">
            <v>679</v>
          </cell>
          <cell r="N165">
            <v>30</v>
          </cell>
          <cell r="O165">
            <v>559</v>
          </cell>
          <cell r="P165">
            <v>54</v>
          </cell>
          <cell r="Q165">
            <v>1069</v>
          </cell>
          <cell r="R165">
            <v>35</v>
          </cell>
          <cell r="S165">
            <v>707</v>
          </cell>
          <cell r="T165">
            <v>19</v>
          </cell>
          <cell r="U165">
            <v>362</v>
          </cell>
          <cell r="V165">
            <v>58</v>
          </cell>
          <cell r="W165">
            <v>1056</v>
          </cell>
          <cell r="X165">
            <v>30</v>
          </cell>
          <cell r="Y165">
            <v>601</v>
          </cell>
          <cell r="Z165">
            <v>28</v>
          </cell>
          <cell r="AA165">
            <v>455</v>
          </cell>
        </row>
        <row r="166">
          <cell r="A166">
            <v>8303</v>
          </cell>
          <cell r="B166" t="str">
            <v>Cabrero</v>
          </cell>
          <cell r="C166" t="str">
            <v>08</v>
          </cell>
          <cell r="D166">
            <v>116</v>
          </cell>
          <cell r="E166">
            <v>2243</v>
          </cell>
          <cell r="F166">
            <v>71</v>
          </cell>
          <cell r="G166">
            <v>1302</v>
          </cell>
          <cell r="H166">
            <v>45</v>
          </cell>
          <cell r="I166">
            <v>941</v>
          </cell>
          <cell r="J166">
            <v>301</v>
          </cell>
          <cell r="K166">
            <v>7017</v>
          </cell>
          <cell r="L166">
            <v>192</v>
          </cell>
          <cell r="M166">
            <v>4645</v>
          </cell>
          <cell r="N166">
            <v>109</v>
          </cell>
          <cell r="O166">
            <v>2372</v>
          </cell>
          <cell r="P166">
            <v>288</v>
          </cell>
          <cell r="Q166">
            <v>6115</v>
          </cell>
          <cell r="R166">
            <v>190</v>
          </cell>
          <cell r="S166">
            <v>4044</v>
          </cell>
          <cell r="T166">
            <v>98</v>
          </cell>
          <cell r="U166">
            <v>2071</v>
          </cell>
          <cell r="V166">
            <v>322</v>
          </cell>
          <cell r="W166">
            <v>6611</v>
          </cell>
          <cell r="X166">
            <v>202</v>
          </cell>
          <cell r="Y166">
            <v>4391</v>
          </cell>
          <cell r="Z166">
            <v>120</v>
          </cell>
          <cell r="AA166">
            <v>2220</v>
          </cell>
        </row>
        <row r="167">
          <cell r="A167">
            <v>8304</v>
          </cell>
          <cell r="B167" t="str">
            <v>Laja</v>
          </cell>
          <cell r="C167" t="str">
            <v>08</v>
          </cell>
          <cell r="D167">
            <v>93</v>
          </cell>
          <cell r="E167">
            <v>2026</v>
          </cell>
          <cell r="F167">
            <v>49</v>
          </cell>
          <cell r="G167">
            <v>1324</v>
          </cell>
          <cell r="H167">
            <v>44</v>
          </cell>
          <cell r="I167">
            <v>702</v>
          </cell>
          <cell r="J167">
            <v>292</v>
          </cell>
          <cell r="K167">
            <v>6097</v>
          </cell>
          <cell r="L167">
            <v>167</v>
          </cell>
          <cell r="M167">
            <v>3511</v>
          </cell>
          <cell r="N167">
            <v>125</v>
          </cell>
          <cell r="O167">
            <v>2586</v>
          </cell>
          <cell r="P167">
            <v>265</v>
          </cell>
          <cell r="Q167">
            <v>5807</v>
          </cell>
          <cell r="R167">
            <v>183</v>
          </cell>
          <cell r="S167">
            <v>4222</v>
          </cell>
          <cell r="T167">
            <v>82</v>
          </cell>
          <cell r="U167">
            <v>1585</v>
          </cell>
          <cell r="V167">
            <v>282</v>
          </cell>
          <cell r="W167">
            <v>5711</v>
          </cell>
          <cell r="X167">
            <v>164</v>
          </cell>
          <cell r="Y167">
            <v>3685</v>
          </cell>
          <cell r="Z167">
            <v>118</v>
          </cell>
          <cell r="AA167">
            <v>2026</v>
          </cell>
        </row>
        <row r="168">
          <cell r="A168">
            <v>8305</v>
          </cell>
          <cell r="B168" t="str">
            <v>Mulchén</v>
          </cell>
          <cell r="C168" t="str">
            <v>08</v>
          </cell>
          <cell r="D168">
            <v>126</v>
          </cell>
          <cell r="E168">
            <v>2257</v>
          </cell>
          <cell r="F168">
            <v>75</v>
          </cell>
          <cell r="G168">
            <v>1428</v>
          </cell>
          <cell r="H168">
            <v>51</v>
          </cell>
          <cell r="I168">
            <v>829</v>
          </cell>
          <cell r="J168">
            <v>345</v>
          </cell>
          <cell r="K168">
            <v>7604</v>
          </cell>
          <cell r="L168">
            <v>208</v>
          </cell>
          <cell r="M168">
            <v>4399</v>
          </cell>
          <cell r="N168">
            <v>137</v>
          </cell>
          <cell r="O168">
            <v>3205</v>
          </cell>
          <cell r="P168">
            <v>360</v>
          </cell>
          <cell r="Q168">
            <v>7115</v>
          </cell>
          <cell r="R168">
            <v>216</v>
          </cell>
          <cell r="S168">
            <v>4482</v>
          </cell>
          <cell r="T168">
            <v>144</v>
          </cell>
          <cell r="U168">
            <v>2633</v>
          </cell>
          <cell r="V168">
            <v>392</v>
          </cell>
          <cell r="W168">
            <v>7830</v>
          </cell>
          <cell r="X168">
            <v>219</v>
          </cell>
          <cell r="Y168">
            <v>4584</v>
          </cell>
          <cell r="Z168">
            <v>173</v>
          </cell>
          <cell r="AA168">
            <v>3246</v>
          </cell>
        </row>
        <row r="169">
          <cell r="A169">
            <v>8306</v>
          </cell>
          <cell r="B169" t="str">
            <v>Nacimiento</v>
          </cell>
          <cell r="C169" t="str">
            <v>08</v>
          </cell>
          <cell r="D169">
            <v>77</v>
          </cell>
          <cell r="E169">
            <v>1589</v>
          </cell>
          <cell r="F169">
            <v>47</v>
          </cell>
          <cell r="G169">
            <v>1032</v>
          </cell>
          <cell r="H169">
            <v>30</v>
          </cell>
          <cell r="I169">
            <v>557</v>
          </cell>
          <cell r="J169">
            <v>323</v>
          </cell>
          <cell r="K169">
            <v>7574</v>
          </cell>
          <cell r="L169">
            <v>192</v>
          </cell>
          <cell r="M169">
            <v>4381</v>
          </cell>
          <cell r="N169">
            <v>131</v>
          </cell>
          <cell r="O169">
            <v>3193</v>
          </cell>
          <cell r="P169">
            <v>311</v>
          </cell>
          <cell r="Q169">
            <v>6610</v>
          </cell>
          <cell r="R169">
            <v>204</v>
          </cell>
          <cell r="S169">
            <v>4378</v>
          </cell>
          <cell r="T169">
            <v>107</v>
          </cell>
          <cell r="U169">
            <v>2232</v>
          </cell>
          <cell r="V169">
            <v>290</v>
          </cell>
          <cell r="W169">
            <v>6125</v>
          </cell>
          <cell r="X169">
            <v>187</v>
          </cell>
          <cell r="Y169">
            <v>4054</v>
          </cell>
          <cell r="Z169">
            <v>103</v>
          </cell>
          <cell r="AA169">
            <v>2071</v>
          </cell>
        </row>
        <row r="170">
          <cell r="A170">
            <v>8307</v>
          </cell>
          <cell r="B170" t="str">
            <v>Negrete</v>
          </cell>
          <cell r="C170" t="str">
            <v>08</v>
          </cell>
          <cell r="D170">
            <v>36</v>
          </cell>
          <cell r="E170">
            <v>596</v>
          </cell>
          <cell r="F170">
            <v>21</v>
          </cell>
          <cell r="G170">
            <v>343</v>
          </cell>
          <cell r="H170">
            <v>15</v>
          </cell>
          <cell r="I170">
            <v>253</v>
          </cell>
          <cell r="J170">
            <v>119</v>
          </cell>
          <cell r="K170">
            <v>2854</v>
          </cell>
          <cell r="L170">
            <v>77</v>
          </cell>
          <cell r="M170">
            <v>2053</v>
          </cell>
          <cell r="N170">
            <v>42</v>
          </cell>
          <cell r="O170">
            <v>801</v>
          </cell>
          <cell r="P170">
            <v>120</v>
          </cell>
          <cell r="Q170">
            <v>2536</v>
          </cell>
          <cell r="R170">
            <v>76</v>
          </cell>
          <cell r="S170">
            <v>1699</v>
          </cell>
          <cell r="T170">
            <v>44</v>
          </cell>
          <cell r="U170">
            <v>837</v>
          </cell>
          <cell r="V170">
            <v>107</v>
          </cell>
          <cell r="W170">
            <v>2006</v>
          </cell>
          <cell r="X170">
            <v>64</v>
          </cell>
          <cell r="Y170">
            <v>1202</v>
          </cell>
          <cell r="Z170">
            <v>43</v>
          </cell>
          <cell r="AA170">
            <v>804</v>
          </cell>
        </row>
        <row r="171">
          <cell r="A171">
            <v>8308</v>
          </cell>
          <cell r="B171" t="str">
            <v>Quilaco</v>
          </cell>
          <cell r="C171" t="str">
            <v>08</v>
          </cell>
          <cell r="D171">
            <v>18</v>
          </cell>
          <cell r="E171">
            <v>223</v>
          </cell>
          <cell r="F171">
            <v>12</v>
          </cell>
          <cell r="G171">
            <v>163</v>
          </cell>
          <cell r="H171">
            <v>6</v>
          </cell>
          <cell r="I171">
            <v>60</v>
          </cell>
          <cell r="J171">
            <v>44</v>
          </cell>
          <cell r="K171">
            <v>943</v>
          </cell>
          <cell r="L171">
            <v>19</v>
          </cell>
          <cell r="M171">
            <v>432</v>
          </cell>
          <cell r="N171">
            <v>25</v>
          </cell>
          <cell r="O171">
            <v>511</v>
          </cell>
          <cell r="P171">
            <v>47</v>
          </cell>
          <cell r="Q171">
            <v>815</v>
          </cell>
          <cell r="R171">
            <v>31</v>
          </cell>
          <cell r="S171">
            <v>639</v>
          </cell>
          <cell r="T171">
            <v>16</v>
          </cell>
          <cell r="U171">
            <v>176</v>
          </cell>
          <cell r="V171">
            <v>58</v>
          </cell>
          <cell r="W171">
            <v>949</v>
          </cell>
          <cell r="X171">
            <v>42</v>
          </cell>
          <cell r="Y171">
            <v>737</v>
          </cell>
          <cell r="Z171">
            <v>16</v>
          </cell>
          <cell r="AA171">
            <v>212</v>
          </cell>
        </row>
        <row r="172">
          <cell r="A172">
            <v>8309</v>
          </cell>
          <cell r="B172" t="str">
            <v>Quilleco</v>
          </cell>
          <cell r="C172" t="str">
            <v>08</v>
          </cell>
          <cell r="D172">
            <v>48</v>
          </cell>
          <cell r="E172">
            <v>740</v>
          </cell>
          <cell r="F172">
            <v>30</v>
          </cell>
          <cell r="G172">
            <v>501</v>
          </cell>
          <cell r="H172">
            <v>18</v>
          </cell>
          <cell r="I172">
            <v>239</v>
          </cell>
          <cell r="J172">
            <v>132</v>
          </cell>
          <cell r="K172">
            <v>2746</v>
          </cell>
          <cell r="L172">
            <v>92</v>
          </cell>
          <cell r="M172">
            <v>1896</v>
          </cell>
          <cell r="N172">
            <v>40</v>
          </cell>
          <cell r="O172">
            <v>850</v>
          </cell>
          <cell r="P172">
            <v>110</v>
          </cell>
          <cell r="Q172">
            <v>1927</v>
          </cell>
          <cell r="R172">
            <v>66</v>
          </cell>
          <cell r="S172">
            <v>1269</v>
          </cell>
          <cell r="T172">
            <v>44</v>
          </cell>
          <cell r="U172">
            <v>658</v>
          </cell>
          <cell r="V172">
            <v>132</v>
          </cell>
          <cell r="W172">
            <v>2235</v>
          </cell>
          <cell r="X172">
            <v>81</v>
          </cell>
          <cell r="Y172">
            <v>1388</v>
          </cell>
          <cell r="Z172">
            <v>51</v>
          </cell>
          <cell r="AA172">
            <v>847</v>
          </cell>
        </row>
        <row r="173">
          <cell r="A173">
            <v>8310</v>
          </cell>
          <cell r="B173" t="str">
            <v>San Rosendo</v>
          </cell>
          <cell r="C173" t="str">
            <v>08</v>
          </cell>
          <cell r="D173">
            <v>16</v>
          </cell>
          <cell r="E173">
            <v>232</v>
          </cell>
          <cell r="F173">
            <v>11</v>
          </cell>
          <cell r="G173">
            <v>168</v>
          </cell>
          <cell r="H173">
            <v>5</v>
          </cell>
          <cell r="I173">
            <v>64</v>
          </cell>
          <cell r="J173">
            <v>72</v>
          </cell>
          <cell r="K173">
            <v>1247</v>
          </cell>
          <cell r="L173">
            <v>41</v>
          </cell>
          <cell r="M173">
            <v>877</v>
          </cell>
          <cell r="N173">
            <v>31</v>
          </cell>
          <cell r="O173">
            <v>370</v>
          </cell>
          <cell r="P173">
            <v>50</v>
          </cell>
          <cell r="Q173">
            <v>1046</v>
          </cell>
          <cell r="R173">
            <v>31</v>
          </cell>
          <cell r="S173">
            <v>696</v>
          </cell>
          <cell r="T173">
            <v>19</v>
          </cell>
          <cell r="U173">
            <v>350</v>
          </cell>
          <cell r="V173">
            <v>54</v>
          </cell>
          <cell r="W173">
            <v>913</v>
          </cell>
          <cell r="X173">
            <v>31</v>
          </cell>
          <cell r="Y173">
            <v>592</v>
          </cell>
          <cell r="Z173">
            <v>23</v>
          </cell>
          <cell r="AA173">
            <v>321</v>
          </cell>
        </row>
        <row r="174">
          <cell r="A174">
            <v>8311</v>
          </cell>
          <cell r="B174" t="str">
            <v>Santa Bárbara</v>
          </cell>
          <cell r="C174" t="str">
            <v>08</v>
          </cell>
          <cell r="D174">
            <v>62</v>
          </cell>
          <cell r="E174">
            <v>1464</v>
          </cell>
          <cell r="F174">
            <v>34</v>
          </cell>
          <cell r="G174">
            <v>897</v>
          </cell>
          <cell r="H174">
            <v>28</v>
          </cell>
          <cell r="I174">
            <v>567</v>
          </cell>
          <cell r="J174">
            <v>210</v>
          </cell>
          <cell r="K174">
            <v>4312</v>
          </cell>
          <cell r="L174">
            <v>139</v>
          </cell>
          <cell r="M174">
            <v>3084</v>
          </cell>
          <cell r="N174">
            <v>71</v>
          </cell>
          <cell r="O174">
            <v>1228</v>
          </cell>
          <cell r="P174">
            <v>144</v>
          </cell>
          <cell r="Q174">
            <v>3471</v>
          </cell>
          <cell r="R174">
            <v>82</v>
          </cell>
          <cell r="S174">
            <v>1834</v>
          </cell>
          <cell r="T174">
            <v>62</v>
          </cell>
          <cell r="U174">
            <v>1637</v>
          </cell>
          <cell r="V174">
            <v>177</v>
          </cell>
          <cell r="W174">
            <v>3463</v>
          </cell>
          <cell r="X174">
            <v>109</v>
          </cell>
          <cell r="Y174">
            <v>2276</v>
          </cell>
          <cell r="Z174">
            <v>68</v>
          </cell>
          <cell r="AA174">
            <v>1187</v>
          </cell>
        </row>
        <row r="175">
          <cell r="A175">
            <v>8312</v>
          </cell>
          <cell r="B175" t="str">
            <v>Tucapel</v>
          </cell>
          <cell r="C175" t="str">
            <v>08</v>
          </cell>
          <cell r="D175">
            <v>57</v>
          </cell>
          <cell r="E175">
            <v>1013</v>
          </cell>
          <cell r="F175">
            <v>36</v>
          </cell>
          <cell r="G175">
            <v>741</v>
          </cell>
          <cell r="H175">
            <v>21</v>
          </cell>
          <cell r="I175">
            <v>272</v>
          </cell>
          <cell r="J175">
            <v>173</v>
          </cell>
          <cell r="K175">
            <v>3470</v>
          </cell>
          <cell r="L175">
            <v>112</v>
          </cell>
          <cell r="M175">
            <v>2386</v>
          </cell>
          <cell r="N175">
            <v>61</v>
          </cell>
          <cell r="O175">
            <v>1084</v>
          </cell>
          <cell r="P175">
            <v>195</v>
          </cell>
          <cell r="Q175">
            <v>3885</v>
          </cell>
          <cell r="R175">
            <v>121</v>
          </cell>
          <cell r="S175">
            <v>2336</v>
          </cell>
          <cell r="T175">
            <v>74</v>
          </cell>
          <cell r="U175">
            <v>1549</v>
          </cell>
          <cell r="V175">
            <v>173</v>
          </cell>
          <cell r="W175">
            <v>2969</v>
          </cell>
          <cell r="X175">
            <v>102</v>
          </cell>
          <cell r="Y175">
            <v>1990</v>
          </cell>
          <cell r="Z175">
            <v>71</v>
          </cell>
          <cell r="AA175">
            <v>979</v>
          </cell>
        </row>
        <row r="176">
          <cell r="A176">
            <v>8313</v>
          </cell>
          <cell r="B176" t="str">
            <v>Yumbel</v>
          </cell>
          <cell r="C176" t="str">
            <v>08</v>
          </cell>
          <cell r="D176">
            <v>113</v>
          </cell>
          <cell r="E176">
            <v>2037</v>
          </cell>
          <cell r="F176">
            <v>67</v>
          </cell>
          <cell r="G176">
            <v>1328</v>
          </cell>
          <cell r="H176">
            <v>46</v>
          </cell>
          <cell r="I176">
            <v>709</v>
          </cell>
          <cell r="J176">
            <v>304</v>
          </cell>
          <cell r="K176">
            <v>5646</v>
          </cell>
          <cell r="L176">
            <v>201</v>
          </cell>
          <cell r="M176">
            <v>4065</v>
          </cell>
          <cell r="N176">
            <v>103</v>
          </cell>
          <cell r="O176">
            <v>1581</v>
          </cell>
          <cell r="P176">
            <v>336</v>
          </cell>
          <cell r="Q176">
            <v>6986</v>
          </cell>
          <cell r="R176">
            <v>229</v>
          </cell>
          <cell r="S176">
            <v>4741</v>
          </cell>
          <cell r="T176">
            <v>107</v>
          </cell>
          <cell r="U176">
            <v>2245</v>
          </cell>
          <cell r="V176">
            <v>324</v>
          </cell>
          <cell r="W176">
            <v>6228</v>
          </cell>
          <cell r="X176">
            <v>208</v>
          </cell>
          <cell r="Y176">
            <v>4361</v>
          </cell>
          <cell r="Z176">
            <v>116</v>
          </cell>
          <cell r="AA176">
            <v>1867</v>
          </cell>
        </row>
        <row r="177">
          <cell r="A177">
            <v>8314</v>
          </cell>
          <cell r="B177" t="str">
            <v>Alto Biobío</v>
          </cell>
          <cell r="C177" t="str">
            <v>08</v>
          </cell>
          <cell r="D177">
            <v>19</v>
          </cell>
          <cell r="E177">
            <v>524</v>
          </cell>
          <cell r="F177">
            <v>12</v>
          </cell>
          <cell r="G177">
            <v>367</v>
          </cell>
          <cell r="H177">
            <v>7</v>
          </cell>
          <cell r="I177">
            <v>157</v>
          </cell>
          <cell r="J177">
            <v>45</v>
          </cell>
          <cell r="K177">
            <v>1575</v>
          </cell>
          <cell r="L177">
            <v>33</v>
          </cell>
          <cell r="M177">
            <v>1225</v>
          </cell>
          <cell r="N177">
            <v>12</v>
          </cell>
          <cell r="O177">
            <v>350</v>
          </cell>
          <cell r="P177">
            <v>70</v>
          </cell>
          <cell r="Q177">
            <v>2169</v>
          </cell>
          <cell r="R177">
            <v>43</v>
          </cell>
          <cell r="S177">
            <v>1538</v>
          </cell>
          <cell r="T177">
            <v>27</v>
          </cell>
          <cell r="U177">
            <v>631</v>
          </cell>
          <cell r="V177">
            <v>64</v>
          </cell>
          <cell r="W177">
            <v>1862</v>
          </cell>
          <cell r="X177">
            <v>40</v>
          </cell>
          <cell r="Y177">
            <v>1123</v>
          </cell>
          <cell r="Z177">
            <v>24</v>
          </cell>
          <cell r="AA177">
            <v>739</v>
          </cell>
        </row>
        <row r="178">
          <cell r="A178">
            <v>8401</v>
          </cell>
          <cell r="B178" t="str">
            <v>Chillán</v>
          </cell>
          <cell r="C178" t="str">
            <v>08</v>
          </cell>
          <cell r="D178">
            <v>726</v>
          </cell>
          <cell r="E178">
            <v>14152</v>
          </cell>
          <cell r="F178">
            <v>402</v>
          </cell>
          <cell r="G178">
            <v>8342</v>
          </cell>
          <cell r="H178">
            <v>324</v>
          </cell>
          <cell r="I178">
            <v>5810</v>
          </cell>
          <cell r="J178">
            <v>2108</v>
          </cell>
          <cell r="K178">
            <v>45529</v>
          </cell>
          <cell r="L178">
            <v>1272</v>
          </cell>
          <cell r="M178">
            <v>29029</v>
          </cell>
          <cell r="N178">
            <v>836</v>
          </cell>
          <cell r="O178">
            <v>16500</v>
          </cell>
          <cell r="P178">
            <v>2091</v>
          </cell>
          <cell r="Q178">
            <v>43763</v>
          </cell>
          <cell r="R178">
            <v>1235</v>
          </cell>
          <cell r="S178">
            <v>27222</v>
          </cell>
          <cell r="T178">
            <v>856</v>
          </cell>
          <cell r="U178">
            <v>16541</v>
          </cell>
          <cell r="V178">
            <v>2151</v>
          </cell>
          <cell r="W178">
            <v>42884</v>
          </cell>
          <cell r="X178">
            <v>1261</v>
          </cell>
          <cell r="Y178">
            <v>27050</v>
          </cell>
          <cell r="Z178">
            <v>890</v>
          </cell>
          <cell r="AA178">
            <v>15834</v>
          </cell>
        </row>
        <row r="179">
          <cell r="A179">
            <v>8402</v>
          </cell>
          <cell r="B179" t="str">
            <v>Bulnes</v>
          </cell>
          <cell r="C179" t="str">
            <v>08</v>
          </cell>
          <cell r="D179">
            <v>86</v>
          </cell>
          <cell r="E179">
            <v>1816</v>
          </cell>
          <cell r="F179">
            <v>51</v>
          </cell>
          <cell r="G179">
            <v>1177</v>
          </cell>
          <cell r="H179">
            <v>35</v>
          </cell>
          <cell r="I179">
            <v>639</v>
          </cell>
          <cell r="J179">
            <v>283</v>
          </cell>
          <cell r="K179">
            <v>5766</v>
          </cell>
          <cell r="L179">
            <v>157</v>
          </cell>
          <cell r="M179">
            <v>3488</v>
          </cell>
          <cell r="N179">
            <v>126</v>
          </cell>
          <cell r="O179">
            <v>2278</v>
          </cell>
          <cell r="P179">
            <v>316</v>
          </cell>
          <cell r="Q179">
            <v>6563</v>
          </cell>
          <cell r="R179">
            <v>201</v>
          </cell>
          <cell r="S179">
            <v>4514</v>
          </cell>
          <cell r="T179">
            <v>115</v>
          </cell>
          <cell r="U179">
            <v>2049</v>
          </cell>
          <cell r="V179">
            <v>278</v>
          </cell>
          <cell r="W179">
            <v>5341</v>
          </cell>
          <cell r="X179">
            <v>166</v>
          </cell>
          <cell r="Y179">
            <v>3382</v>
          </cell>
          <cell r="Z179">
            <v>112</v>
          </cell>
          <cell r="AA179">
            <v>1959</v>
          </cell>
        </row>
        <row r="180">
          <cell r="A180">
            <v>8403</v>
          </cell>
          <cell r="B180" t="str">
            <v>Cobquecura</v>
          </cell>
          <cell r="C180" t="str">
            <v>08</v>
          </cell>
          <cell r="D180">
            <v>31</v>
          </cell>
          <cell r="E180">
            <v>797</v>
          </cell>
          <cell r="F180">
            <v>17</v>
          </cell>
          <cell r="G180">
            <v>479</v>
          </cell>
          <cell r="H180">
            <v>14</v>
          </cell>
          <cell r="I180">
            <v>318</v>
          </cell>
          <cell r="J180">
            <v>72</v>
          </cell>
          <cell r="K180">
            <v>1740</v>
          </cell>
          <cell r="L180">
            <v>49</v>
          </cell>
          <cell r="M180">
            <v>1231</v>
          </cell>
          <cell r="N180">
            <v>23</v>
          </cell>
          <cell r="O180">
            <v>509</v>
          </cell>
          <cell r="P180">
            <v>77</v>
          </cell>
          <cell r="Q180">
            <v>1608</v>
          </cell>
          <cell r="R180">
            <v>49</v>
          </cell>
          <cell r="S180">
            <v>1097</v>
          </cell>
          <cell r="T180">
            <v>28</v>
          </cell>
          <cell r="U180">
            <v>511</v>
          </cell>
          <cell r="V180">
            <v>85</v>
          </cell>
          <cell r="W180">
            <v>1783</v>
          </cell>
          <cell r="X180">
            <v>51</v>
          </cell>
          <cell r="Y180">
            <v>1140</v>
          </cell>
          <cell r="Z180">
            <v>34</v>
          </cell>
          <cell r="AA180">
            <v>643</v>
          </cell>
        </row>
        <row r="181">
          <cell r="A181">
            <v>8404</v>
          </cell>
          <cell r="B181" t="str">
            <v>Coelemu</v>
          </cell>
          <cell r="C181" t="str">
            <v>08</v>
          </cell>
          <cell r="D181">
            <v>91</v>
          </cell>
          <cell r="E181">
            <v>1650</v>
          </cell>
          <cell r="F181">
            <v>63</v>
          </cell>
          <cell r="G181">
            <v>1250</v>
          </cell>
          <cell r="H181">
            <v>28</v>
          </cell>
          <cell r="I181">
            <v>400</v>
          </cell>
          <cell r="J181">
            <v>235</v>
          </cell>
          <cell r="K181">
            <v>5388</v>
          </cell>
          <cell r="L181">
            <v>152</v>
          </cell>
          <cell r="M181">
            <v>3901</v>
          </cell>
          <cell r="N181">
            <v>83</v>
          </cell>
          <cell r="O181">
            <v>1487</v>
          </cell>
          <cell r="P181">
            <v>252</v>
          </cell>
          <cell r="Q181">
            <v>5390</v>
          </cell>
          <cell r="R181">
            <v>165</v>
          </cell>
          <cell r="S181">
            <v>3707</v>
          </cell>
          <cell r="T181">
            <v>87</v>
          </cell>
          <cell r="U181">
            <v>1683</v>
          </cell>
          <cell r="V181">
            <v>247</v>
          </cell>
          <cell r="W181">
            <v>5234</v>
          </cell>
          <cell r="X181">
            <v>160</v>
          </cell>
          <cell r="Y181">
            <v>3483</v>
          </cell>
          <cell r="Z181">
            <v>87</v>
          </cell>
          <cell r="AA181">
            <v>1751</v>
          </cell>
        </row>
        <row r="182">
          <cell r="A182">
            <v>8405</v>
          </cell>
          <cell r="B182" t="str">
            <v>Coihueco</v>
          </cell>
          <cell r="C182" t="str">
            <v>08</v>
          </cell>
          <cell r="D182">
            <v>88</v>
          </cell>
          <cell r="E182">
            <v>1800</v>
          </cell>
          <cell r="F182">
            <v>54</v>
          </cell>
          <cell r="G182">
            <v>1226</v>
          </cell>
          <cell r="H182">
            <v>34</v>
          </cell>
          <cell r="I182">
            <v>574</v>
          </cell>
          <cell r="J182">
            <v>250</v>
          </cell>
          <cell r="K182">
            <v>5420</v>
          </cell>
          <cell r="L182">
            <v>169</v>
          </cell>
          <cell r="M182">
            <v>3648</v>
          </cell>
          <cell r="N182">
            <v>81</v>
          </cell>
          <cell r="O182">
            <v>1772</v>
          </cell>
          <cell r="P182">
            <v>291</v>
          </cell>
          <cell r="Q182">
            <v>5315</v>
          </cell>
          <cell r="R182">
            <v>192</v>
          </cell>
          <cell r="S182">
            <v>3762</v>
          </cell>
          <cell r="T182">
            <v>99</v>
          </cell>
          <cell r="U182">
            <v>1553</v>
          </cell>
          <cell r="V182">
            <v>275</v>
          </cell>
          <cell r="W182">
            <v>5168</v>
          </cell>
          <cell r="X182">
            <v>159</v>
          </cell>
          <cell r="Y182">
            <v>3135</v>
          </cell>
          <cell r="Z182">
            <v>116</v>
          </cell>
          <cell r="AA182">
            <v>2033</v>
          </cell>
        </row>
        <row r="183">
          <cell r="A183">
            <v>8406</v>
          </cell>
          <cell r="B183" t="str">
            <v>Chillán Viejo</v>
          </cell>
          <cell r="C183" t="str">
            <v>08</v>
          </cell>
          <cell r="D183">
            <v>83</v>
          </cell>
          <cell r="E183">
            <v>1892</v>
          </cell>
          <cell r="F183">
            <v>54</v>
          </cell>
          <cell r="G183">
            <v>1122</v>
          </cell>
          <cell r="H183">
            <v>29</v>
          </cell>
          <cell r="I183">
            <v>770</v>
          </cell>
          <cell r="J183">
            <v>146</v>
          </cell>
          <cell r="K183">
            <v>3192</v>
          </cell>
          <cell r="L183">
            <v>92</v>
          </cell>
          <cell r="M183">
            <v>1907</v>
          </cell>
          <cell r="N183">
            <v>54</v>
          </cell>
          <cell r="O183">
            <v>1285</v>
          </cell>
          <cell r="P183">
            <v>253</v>
          </cell>
          <cell r="Q183">
            <v>5562</v>
          </cell>
          <cell r="R183">
            <v>153</v>
          </cell>
          <cell r="S183">
            <v>3583</v>
          </cell>
          <cell r="T183">
            <v>100</v>
          </cell>
          <cell r="U183">
            <v>1979</v>
          </cell>
          <cell r="V183">
            <v>234</v>
          </cell>
          <cell r="W183">
            <v>5203</v>
          </cell>
          <cell r="X183">
            <v>140</v>
          </cell>
          <cell r="Y183">
            <v>3069</v>
          </cell>
          <cell r="Z183">
            <v>94</v>
          </cell>
          <cell r="AA183">
            <v>2134</v>
          </cell>
        </row>
        <row r="184">
          <cell r="A184">
            <v>8407</v>
          </cell>
          <cell r="B184" t="str">
            <v>El Carmen</v>
          </cell>
          <cell r="C184" t="str">
            <v>08</v>
          </cell>
          <cell r="D184">
            <v>76</v>
          </cell>
          <cell r="E184">
            <v>1560</v>
          </cell>
          <cell r="F184">
            <v>54</v>
          </cell>
          <cell r="G184">
            <v>972</v>
          </cell>
          <cell r="H184">
            <v>22</v>
          </cell>
          <cell r="I184">
            <v>588</v>
          </cell>
          <cell r="J184">
            <v>213</v>
          </cell>
          <cell r="K184">
            <v>4638</v>
          </cell>
          <cell r="L184">
            <v>140</v>
          </cell>
          <cell r="M184">
            <v>3160</v>
          </cell>
          <cell r="N184">
            <v>73</v>
          </cell>
          <cell r="O184">
            <v>1478</v>
          </cell>
          <cell r="P184">
            <v>194</v>
          </cell>
          <cell r="Q184">
            <v>4401</v>
          </cell>
          <cell r="R184">
            <v>124</v>
          </cell>
          <cell r="S184">
            <v>3061</v>
          </cell>
          <cell r="T184">
            <v>70</v>
          </cell>
          <cell r="U184">
            <v>1340</v>
          </cell>
          <cell r="V184">
            <v>218</v>
          </cell>
          <cell r="W184">
            <v>4595</v>
          </cell>
          <cell r="X184">
            <v>161</v>
          </cell>
          <cell r="Y184">
            <v>3257</v>
          </cell>
          <cell r="Z184">
            <v>57</v>
          </cell>
          <cell r="AA184">
            <v>1338</v>
          </cell>
        </row>
        <row r="185">
          <cell r="A185">
            <v>8408</v>
          </cell>
          <cell r="B185" t="str">
            <v>Ninhue</v>
          </cell>
          <cell r="C185" t="str">
            <v>08</v>
          </cell>
          <cell r="D185">
            <v>24</v>
          </cell>
          <cell r="E185">
            <v>409</v>
          </cell>
          <cell r="F185">
            <v>20</v>
          </cell>
          <cell r="G185">
            <v>328</v>
          </cell>
          <cell r="H185">
            <v>4</v>
          </cell>
          <cell r="I185">
            <v>81</v>
          </cell>
          <cell r="J185">
            <v>98</v>
          </cell>
          <cell r="K185">
            <v>2451</v>
          </cell>
          <cell r="L185">
            <v>56</v>
          </cell>
          <cell r="M185">
            <v>1524</v>
          </cell>
          <cell r="N185">
            <v>42</v>
          </cell>
          <cell r="O185">
            <v>927</v>
          </cell>
          <cell r="P185">
            <v>109</v>
          </cell>
          <cell r="Q185">
            <v>2088</v>
          </cell>
          <cell r="R185">
            <v>68</v>
          </cell>
          <cell r="S185">
            <v>1488</v>
          </cell>
          <cell r="T185">
            <v>41</v>
          </cell>
          <cell r="U185">
            <v>600</v>
          </cell>
          <cell r="V185">
            <v>74</v>
          </cell>
          <cell r="W185">
            <v>1286</v>
          </cell>
          <cell r="X185">
            <v>46</v>
          </cell>
          <cell r="Y185">
            <v>823</v>
          </cell>
          <cell r="Z185">
            <v>28</v>
          </cell>
          <cell r="AA185">
            <v>463</v>
          </cell>
        </row>
        <row r="186">
          <cell r="A186">
            <v>8409</v>
          </cell>
          <cell r="B186" t="str">
            <v>Ñiquén</v>
          </cell>
          <cell r="C186" t="str">
            <v>08</v>
          </cell>
          <cell r="D186">
            <v>32</v>
          </cell>
          <cell r="E186">
            <v>582</v>
          </cell>
          <cell r="F186">
            <v>22</v>
          </cell>
          <cell r="G186">
            <v>392</v>
          </cell>
          <cell r="H186">
            <v>10</v>
          </cell>
          <cell r="I186">
            <v>190</v>
          </cell>
          <cell r="J186">
            <v>145</v>
          </cell>
          <cell r="K186">
            <v>2952</v>
          </cell>
          <cell r="L186">
            <v>87</v>
          </cell>
          <cell r="M186">
            <v>1972</v>
          </cell>
          <cell r="N186">
            <v>58</v>
          </cell>
          <cell r="O186">
            <v>980</v>
          </cell>
          <cell r="P186">
            <v>143</v>
          </cell>
          <cell r="Q186">
            <v>2645</v>
          </cell>
          <cell r="R186">
            <v>90</v>
          </cell>
          <cell r="S186">
            <v>1658</v>
          </cell>
          <cell r="T186">
            <v>53</v>
          </cell>
          <cell r="U186">
            <v>987</v>
          </cell>
          <cell r="V186">
            <v>125</v>
          </cell>
          <cell r="W186">
            <v>2147</v>
          </cell>
          <cell r="X186">
            <v>81</v>
          </cell>
          <cell r="Y186">
            <v>1393</v>
          </cell>
          <cell r="Z186">
            <v>44</v>
          </cell>
          <cell r="AA186">
            <v>754</v>
          </cell>
        </row>
        <row r="187">
          <cell r="A187">
            <v>8410</v>
          </cell>
          <cell r="B187" t="str">
            <v>Pemuco</v>
          </cell>
          <cell r="C187" t="str">
            <v>08</v>
          </cell>
          <cell r="D187">
            <v>41</v>
          </cell>
          <cell r="E187">
            <v>892</v>
          </cell>
          <cell r="F187">
            <v>27</v>
          </cell>
          <cell r="G187">
            <v>648</v>
          </cell>
          <cell r="H187">
            <v>14</v>
          </cell>
          <cell r="I187">
            <v>244</v>
          </cell>
          <cell r="J187">
            <v>118</v>
          </cell>
          <cell r="K187">
            <v>2353</v>
          </cell>
          <cell r="L187">
            <v>77</v>
          </cell>
          <cell r="M187">
            <v>1602</v>
          </cell>
          <cell r="N187">
            <v>41</v>
          </cell>
          <cell r="O187">
            <v>751</v>
          </cell>
          <cell r="P187">
            <v>107</v>
          </cell>
          <cell r="Q187">
            <v>2953</v>
          </cell>
          <cell r="R187">
            <v>74</v>
          </cell>
          <cell r="S187">
            <v>2134</v>
          </cell>
          <cell r="T187">
            <v>33</v>
          </cell>
          <cell r="U187">
            <v>819</v>
          </cell>
          <cell r="V187">
            <v>114</v>
          </cell>
          <cell r="W187">
            <v>2275</v>
          </cell>
          <cell r="X187">
            <v>71</v>
          </cell>
          <cell r="Y187">
            <v>1568</v>
          </cell>
          <cell r="Z187">
            <v>43</v>
          </cell>
          <cell r="AA187">
            <v>707</v>
          </cell>
        </row>
        <row r="188">
          <cell r="A188">
            <v>8411</v>
          </cell>
          <cell r="B188" t="str">
            <v>Pinto</v>
          </cell>
          <cell r="C188" t="str">
            <v>08</v>
          </cell>
          <cell r="D188">
            <v>51</v>
          </cell>
          <cell r="E188">
            <v>1242</v>
          </cell>
          <cell r="F188">
            <v>32</v>
          </cell>
          <cell r="G188">
            <v>887</v>
          </cell>
          <cell r="H188">
            <v>19</v>
          </cell>
          <cell r="I188">
            <v>355</v>
          </cell>
          <cell r="J188">
            <v>135</v>
          </cell>
          <cell r="K188">
            <v>2713</v>
          </cell>
          <cell r="L188">
            <v>98</v>
          </cell>
          <cell r="M188">
            <v>2045</v>
          </cell>
          <cell r="N188">
            <v>37</v>
          </cell>
          <cell r="O188">
            <v>668</v>
          </cell>
          <cell r="P188">
            <v>157</v>
          </cell>
          <cell r="Q188">
            <v>3632</v>
          </cell>
          <cell r="R188">
            <v>108</v>
          </cell>
          <cell r="S188">
            <v>2423</v>
          </cell>
          <cell r="T188">
            <v>49</v>
          </cell>
          <cell r="U188">
            <v>1209</v>
          </cell>
          <cell r="V188">
            <v>152</v>
          </cell>
          <cell r="W188">
            <v>3269</v>
          </cell>
          <cell r="X188">
            <v>97</v>
          </cell>
          <cell r="Y188">
            <v>2163</v>
          </cell>
          <cell r="Z188">
            <v>55</v>
          </cell>
          <cell r="AA188">
            <v>1106</v>
          </cell>
        </row>
        <row r="189">
          <cell r="A189">
            <v>8412</v>
          </cell>
          <cell r="B189" t="str">
            <v>Portezuelo</v>
          </cell>
          <cell r="C189" t="str">
            <v>08</v>
          </cell>
          <cell r="D189">
            <v>24</v>
          </cell>
          <cell r="E189">
            <v>325</v>
          </cell>
          <cell r="F189">
            <v>14</v>
          </cell>
          <cell r="G189">
            <v>201</v>
          </cell>
          <cell r="H189">
            <v>10</v>
          </cell>
          <cell r="I189">
            <v>124</v>
          </cell>
          <cell r="J189">
            <v>104</v>
          </cell>
          <cell r="K189">
            <v>2218</v>
          </cell>
          <cell r="L189">
            <v>68</v>
          </cell>
          <cell r="M189">
            <v>1570</v>
          </cell>
          <cell r="N189">
            <v>36</v>
          </cell>
          <cell r="O189">
            <v>648</v>
          </cell>
          <cell r="P189">
            <v>127</v>
          </cell>
          <cell r="Q189">
            <v>2636</v>
          </cell>
          <cell r="R189">
            <v>96</v>
          </cell>
          <cell r="S189">
            <v>2081</v>
          </cell>
          <cell r="T189">
            <v>31</v>
          </cell>
          <cell r="U189">
            <v>555</v>
          </cell>
          <cell r="V189">
            <v>97</v>
          </cell>
          <cell r="W189">
            <v>2118</v>
          </cell>
          <cell r="X189">
            <v>66</v>
          </cell>
          <cell r="Y189">
            <v>1480</v>
          </cell>
          <cell r="Z189">
            <v>31</v>
          </cell>
          <cell r="AA189">
            <v>638</v>
          </cell>
        </row>
        <row r="190">
          <cell r="A190">
            <v>8413</v>
          </cell>
          <cell r="B190" t="str">
            <v>Quillón</v>
          </cell>
          <cell r="C190" t="str">
            <v>08</v>
          </cell>
          <cell r="D190">
            <v>67</v>
          </cell>
          <cell r="E190">
            <v>1409</v>
          </cell>
          <cell r="F190">
            <v>43</v>
          </cell>
          <cell r="G190">
            <v>924</v>
          </cell>
          <cell r="H190">
            <v>24</v>
          </cell>
          <cell r="I190">
            <v>485</v>
          </cell>
          <cell r="J190">
            <v>229</v>
          </cell>
          <cell r="K190">
            <v>4765</v>
          </cell>
          <cell r="L190">
            <v>165</v>
          </cell>
          <cell r="M190">
            <v>3419</v>
          </cell>
          <cell r="N190">
            <v>64</v>
          </cell>
          <cell r="O190">
            <v>1346</v>
          </cell>
          <cell r="P190">
            <v>234</v>
          </cell>
          <cell r="Q190">
            <v>4888</v>
          </cell>
          <cell r="R190">
            <v>152</v>
          </cell>
          <cell r="S190">
            <v>3213</v>
          </cell>
          <cell r="T190">
            <v>82</v>
          </cell>
          <cell r="U190">
            <v>1675</v>
          </cell>
          <cell r="V190">
            <v>241</v>
          </cell>
          <cell r="W190">
            <v>4984</v>
          </cell>
          <cell r="X190">
            <v>163</v>
          </cell>
          <cell r="Y190">
            <v>3513</v>
          </cell>
          <cell r="Z190">
            <v>78</v>
          </cell>
          <cell r="AA190">
            <v>1471</v>
          </cell>
        </row>
        <row r="191">
          <cell r="A191">
            <v>8414</v>
          </cell>
          <cell r="B191" t="str">
            <v>Quirihue</v>
          </cell>
          <cell r="C191" t="str">
            <v>08</v>
          </cell>
          <cell r="D191">
            <v>68</v>
          </cell>
          <cell r="E191">
            <v>1224</v>
          </cell>
          <cell r="F191">
            <v>37</v>
          </cell>
          <cell r="G191">
            <v>771</v>
          </cell>
          <cell r="H191">
            <v>31</v>
          </cell>
          <cell r="I191">
            <v>453</v>
          </cell>
          <cell r="J191">
            <v>181</v>
          </cell>
          <cell r="K191">
            <v>3873</v>
          </cell>
          <cell r="L191">
            <v>125</v>
          </cell>
          <cell r="M191">
            <v>2806</v>
          </cell>
          <cell r="N191">
            <v>56</v>
          </cell>
          <cell r="O191">
            <v>1067</v>
          </cell>
          <cell r="P191">
            <v>184</v>
          </cell>
          <cell r="Q191">
            <v>3916</v>
          </cell>
          <cell r="R191">
            <v>128</v>
          </cell>
          <cell r="S191">
            <v>2680</v>
          </cell>
          <cell r="T191">
            <v>56</v>
          </cell>
          <cell r="U191">
            <v>1236</v>
          </cell>
          <cell r="V191">
            <v>203</v>
          </cell>
          <cell r="W191">
            <v>3962</v>
          </cell>
          <cell r="X191">
            <v>130</v>
          </cell>
          <cell r="Y191">
            <v>2847</v>
          </cell>
          <cell r="Z191">
            <v>73</v>
          </cell>
          <cell r="AA191">
            <v>1115</v>
          </cell>
        </row>
        <row r="192">
          <cell r="A192">
            <v>8415</v>
          </cell>
          <cell r="B192" t="str">
            <v>Ránquil</v>
          </cell>
          <cell r="C192" t="str">
            <v>08</v>
          </cell>
          <cell r="D192">
            <v>39</v>
          </cell>
          <cell r="E192">
            <v>606</v>
          </cell>
          <cell r="F192">
            <v>20</v>
          </cell>
          <cell r="G192">
            <v>313</v>
          </cell>
          <cell r="H192">
            <v>19</v>
          </cell>
          <cell r="I192">
            <v>293</v>
          </cell>
          <cell r="J192">
            <v>104</v>
          </cell>
          <cell r="K192">
            <v>2025</v>
          </cell>
          <cell r="L192">
            <v>68</v>
          </cell>
          <cell r="M192">
            <v>1253</v>
          </cell>
          <cell r="N192">
            <v>36</v>
          </cell>
          <cell r="O192">
            <v>772</v>
          </cell>
          <cell r="P192">
            <v>102</v>
          </cell>
          <cell r="Q192">
            <v>2162</v>
          </cell>
          <cell r="R192">
            <v>72</v>
          </cell>
          <cell r="S192">
            <v>1618</v>
          </cell>
          <cell r="T192">
            <v>30</v>
          </cell>
          <cell r="U192">
            <v>544</v>
          </cell>
          <cell r="V192">
            <v>100</v>
          </cell>
          <cell r="W192">
            <v>1539</v>
          </cell>
          <cell r="X192">
            <v>59</v>
          </cell>
          <cell r="Y192">
            <v>958</v>
          </cell>
          <cell r="Z192">
            <v>41</v>
          </cell>
          <cell r="AA192">
            <v>581</v>
          </cell>
        </row>
        <row r="193">
          <cell r="A193">
            <v>8416</v>
          </cell>
          <cell r="B193" t="str">
            <v>San Carlos</v>
          </cell>
          <cell r="C193" t="str">
            <v>08</v>
          </cell>
          <cell r="D193">
            <v>245</v>
          </cell>
          <cell r="E193">
            <v>4655</v>
          </cell>
          <cell r="F193">
            <v>154</v>
          </cell>
          <cell r="G193">
            <v>2991</v>
          </cell>
          <cell r="H193">
            <v>91</v>
          </cell>
          <cell r="I193">
            <v>1664</v>
          </cell>
          <cell r="J193">
            <v>735</v>
          </cell>
          <cell r="K193">
            <v>14533</v>
          </cell>
          <cell r="L193">
            <v>484</v>
          </cell>
          <cell r="M193">
            <v>9870</v>
          </cell>
          <cell r="N193">
            <v>251</v>
          </cell>
          <cell r="O193">
            <v>4663</v>
          </cell>
          <cell r="P193">
            <v>711</v>
          </cell>
          <cell r="Q193">
            <v>14363</v>
          </cell>
          <cell r="R193">
            <v>450</v>
          </cell>
          <cell r="S193">
            <v>9438</v>
          </cell>
          <cell r="T193">
            <v>261</v>
          </cell>
          <cell r="U193">
            <v>4925</v>
          </cell>
          <cell r="V193">
            <v>729</v>
          </cell>
          <cell r="W193">
            <v>14176</v>
          </cell>
          <cell r="X193">
            <v>450</v>
          </cell>
          <cell r="Y193">
            <v>8815</v>
          </cell>
          <cell r="Z193">
            <v>279</v>
          </cell>
          <cell r="AA193">
            <v>5361</v>
          </cell>
        </row>
        <row r="194">
          <cell r="A194">
            <v>8417</v>
          </cell>
          <cell r="B194" t="str">
            <v>San Fabián</v>
          </cell>
          <cell r="C194" t="str">
            <v>08</v>
          </cell>
          <cell r="D194">
            <v>16</v>
          </cell>
          <cell r="E194">
            <v>253</v>
          </cell>
          <cell r="F194">
            <v>7</v>
          </cell>
          <cell r="G194">
            <v>89</v>
          </cell>
          <cell r="H194">
            <v>9</v>
          </cell>
          <cell r="I194">
            <v>164</v>
          </cell>
          <cell r="J194">
            <v>39</v>
          </cell>
          <cell r="K194">
            <v>749</v>
          </cell>
          <cell r="L194">
            <v>23</v>
          </cell>
          <cell r="M194">
            <v>557</v>
          </cell>
          <cell r="N194">
            <v>16</v>
          </cell>
          <cell r="O194">
            <v>192</v>
          </cell>
          <cell r="P194">
            <v>40</v>
          </cell>
          <cell r="Q194">
            <v>814</v>
          </cell>
          <cell r="R194">
            <v>23</v>
          </cell>
          <cell r="S194">
            <v>596</v>
          </cell>
          <cell r="T194">
            <v>17</v>
          </cell>
          <cell r="U194">
            <v>218</v>
          </cell>
          <cell r="V194">
            <v>48</v>
          </cell>
          <cell r="W194">
            <v>872</v>
          </cell>
          <cell r="X194">
            <v>27</v>
          </cell>
          <cell r="Y194">
            <v>501</v>
          </cell>
          <cell r="Z194">
            <v>21</v>
          </cell>
          <cell r="AA194">
            <v>371</v>
          </cell>
        </row>
        <row r="195">
          <cell r="A195">
            <v>8418</v>
          </cell>
          <cell r="B195" t="str">
            <v>San Ignacio</v>
          </cell>
          <cell r="C195" t="str">
            <v>08</v>
          </cell>
          <cell r="D195">
            <v>71</v>
          </cell>
          <cell r="E195">
            <v>1658</v>
          </cell>
          <cell r="F195">
            <v>46</v>
          </cell>
          <cell r="G195">
            <v>1110</v>
          </cell>
          <cell r="H195">
            <v>25</v>
          </cell>
          <cell r="I195">
            <v>548</v>
          </cell>
          <cell r="J195">
            <v>237</v>
          </cell>
          <cell r="K195">
            <v>5190</v>
          </cell>
          <cell r="L195">
            <v>146</v>
          </cell>
          <cell r="M195">
            <v>3369</v>
          </cell>
          <cell r="N195">
            <v>91</v>
          </cell>
          <cell r="O195">
            <v>1821</v>
          </cell>
          <cell r="P195">
            <v>255</v>
          </cell>
          <cell r="Q195">
            <v>5496</v>
          </cell>
          <cell r="R195">
            <v>168</v>
          </cell>
          <cell r="S195">
            <v>3857</v>
          </cell>
          <cell r="T195">
            <v>87</v>
          </cell>
          <cell r="U195">
            <v>1639</v>
          </cell>
          <cell r="V195">
            <v>198</v>
          </cell>
          <cell r="W195">
            <v>4302</v>
          </cell>
          <cell r="X195">
            <v>119</v>
          </cell>
          <cell r="Y195">
            <v>2713</v>
          </cell>
          <cell r="Z195">
            <v>79</v>
          </cell>
          <cell r="AA195">
            <v>1589</v>
          </cell>
        </row>
        <row r="196">
          <cell r="A196">
            <v>8419</v>
          </cell>
          <cell r="B196" t="str">
            <v>San Nicolás</v>
          </cell>
          <cell r="C196" t="str">
            <v>08</v>
          </cell>
          <cell r="D196">
            <v>44</v>
          </cell>
          <cell r="E196">
            <v>776</v>
          </cell>
          <cell r="F196">
            <v>24</v>
          </cell>
          <cell r="G196">
            <v>360</v>
          </cell>
          <cell r="H196">
            <v>20</v>
          </cell>
          <cell r="I196">
            <v>416</v>
          </cell>
          <cell r="J196">
            <v>124</v>
          </cell>
          <cell r="K196">
            <v>2593</v>
          </cell>
          <cell r="L196">
            <v>80</v>
          </cell>
          <cell r="M196">
            <v>1755</v>
          </cell>
          <cell r="N196">
            <v>44</v>
          </cell>
          <cell r="O196">
            <v>838</v>
          </cell>
          <cell r="P196">
            <v>128</v>
          </cell>
          <cell r="Q196">
            <v>2633</v>
          </cell>
          <cell r="R196">
            <v>87</v>
          </cell>
          <cell r="S196">
            <v>1965</v>
          </cell>
          <cell r="T196">
            <v>41</v>
          </cell>
          <cell r="U196">
            <v>668</v>
          </cell>
          <cell r="V196">
            <v>121</v>
          </cell>
          <cell r="W196">
            <v>2509</v>
          </cell>
          <cell r="X196">
            <v>68</v>
          </cell>
          <cell r="Y196">
            <v>1465</v>
          </cell>
          <cell r="Z196">
            <v>53</v>
          </cell>
          <cell r="AA196">
            <v>1044</v>
          </cell>
        </row>
        <row r="197">
          <cell r="A197">
            <v>8420</v>
          </cell>
          <cell r="B197" t="str">
            <v>Treguaco</v>
          </cell>
          <cell r="C197" t="str">
            <v>08</v>
          </cell>
          <cell r="D197">
            <v>23</v>
          </cell>
          <cell r="E197">
            <v>362</v>
          </cell>
          <cell r="F197">
            <v>12</v>
          </cell>
          <cell r="G197">
            <v>178</v>
          </cell>
          <cell r="H197">
            <v>11</v>
          </cell>
          <cell r="I197">
            <v>184</v>
          </cell>
          <cell r="J197">
            <v>94</v>
          </cell>
          <cell r="K197">
            <v>2154</v>
          </cell>
          <cell r="L197">
            <v>70</v>
          </cell>
          <cell r="M197">
            <v>1648</v>
          </cell>
          <cell r="N197">
            <v>24</v>
          </cell>
          <cell r="O197">
            <v>506</v>
          </cell>
          <cell r="P197">
            <v>89</v>
          </cell>
          <cell r="Q197">
            <v>1842</v>
          </cell>
          <cell r="R197">
            <v>68</v>
          </cell>
          <cell r="S197">
            <v>1222</v>
          </cell>
          <cell r="T197">
            <v>21</v>
          </cell>
          <cell r="U197">
            <v>620</v>
          </cell>
          <cell r="V197">
            <v>78</v>
          </cell>
          <cell r="W197">
            <v>1224</v>
          </cell>
          <cell r="X197">
            <v>49</v>
          </cell>
          <cell r="Y197">
            <v>787</v>
          </cell>
          <cell r="Z197">
            <v>29</v>
          </cell>
          <cell r="AA197">
            <v>437</v>
          </cell>
        </row>
        <row r="198">
          <cell r="A198">
            <v>8421</v>
          </cell>
          <cell r="B198" t="str">
            <v>Yungay</v>
          </cell>
          <cell r="C198" t="str">
            <v>08</v>
          </cell>
          <cell r="D198">
            <v>71</v>
          </cell>
          <cell r="E198">
            <v>1852</v>
          </cell>
          <cell r="F198">
            <v>43</v>
          </cell>
          <cell r="G198">
            <v>1127</v>
          </cell>
          <cell r="H198">
            <v>28</v>
          </cell>
          <cell r="I198">
            <v>725</v>
          </cell>
          <cell r="J198">
            <v>221</v>
          </cell>
          <cell r="K198">
            <v>5084</v>
          </cell>
          <cell r="L198">
            <v>147</v>
          </cell>
          <cell r="M198">
            <v>3489</v>
          </cell>
          <cell r="N198">
            <v>74</v>
          </cell>
          <cell r="O198">
            <v>1595</v>
          </cell>
          <cell r="P198">
            <v>249</v>
          </cell>
          <cell r="Q198">
            <v>5022</v>
          </cell>
          <cell r="R198">
            <v>153</v>
          </cell>
          <cell r="S198">
            <v>3368</v>
          </cell>
          <cell r="T198">
            <v>96</v>
          </cell>
          <cell r="U198">
            <v>1654</v>
          </cell>
          <cell r="V198">
            <v>231</v>
          </cell>
          <cell r="W198">
            <v>4988</v>
          </cell>
          <cell r="X198">
            <v>142</v>
          </cell>
          <cell r="Y198">
            <v>2946</v>
          </cell>
          <cell r="Z198">
            <v>89</v>
          </cell>
          <cell r="AA198">
            <v>2042</v>
          </cell>
        </row>
        <row r="199">
          <cell r="A199">
            <v>9101</v>
          </cell>
          <cell r="B199" t="str">
            <v>Temuco</v>
          </cell>
          <cell r="C199" t="str">
            <v>09</v>
          </cell>
          <cell r="D199">
            <v>902</v>
          </cell>
          <cell r="E199">
            <v>17850</v>
          </cell>
          <cell r="F199">
            <v>494</v>
          </cell>
          <cell r="G199">
            <v>10427</v>
          </cell>
          <cell r="H199">
            <v>408</v>
          </cell>
          <cell r="I199">
            <v>7423</v>
          </cell>
          <cell r="J199">
            <v>2626</v>
          </cell>
          <cell r="K199">
            <v>57943</v>
          </cell>
          <cell r="L199">
            <v>1518</v>
          </cell>
          <cell r="M199">
            <v>35698</v>
          </cell>
          <cell r="N199">
            <v>1108</v>
          </cell>
          <cell r="O199">
            <v>22245</v>
          </cell>
          <cell r="P199">
            <v>2819</v>
          </cell>
          <cell r="Q199">
            <v>60424</v>
          </cell>
          <cell r="R199">
            <v>1700</v>
          </cell>
          <cell r="S199">
            <v>38522</v>
          </cell>
          <cell r="T199">
            <v>1119</v>
          </cell>
          <cell r="U199">
            <v>21902</v>
          </cell>
          <cell r="V199">
            <v>2761</v>
          </cell>
          <cell r="W199">
            <v>58452</v>
          </cell>
          <cell r="X199">
            <v>1595</v>
          </cell>
          <cell r="Y199">
            <v>35630</v>
          </cell>
          <cell r="Z199">
            <v>1166</v>
          </cell>
          <cell r="AA199">
            <v>22822</v>
          </cell>
        </row>
        <row r="200">
          <cell r="A200">
            <v>9102</v>
          </cell>
          <cell r="B200" t="str">
            <v>Carahue</v>
          </cell>
          <cell r="C200" t="str">
            <v>09</v>
          </cell>
          <cell r="D200">
            <v>101</v>
          </cell>
          <cell r="E200">
            <v>2391</v>
          </cell>
          <cell r="F200">
            <v>65</v>
          </cell>
          <cell r="G200">
            <v>1487</v>
          </cell>
          <cell r="H200">
            <v>36</v>
          </cell>
          <cell r="I200">
            <v>904</v>
          </cell>
          <cell r="J200">
            <v>354</v>
          </cell>
          <cell r="K200">
            <v>7394</v>
          </cell>
          <cell r="L200">
            <v>221</v>
          </cell>
          <cell r="M200">
            <v>4886</v>
          </cell>
          <cell r="N200">
            <v>133</v>
          </cell>
          <cell r="O200">
            <v>2508</v>
          </cell>
          <cell r="P200">
            <v>361</v>
          </cell>
          <cell r="Q200">
            <v>8583</v>
          </cell>
          <cell r="R200">
            <v>232</v>
          </cell>
          <cell r="S200">
            <v>5557</v>
          </cell>
          <cell r="T200">
            <v>129</v>
          </cell>
          <cell r="U200">
            <v>3026</v>
          </cell>
          <cell r="V200">
            <v>341</v>
          </cell>
          <cell r="W200">
            <v>7157</v>
          </cell>
          <cell r="X200">
            <v>227</v>
          </cell>
          <cell r="Y200">
            <v>4990</v>
          </cell>
          <cell r="Z200">
            <v>114</v>
          </cell>
          <cell r="AA200">
            <v>2167</v>
          </cell>
        </row>
        <row r="201">
          <cell r="A201">
            <v>9103</v>
          </cell>
          <cell r="B201" t="str">
            <v>Cunco</v>
          </cell>
          <cell r="C201" t="str">
            <v>09</v>
          </cell>
          <cell r="D201">
            <v>87</v>
          </cell>
          <cell r="E201">
            <v>1482</v>
          </cell>
          <cell r="F201">
            <v>50</v>
          </cell>
          <cell r="G201">
            <v>948</v>
          </cell>
          <cell r="H201">
            <v>37</v>
          </cell>
          <cell r="I201">
            <v>534</v>
          </cell>
          <cell r="J201">
            <v>241</v>
          </cell>
          <cell r="K201">
            <v>4226</v>
          </cell>
          <cell r="L201">
            <v>148</v>
          </cell>
          <cell r="M201">
            <v>2725</v>
          </cell>
          <cell r="N201">
            <v>93</v>
          </cell>
          <cell r="O201">
            <v>1501</v>
          </cell>
          <cell r="P201">
            <v>254</v>
          </cell>
          <cell r="Q201">
            <v>5381</v>
          </cell>
          <cell r="R201">
            <v>154</v>
          </cell>
          <cell r="S201">
            <v>3512</v>
          </cell>
          <cell r="T201">
            <v>100</v>
          </cell>
          <cell r="U201">
            <v>1869</v>
          </cell>
          <cell r="V201">
            <v>243</v>
          </cell>
          <cell r="W201">
            <v>4215</v>
          </cell>
          <cell r="X201">
            <v>135</v>
          </cell>
          <cell r="Y201">
            <v>2549</v>
          </cell>
          <cell r="Z201">
            <v>108</v>
          </cell>
          <cell r="AA201">
            <v>1666</v>
          </cell>
        </row>
        <row r="202">
          <cell r="A202">
            <v>9104</v>
          </cell>
          <cell r="B202" t="str">
            <v>Curarrehue</v>
          </cell>
          <cell r="C202" t="str">
            <v>09</v>
          </cell>
          <cell r="D202">
            <v>30</v>
          </cell>
          <cell r="E202">
            <v>713</v>
          </cell>
          <cell r="F202">
            <v>19</v>
          </cell>
          <cell r="G202">
            <v>387</v>
          </cell>
          <cell r="H202">
            <v>11</v>
          </cell>
          <cell r="I202">
            <v>326</v>
          </cell>
          <cell r="J202">
            <v>95</v>
          </cell>
          <cell r="K202">
            <v>2440</v>
          </cell>
          <cell r="L202">
            <v>57</v>
          </cell>
          <cell r="M202">
            <v>1522</v>
          </cell>
          <cell r="N202">
            <v>38</v>
          </cell>
          <cell r="O202">
            <v>918</v>
          </cell>
          <cell r="P202">
            <v>84</v>
          </cell>
          <cell r="Q202">
            <v>1946</v>
          </cell>
          <cell r="R202">
            <v>57</v>
          </cell>
          <cell r="S202">
            <v>1338</v>
          </cell>
          <cell r="T202">
            <v>27</v>
          </cell>
          <cell r="U202">
            <v>608</v>
          </cell>
          <cell r="V202">
            <v>75</v>
          </cell>
          <cell r="W202">
            <v>1871</v>
          </cell>
          <cell r="X202">
            <v>47</v>
          </cell>
          <cell r="Y202">
            <v>1175</v>
          </cell>
          <cell r="Z202">
            <v>28</v>
          </cell>
          <cell r="AA202">
            <v>696</v>
          </cell>
        </row>
        <row r="203">
          <cell r="A203">
            <v>9105</v>
          </cell>
          <cell r="B203" t="str">
            <v>Freire</v>
          </cell>
          <cell r="C203" t="str">
            <v>09</v>
          </cell>
          <cell r="D203">
            <v>114</v>
          </cell>
          <cell r="E203">
            <v>2156</v>
          </cell>
          <cell r="F203">
            <v>70</v>
          </cell>
          <cell r="G203">
            <v>1334</v>
          </cell>
          <cell r="H203">
            <v>44</v>
          </cell>
          <cell r="I203">
            <v>822</v>
          </cell>
          <cell r="J203">
            <v>306</v>
          </cell>
          <cell r="K203">
            <v>6283</v>
          </cell>
          <cell r="L203">
            <v>177</v>
          </cell>
          <cell r="M203">
            <v>3887</v>
          </cell>
          <cell r="N203">
            <v>129</v>
          </cell>
          <cell r="O203">
            <v>2396</v>
          </cell>
          <cell r="P203">
            <v>331</v>
          </cell>
          <cell r="Q203">
            <v>6913</v>
          </cell>
          <cell r="R203">
            <v>202</v>
          </cell>
          <cell r="S203">
            <v>4487</v>
          </cell>
          <cell r="T203">
            <v>129</v>
          </cell>
          <cell r="U203">
            <v>2426</v>
          </cell>
          <cell r="V203">
            <v>348</v>
          </cell>
          <cell r="W203">
            <v>7205</v>
          </cell>
          <cell r="X203">
            <v>219</v>
          </cell>
          <cell r="Y203">
            <v>4496</v>
          </cell>
          <cell r="Z203">
            <v>129</v>
          </cell>
          <cell r="AA203">
            <v>2709</v>
          </cell>
        </row>
        <row r="204">
          <cell r="A204">
            <v>9106</v>
          </cell>
          <cell r="B204" t="str">
            <v>Galvarino</v>
          </cell>
          <cell r="C204" t="str">
            <v>09</v>
          </cell>
          <cell r="D204">
            <v>52</v>
          </cell>
          <cell r="E204">
            <v>1119</v>
          </cell>
          <cell r="F204">
            <v>31</v>
          </cell>
          <cell r="G204">
            <v>608</v>
          </cell>
          <cell r="H204">
            <v>21</v>
          </cell>
          <cell r="I204">
            <v>511</v>
          </cell>
          <cell r="J204">
            <v>168</v>
          </cell>
          <cell r="K204">
            <v>3430</v>
          </cell>
          <cell r="L204">
            <v>111</v>
          </cell>
          <cell r="M204">
            <v>2516</v>
          </cell>
          <cell r="N204">
            <v>57</v>
          </cell>
          <cell r="O204">
            <v>914</v>
          </cell>
          <cell r="P204">
            <v>189</v>
          </cell>
          <cell r="Q204">
            <v>3807</v>
          </cell>
          <cell r="R204">
            <v>116</v>
          </cell>
          <cell r="S204">
            <v>2603</v>
          </cell>
          <cell r="T204">
            <v>73</v>
          </cell>
          <cell r="U204">
            <v>1204</v>
          </cell>
          <cell r="V204">
            <v>177</v>
          </cell>
          <cell r="W204">
            <v>3414</v>
          </cell>
          <cell r="X204">
            <v>103</v>
          </cell>
          <cell r="Y204">
            <v>2101</v>
          </cell>
          <cell r="Z204">
            <v>74</v>
          </cell>
          <cell r="AA204">
            <v>1313</v>
          </cell>
        </row>
        <row r="205">
          <cell r="A205">
            <v>9107</v>
          </cell>
          <cell r="B205" t="str">
            <v>Gorbea</v>
          </cell>
          <cell r="C205" t="str">
            <v>09</v>
          </cell>
          <cell r="D205">
            <v>73</v>
          </cell>
          <cell r="E205">
            <v>1216</v>
          </cell>
          <cell r="F205">
            <v>42</v>
          </cell>
          <cell r="G205">
            <v>654</v>
          </cell>
          <cell r="H205">
            <v>31</v>
          </cell>
          <cell r="I205">
            <v>562</v>
          </cell>
          <cell r="J205">
            <v>230</v>
          </cell>
          <cell r="K205">
            <v>4388</v>
          </cell>
          <cell r="L205">
            <v>143</v>
          </cell>
          <cell r="M205">
            <v>3088</v>
          </cell>
          <cell r="N205">
            <v>87</v>
          </cell>
          <cell r="O205">
            <v>1300</v>
          </cell>
          <cell r="P205">
            <v>195</v>
          </cell>
          <cell r="Q205">
            <v>3213</v>
          </cell>
          <cell r="R205">
            <v>115</v>
          </cell>
          <cell r="S205">
            <v>2023</v>
          </cell>
          <cell r="T205">
            <v>80</v>
          </cell>
          <cell r="U205">
            <v>1190</v>
          </cell>
          <cell r="V205">
            <v>216</v>
          </cell>
          <cell r="W205">
            <v>3379</v>
          </cell>
          <cell r="X205">
            <v>134</v>
          </cell>
          <cell r="Y205">
            <v>2132</v>
          </cell>
          <cell r="Z205">
            <v>82</v>
          </cell>
          <cell r="AA205">
            <v>1247</v>
          </cell>
        </row>
        <row r="206">
          <cell r="A206">
            <v>9108</v>
          </cell>
          <cell r="B206" t="str">
            <v>Lautaro</v>
          </cell>
          <cell r="C206" t="str">
            <v>09</v>
          </cell>
          <cell r="D206">
            <v>139</v>
          </cell>
          <cell r="E206">
            <v>2631</v>
          </cell>
          <cell r="F206">
            <v>81</v>
          </cell>
          <cell r="G206">
            <v>1588</v>
          </cell>
          <cell r="H206">
            <v>58</v>
          </cell>
          <cell r="I206">
            <v>1043</v>
          </cell>
          <cell r="J206">
            <v>463</v>
          </cell>
          <cell r="K206">
            <v>9668</v>
          </cell>
          <cell r="L206">
            <v>295</v>
          </cell>
          <cell r="M206">
            <v>6440</v>
          </cell>
          <cell r="N206">
            <v>168</v>
          </cell>
          <cell r="O206">
            <v>3228</v>
          </cell>
          <cell r="P206">
            <v>457</v>
          </cell>
          <cell r="Q206">
            <v>9835</v>
          </cell>
          <cell r="R206">
            <v>256</v>
          </cell>
          <cell r="S206">
            <v>5830</v>
          </cell>
          <cell r="T206">
            <v>201</v>
          </cell>
          <cell r="U206">
            <v>4005</v>
          </cell>
          <cell r="V206">
            <v>428</v>
          </cell>
          <cell r="W206">
            <v>8873</v>
          </cell>
          <cell r="X206">
            <v>244</v>
          </cell>
          <cell r="Y206">
            <v>5225</v>
          </cell>
          <cell r="Z206">
            <v>184</v>
          </cell>
          <cell r="AA206">
            <v>3648</v>
          </cell>
        </row>
        <row r="207">
          <cell r="A207">
            <v>9109</v>
          </cell>
          <cell r="B207" t="str">
            <v>Loncoche</v>
          </cell>
          <cell r="C207" t="str">
            <v>09</v>
          </cell>
          <cell r="D207">
            <v>107</v>
          </cell>
          <cell r="E207">
            <v>1849</v>
          </cell>
          <cell r="F207">
            <v>67</v>
          </cell>
          <cell r="G207">
            <v>1132</v>
          </cell>
          <cell r="H207">
            <v>40</v>
          </cell>
          <cell r="I207">
            <v>717</v>
          </cell>
          <cell r="J207">
            <v>311</v>
          </cell>
          <cell r="K207">
            <v>6108</v>
          </cell>
          <cell r="L207">
            <v>184</v>
          </cell>
          <cell r="M207">
            <v>3785</v>
          </cell>
          <cell r="N207">
            <v>127</v>
          </cell>
          <cell r="O207">
            <v>2323</v>
          </cell>
          <cell r="P207">
            <v>307</v>
          </cell>
          <cell r="Q207">
            <v>6458</v>
          </cell>
          <cell r="R207">
            <v>200</v>
          </cell>
          <cell r="S207">
            <v>4530</v>
          </cell>
          <cell r="T207">
            <v>107</v>
          </cell>
          <cell r="U207">
            <v>1928</v>
          </cell>
          <cell r="V207">
            <v>316</v>
          </cell>
          <cell r="W207">
            <v>5937</v>
          </cell>
          <cell r="X207">
            <v>205</v>
          </cell>
          <cell r="Y207">
            <v>3971</v>
          </cell>
          <cell r="Z207">
            <v>111</v>
          </cell>
          <cell r="AA207">
            <v>1966</v>
          </cell>
        </row>
        <row r="208">
          <cell r="A208">
            <v>9110</v>
          </cell>
          <cell r="B208" t="str">
            <v>Melipeuco</v>
          </cell>
          <cell r="C208" t="str">
            <v>09</v>
          </cell>
          <cell r="D208">
            <v>29</v>
          </cell>
          <cell r="E208">
            <v>476</v>
          </cell>
          <cell r="F208">
            <v>20</v>
          </cell>
          <cell r="G208">
            <v>301</v>
          </cell>
          <cell r="H208">
            <v>9</v>
          </cell>
          <cell r="I208">
            <v>175</v>
          </cell>
          <cell r="J208">
            <v>67</v>
          </cell>
          <cell r="K208">
            <v>1355</v>
          </cell>
          <cell r="L208">
            <v>43</v>
          </cell>
          <cell r="M208">
            <v>822</v>
          </cell>
          <cell r="N208">
            <v>24</v>
          </cell>
          <cell r="O208">
            <v>533</v>
          </cell>
          <cell r="P208">
            <v>61</v>
          </cell>
          <cell r="Q208">
            <v>1094</v>
          </cell>
          <cell r="R208">
            <v>37</v>
          </cell>
          <cell r="S208">
            <v>705</v>
          </cell>
          <cell r="T208">
            <v>24</v>
          </cell>
          <cell r="U208">
            <v>389</v>
          </cell>
          <cell r="V208">
            <v>74</v>
          </cell>
          <cell r="W208">
            <v>1471</v>
          </cell>
          <cell r="X208">
            <v>48</v>
          </cell>
          <cell r="Y208">
            <v>941</v>
          </cell>
          <cell r="Z208">
            <v>26</v>
          </cell>
          <cell r="AA208">
            <v>530</v>
          </cell>
        </row>
        <row r="209">
          <cell r="A209">
            <v>9111</v>
          </cell>
          <cell r="B209" t="str">
            <v>Nueva Imperial</v>
          </cell>
          <cell r="C209" t="str">
            <v>09</v>
          </cell>
          <cell r="D209">
            <v>154</v>
          </cell>
          <cell r="E209">
            <v>2934</v>
          </cell>
          <cell r="F209">
            <v>97</v>
          </cell>
          <cell r="G209">
            <v>2015</v>
          </cell>
          <cell r="H209">
            <v>57</v>
          </cell>
          <cell r="I209">
            <v>919</v>
          </cell>
          <cell r="J209">
            <v>446</v>
          </cell>
          <cell r="K209">
            <v>9315</v>
          </cell>
          <cell r="L209">
            <v>269</v>
          </cell>
          <cell r="M209">
            <v>5528</v>
          </cell>
          <cell r="N209">
            <v>177</v>
          </cell>
          <cell r="O209">
            <v>3787</v>
          </cell>
          <cell r="P209">
            <v>439</v>
          </cell>
          <cell r="Q209">
            <v>9174</v>
          </cell>
          <cell r="R209">
            <v>267</v>
          </cell>
          <cell r="S209">
            <v>5802</v>
          </cell>
          <cell r="T209">
            <v>172</v>
          </cell>
          <cell r="U209">
            <v>3372</v>
          </cell>
          <cell r="V209">
            <v>461</v>
          </cell>
          <cell r="W209">
            <v>9264</v>
          </cell>
          <cell r="X209">
            <v>277</v>
          </cell>
          <cell r="Y209">
            <v>6113</v>
          </cell>
          <cell r="Z209">
            <v>184</v>
          </cell>
          <cell r="AA209">
            <v>3151</v>
          </cell>
        </row>
        <row r="210">
          <cell r="A210">
            <v>9112</v>
          </cell>
          <cell r="B210" t="str">
            <v>Padre Las Casas</v>
          </cell>
          <cell r="C210" t="str">
            <v>09</v>
          </cell>
          <cell r="D210">
            <v>234</v>
          </cell>
          <cell r="E210">
            <v>4294</v>
          </cell>
          <cell r="F210">
            <v>129</v>
          </cell>
          <cell r="G210">
            <v>2488</v>
          </cell>
          <cell r="H210">
            <v>105</v>
          </cell>
          <cell r="I210">
            <v>1806</v>
          </cell>
          <cell r="J210">
            <v>650</v>
          </cell>
          <cell r="K210">
            <v>14483</v>
          </cell>
          <cell r="L210">
            <v>391</v>
          </cell>
          <cell r="M210">
            <v>9118</v>
          </cell>
          <cell r="N210">
            <v>259</v>
          </cell>
          <cell r="O210">
            <v>5365</v>
          </cell>
          <cell r="P210">
            <v>718</v>
          </cell>
          <cell r="Q210">
            <v>16328</v>
          </cell>
          <cell r="R210">
            <v>442</v>
          </cell>
          <cell r="S210">
            <v>11040</v>
          </cell>
          <cell r="T210">
            <v>276</v>
          </cell>
          <cell r="U210">
            <v>5288</v>
          </cell>
          <cell r="V210">
            <v>693</v>
          </cell>
          <cell r="W210">
            <v>14036</v>
          </cell>
          <cell r="X210">
            <v>394</v>
          </cell>
          <cell r="Y210">
            <v>8608</v>
          </cell>
          <cell r="Z210">
            <v>299</v>
          </cell>
          <cell r="AA210">
            <v>5428</v>
          </cell>
        </row>
        <row r="211">
          <cell r="A211">
            <v>9113</v>
          </cell>
          <cell r="B211" t="str">
            <v>Perquenco</v>
          </cell>
          <cell r="C211" t="str">
            <v>09</v>
          </cell>
          <cell r="D211">
            <v>21</v>
          </cell>
          <cell r="E211">
            <v>390</v>
          </cell>
          <cell r="F211">
            <v>10</v>
          </cell>
          <cell r="G211">
            <v>152</v>
          </cell>
          <cell r="H211">
            <v>11</v>
          </cell>
          <cell r="I211">
            <v>238</v>
          </cell>
          <cell r="J211">
            <v>94</v>
          </cell>
          <cell r="K211">
            <v>1753</v>
          </cell>
          <cell r="L211">
            <v>60</v>
          </cell>
          <cell r="M211">
            <v>1087</v>
          </cell>
          <cell r="N211">
            <v>34</v>
          </cell>
          <cell r="O211">
            <v>666</v>
          </cell>
          <cell r="P211">
            <v>100</v>
          </cell>
          <cell r="Q211">
            <v>1907</v>
          </cell>
          <cell r="R211">
            <v>55</v>
          </cell>
          <cell r="S211">
            <v>1047</v>
          </cell>
          <cell r="T211">
            <v>45</v>
          </cell>
          <cell r="U211">
            <v>860</v>
          </cell>
          <cell r="V211">
            <v>88</v>
          </cell>
          <cell r="W211">
            <v>1845</v>
          </cell>
          <cell r="X211">
            <v>45</v>
          </cell>
          <cell r="Y211">
            <v>945</v>
          </cell>
          <cell r="Z211">
            <v>43</v>
          </cell>
          <cell r="AA211">
            <v>900</v>
          </cell>
        </row>
        <row r="212">
          <cell r="A212">
            <v>9114</v>
          </cell>
          <cell r="B212" t="str">
            <v>Pitrufquén</v>
          </cell>
          <cell r="C212" t="str">
            <v>09</v>
          </cell>
          <cell r="D212">
            <v>104</v>
          </cell>
          <cell r="E212">
            <v>2056</v>
          </cell>
          <cell r="F212">
            <v>67</v>
          </cell>
          <cell r="G212">
            <v>1492</v>
          </cell>
          <cell r="H212">
            <v>37</v>
          </cell>
          <cell r="I212">
            <v>564</v>
          </cell>
          <cell r="J212">
            <v>328</v>
          </cell>
          <cell r="K212">
            <v>7301</v>
          </cell>
          <cell r="L212">
            <v>214</v>
          </cell>
          <cell r="M212">
            <v>4960</v>
          </cell>
          <cell r="N212">
            <v>114</v>
          </cell>
          <cell r="O212">
            <v>2341</v>
          </cell>
          <cell r="P212">
            <v>349</v>
          </cell>
          <cell r="Q212">
            <v>6491</v>
          </cell>
          <cell r="R212">
            <v>215</v>
          </cell>
          <cell r="S212">
            <v>4261</v>
          </cell>
          <cell r="T212">
            <v>134</v>
          </cell>
          <cell r="U212">
            <v>2230</v>
          </cell>
          <cell r="V212">
            <v>354</v>
          </cell>
          <cell r="W212">
            <v>6827</v>
          </cell>
          <cell r="X212">
            <v>225</v>
          </cell>
          <cell r="Y212">
            <v>4470</v>
          </cell>
          <cell r="Z212">
            <v>129</v>
          </cell>
          <cell r="AA212">
            <v>2357</v>
          </cell>
        </row>
        <row r="213">
          <cell r="A213">
            <v>9115</v>
          </cell>
          <cell r="B213" t="str">
            <v>Pucón</v>
          </cell>
          <cell r="C213" t="str">
            <v>09</v>
          </cell>
          <cell r="D213">
            <v>77</v>
          </cell>
          <cell r="E213">
            <v>1386</v>
          </cell>
          <cell r="F213">
            <v>47</v>
          </cell>
          <cell r="G213">
            <v>932</v>
          </cell>
          <cell r="H213">
            <v>30</v>
          </cell>
          <cell r="I213">
            <v>454</v>
          </cell>
          <cell r="J213">
            <v>203</v>
          </cell>
          <cell r="K213">
            <v>4629</v>
          </cell>
          <cell r="L213">
            <v>114</v>
          </cell>
          <cell r="M213">
            <v>2769</v>
          </cell>
          <cell r="N213">
            <v>89</v>
          </cell>
          <cell r="O213">
            <v>1860</v>
          </cell>
          <cell r="P213">
            <v>209</v>
          </cell>
          <cell r="Q213">
            <v>5001</v>
          </cell>
          <cell r="R213">
            <v>113</v>
          </cell>
          <cell r="S213">
            <v>2852</v>
          </cell>
          <cell r="T213">
            <v>96</v>
          </cell>
          <cell r="U213">
            <v>2149</v>
          </cell>
          <cell r="V213">
            <v>214</v>
          </cell>
          <cell r="W213">
            <v>4867</v>
          </cell>
          <cell r="X213">
            <v>135</v>
          </cell>
          <cell r="Y213">
            <v>3166</v>
          </cell>
          <cell r="Z213">
            <v>79</v>
          </cell>
          <cell r="AA213">
            <v>1701</v>
          </cell>
        </row>
        <row r="214">
          <cell r="A214">
            <v>9116</v>
          </cell>
          <cell r="B214" t="str">
            <v>Saavedra</v>
          </cell>
          <cell r="C214" t="str">
            <v>09</v>
          </cell>
          <cell r="D214">
            <v>52</v>
          </cell>
          <cell r="E214">
            <v>901</v>
          </cell>
          <cell r="F214">
            <v>37</v>
          </cell>
          <cell r="G214">
            <v>653</v>
          </cell>
          <cell r="H214">
            <v>15</v>
          </cell>
          <cell r="I214">
            <v>248</v>
          </cell>
          <cell r="J214">
            <v>219</v>
          </cell>
          <cell r="K214">
            <v>5349</v>
          </cell>
          <cell r="L214">
            <v>124</v>
          </cell>
          <cell r="M214">
            <v>3322</v>
          </cell>
          <cell r="N214">
            <v>95</v>
          </cell>
          <cell r="O214">
            <v>2027</v>
          </cell>
          <cell r="P214">
            <v>221</v>
          </cell>
          <cell r="Q214">
            <v>4847</v>
          </cell>
          <cell r="R214">
            <v>156</v>
          </cell>
          <cell r="S214">
            <v>3550</v>
          </cell>
          <cell r="T214">
            <v>65</v>
          </cell>
          <cell r="U214">
            <v>1297</v>
          </cell>
          <cell r="V214">
            <v>204</v>
          </cell>
          <cell r="W214">
            <v>4655</v>
          </cell>
          <cell r="X214">
            <v>131</v>
          </cell>
          <cell r="Y214">
            <v>3050</v>
          </cell>
          <cell r="Z214">
            <v>73</v>
          </cell>
          <cell r="AA214">
            <v>1605</v>
          </cell>
        </row>
        <row r="215">
          <cell r="A215">
            <v>9117</v>
          </cell>
          <cell r="B215" t="str">
            <v>Teodoro Schmidt</v>
          </cell>
          <cell r="C215" t="str">
            <v>09</v>
          </cell>
          <cell r="D215">
            <v>80</v>
          </cell>
          <cell r="E215">
            <v>1568</v>
          </cell>
          <cell r="F215">
            <v>49</v>
          </cell>
          <cell r="G215">
            <v>1024</v>
          </cell>
          <cell r="H215">
            <v>31</v>
          </cell>
          <cell r="I215">
            <v>544</v>
          </cell>
          <cell r="J215">
            <v>224</v>
          </cell>
          <cell r="K215">
            <v>4781</v>
          </cell>
          <cell r="L215">
            <v>141</v>
          </cell>
          <cell r="M215">
            <v>3237</v>
          </cell>
          <cell r="N215">
            <v>83</v>
          </cell>
          <cell r="O215">
            <v>1544</v>
          </cell>
          <cell r="P215">
            <v>226</v>
          </cell>
          <cell r="Q215">
            <v>4997</v>
          </cell>
          <cell r="R215">
            <v>152</v>
          </cell>
          <cell r="S215">
            <v>3456</v>
          </cell>
          <cell r="T215">
            <v>74</v>
          </cell>
          <cell r="U215">
            <v>1541</v>
          </cell>
          <cell r="V215">
            <v>205</v>
          </cell>
          <cell r="W215">
            <v>4187</v>
          </cell>
          <cell r="X215">
            <v>142</v>
          </cell>
          <cell r="Y215">
            <v>3088</v>
          </cell>
          <cell r="Z215">
            <v>63</v>
          </cell>
          <cell r="AA215">
            <v>1099</v>
          </cell>
        </row>
        <row r="216">
          <cell r="A216">
            <v>9118</v>
          </cell>
          <cell r="B216" t="str">
            <v>Toltén</v>
          </cell>
          <cell r="C216" t="str">
            <v>09</v>
          </cell>
          <cell r="D216">
            <v>47</v>
          </cell>
          <cell r="E216">
            <v>782</v>
          </cell>
          <cell r="F216">
            <v>30</v>
          </cell>
          <cell r="G216">
            <v>549</v>
          </cell>
          <cell r="H216">
            <v>17</v>
          </cell>
          <cell r="I216">
            <v>233</v>
          </cell>
          <cell r="J216">
            <v>141</v>
          </cell>
          <cell r="K216">
            <v>3119</v>
          </cell>
          <cell r="L216">
            <v>93</v>
          </cell>
          <cell r="M216">
            <v>2252</v>
          </cell>
          <cell r="N216">
            <v>48</v>
          </cell>
          <cell r="O216">
            <v>867</v>
          </cell>
          <cell r="P216">
            <v>122</v>
          </cell>
          <cell r="Q216">
            <v>2315</v>
          </cell>
          <cell r="R216">
            <v>69</v>
          </cell>
          <cell r="S216">
            <v>1323</v>
          </cell>
          <cell r="T216">
            <v>53</v>
          </cell>
          <cell r="U216">
            <v>992</v>
          </cell>
          <cell r="V216">
            <v>146</v>
          </cell>
          <cell r="W216">
            <v>2970</v>
          </cell>
          <cell r="X216">
            <v>95</v>
          </cell>
          <cell r="Y216">
            <v>2049</v>
          </cell>
          <cell r="Z216">
            <v>51</v>
          </cell>
          <cell r="AA216">
            <v>921</v>
          </cell>
        </row>
        <row r="217">
          <cell r="A217">
            <v>9119</v>
          </cell>
          <cell r="B217" t="str">
            <v>Vilcún</v>
          </cell>
          <cell r="C217" t="str">
            <v>09</v>
          </cell>
          <cell r="D217">
            <v>91</v>
          </cell>
          <cell r="E217">
            <v>1920</v>
          </cell>
          <cell r="F217">
            <v>56</v>
          </cell>
          <cell r="G217">
            <v>1071</v>
          </cell>
          <cell r="H217">
            <v>35</v>
          </cell>
          <cell r="I217">
            <v>849</v>
          </cell>
          <cell r="J217">
            <v>314</v>
          </cell>
          <cell r="K217">
            <v>6979</v>
          </cell>
          <cell r="L217">
            <v>190</v>
          </cell>
          <cell r="M217">
            <v>4796</v>
          </cell>
          <cell r="N217">
            <v>124</v>
          </cell>
          <cell r="O217">
            <v>2183</v>
          </cell>
          <cell r="P217">
            <v>315</v>
          </cell>
          <cell r="Q217">
            <v>6614</v>
          </cell>
          <cell r="R217">
            <v>178</v>
          </cell>
          <cell r="S217">
            <v>4010</v>
          </cell>
          <cell r="T217">
            <v>137</v>
          </cell>
          <cell r="U217">
            <v>2604</v>
          </cell>
          <cell r="V217">
            <v>277</v>
          </cell>
          <cell r="W217">
            <v>6071</v>
          </cell>
          <cell r="X217">
            <v>174</v>
          </cell>
          <cell r="Y217">
            <v>3765</v>
          </cell>
          <cell r="Z217">
            <v>103</v>
          </cell>
          <cell r="AA217">
            <v>2306</v>
          </cell>
        </row>
        <row r="218">
          <cell r="A218">
            <v>9120</v>
          </cell>
          <cell r="B218" t="str">
            <v>Villarrica</v>
          </cell>
          <cell r="C218" t="str">
            <v>09</v>
          </cell>
          <cell r="D218">
            <v>181</v>
          </cell>
          <cell r="E218">
            <v>3824</v>
          </cell>
          <cell r="F218">
            <v>106</v>
          </cell>
          <cell r="G218">
            <v>2380</v>
          </cell>
          <cell r="H218">
            <v>75</v>
          </cell>
          <cell r="I218">
            <v>1444</v>
          </cell>
          <cell r="J218">
            <v>540</v>
          </cell>
          <cell r="K218">
            <v>11831</v>
          </cell>
          <cell r="L218">
            <v>313</v>
          </cell>
          <cell r="M218">
            <v>7383</v>
          </cell>
          <cell r="N218">
            <v>227</v>
          </cell>
          <cell r="O218">
            <v>4448</v>
          </cell>
          <cell r="P218">
            <v>562</v>
          </cell>
          <cell r="Q218">
            <v>11529</v>
          </cell>
          <cell r="R218">
            <v>354</v>
          </cell>
          <cell r="S218">
            <v>7431</v>
          </cell>
          <cell r="T218">
            <v>208</v>
          </cell>
          <cell r="U218">
            <v>4098</v>
          </cell>
          <cell r="V218">
            <v>526</v>
          </cell>
          <cell r="W218">
            <v>11498</v>
          </cell>
          <cell r="X218">
            <v>311</v>
          </cell>
          <cell r="Y218">
            <v>6916</v>
          </cell>
          <cell r="Z218">
            <v>215</v>
          </cell>
          <cell r="AA218">
            <v>4582</v>
          </cell>
        </row>
        <row r="219">
          <cell r="A219">
            <v>9121</v>
          </cell>
          <cell r="B219" t="str">
            <v>Cholchol</v>
          </cell>
          <cell r="C219" t="str">
            <v>09</v>
          </cell>
          <cell r="D219">
            <v>41</v>
          </cell>
          <cell r="E219">
            <v>1016</v>
          </cell>
          <cell r="F219">
            <v>31</v>
          </cell>
          <cell r="G219">
            <v>793</v>
          </cell>
          <cell r="H219">
            <v>10</v>
          </cell>
          <cell r="I219">
            <v>223</v>
          </cell>
          <cell r="J219">
            <v>101</v>
          </cell>
          <cell r="K219">
            <v>1812</v>
          </cell>
          <cell r="L219">
            <v>64</v>
          </cell>
          <cell r="M219">
            <v>1287</v>
          </cell>
          <cell r="N219">
            <v>37</v>
          </cell>
          <cell r="O219">
            <v>525</v>
          </cell>
          <cell r="P219">
            <v>120</v>
          </cell>
          <cell r="Q219">
            <v>2760</v>
          </cell>
          <cell r="R219">
            <v>69</v>
          </cell>
          <cell r="S219">
            <v>1663</v>
          </cell>
          <cell r="T219">
            <v>51</v>
          </cell>
          <cell r="U219">
            <v>1097</v>
          </cell>
          <cell r="V219">
            <v>140</v>
          </cell>
          <cell r="W219">
            <v>3140</v>
          </cell>
          <cell r="X219">
            <v>93</v>
          </cell>
          <cell r="Y219">
            <v>2240</v>
          </cell>
          <cell r="Z219">
            <v>47</v>
          </cell>
          <cell r="AA219">
            <v>900</v>
          </cell>
        </row>
        <row r="220">
          <cell r="A220">
            <v>9201</v>
          </cell>
          <cell r="B220" t="str">
            <v>Angol</v>
          </cell>
          <cell r="C220" t="str">
            <v>09</v>
          </cell>
          <cell r="D220">
            <v>211</v>
          </cell>
          <cell r="E220">
            <v>3981</v>
          </cell>
          <cell r="F220">
            <v>127</v>
          </cell>
          <cell r="G220">
            <v>2455</v>
          </cell>
          <cell r="H220">
            <v>84</v>
          </cell>
          <cell r="I220">
            <v>1526</v>
          </cell>
          <cell r="J220">
            <v>634</v>
          </cell>
          <cell r="K220">
            <v>12330</v>
          </cell>
          <cell r="L220">
            <v>382</v>
          </cell>
          <cell r="M220">
            <v>7787</v>
          </cell>
          <cell r="N220">
            <v>252</v>
          </cell>
          <cell r="O220">
            <v>4543</v>
          </cell>
          <cell r="P220">
            <v>671</v>
          </cell>
          <cell r="Q220">
            <v>13135</v>
          </cell>
          <cell r="R220">
            <v>437</v>
          </cell>
          <cell r="S220">
            <v>8782</v>
          </cell>
          <cell r="T220">
            <v>234</v>
          </cell>
          <cell r="U220">
            <v>4353</v>
          </cell>
          <cell r="V220">
            <v>622</v>
          </cell>
          <cell r="W220">
            <v>12042</v>
          </cell>
          <cell r="X220">
            <v>377</v>
          </cell>
          <cell r="Y220">
            <v>7466</v>
          </cell>
          <cell r="Z220">
            <v>245</v>
          </cell>
          <cell r="AA220">
            <v>4576</v>
          </cell>
        </row>
        <row r="221">
          <cell r="A221">
            <v>9202</v>
          </cell>
          <cell r="B221" t="str">
            <v>Collipulli</v>
          </cell>
          <cell r="C221" t="str">
            <v>09</v>
          </cell>
          <cell r="D221">
            <v>91</v>
          </cell>
          <cell r="E221">
            <v>1771</v>
          </cell>
          <cell r="F221">
            <v>57</v>
          </cell>
          <cell r="G221">
            <v>1181</v>
          </cell>
          <cell r="H221">
            <v>34</v>
          </cell>
          <cell r="I221">
            <v>590</v>
          </cell>
          <cell r="J221">
            <v>312</v>
          </cell>
          <cell r="K221">
            <v>6824</v>
          </cell>
          <cell r="L221">
            <v>197</v>
          </cell>
          <cell r="M221">
            <v>4578</v>
          </cell>
          <cell r="N221">
            <v>115</v>
          </cell>
          <cell r="O221">
            <v>2246</v>
          </cell>
          <cell r="P221">
            <v>292</v>
          </cell>
          <cell r="Q221">
            <v>5946</v>
          </cell>
          <cell r="R221">
            <v>175</v>
          </cell>
          <cell r="S221">
            <v>3829</v>
          </cell>
          <cell r="T221">
            <v>117</v>
          </cell>
          <cell r="U221">
            <v>2117</v>
          </cell>
          <cell r="V221">
            <v>323</v>
          </cell>
          <cell r="W221">
            <v>6495</v>
          </cell>
          <cell r="X221">
            <v>187</v>
          </cell>
          <cell r="Y221">
            <v>3898</v>
          </cell>
          <cell r="Z221">
            <v>136</v>
          </cell>
          <cell r="AA221">
            <v>2597</v>
          </cell>
        </row>
        <row r="222">
          <cell r="A222">
            <v>9203</v>
          </cell>
          <cell r="B222" t="str">
            <v>Curacautín</v>
          </cell>
          <cell r="C222" t="str">
            <v>09</v>
          </cell>
          <cell r="D222">
            <v>69</v>
          </cell>
          <cell r="E222">
            <v>1554</v>
          </cell>
          <cell r="F222">
            <v>41</v>
          </cell>
          <cell r="G222">
            <v>1008</v>
          </cell>
          <cell r="H222">
            <v>28</v>
          </cell>
          <cell r="I222">
            <v>546</v>
          </cell>
          <cell r="J222">
            <v>265</v>
          </cell>
          <cell r="K222">
            <v>4465</v>
          </cell>
          <cell r="L222">
            <v>157</v>
          </cell>
          <cell r="M222">
            <v>2661</v>
          </cell>
          <cell r="N222">
            <v>108</v>
          </cell>
          <cell r="O222">
            <v>1804</v>
          </cell>
          <cell r="P222">
            <v>224</v>
          </cell>
          <cell r="Q222">
            <v>4337</v>
          </cell>
          <cell r="R222">
            <v>131</v>
          </cell>
          <cell r="S222">
            <v>2642</v>
          </cell>
          <cell r="T222">
            <v>93</v>
          </cell>
          <cell r="U222">
            <v>1695</v>
          </cell>
          <cell r="V222">
            <v>210</v>
          </cell>
          <cell r="W222">
            <v>4189</v>
          </cell>
          <cell r="X222">
            <v>132</v>
          </cell>
          <cell r="Y222">
            <v>2902</v>
          </cell>
          <cell r="Z222">
            <v>78</v>
          </cell>
          <cell r="AA222">
            <v>1287</v>
          </cell>
        </row>
        <row r="223">
          <cell r="A223">
            <v>9204</v>
          </cell>
          <cell r="B223" t="str">
            <v>Ercilla</v>
          </cell>
          <cell r="C223" t="str">
            <v>09</v>
          </cell>
          <cell r="D223">
            <v>36</v>
          </cell>
          <cell r="E223">
            <v>719</v>
          </cell>
          <cell r="F223">
            <v>21</v>
          </cell>
          <cell r="G223">
            <v>471</v>
          </cell>
          <cell r="H223">
            <v>15</v>
          </cell>
          <cell r="I223">
            <v>248</v>
          </cell>
          <cell r="J223">
            <v>118</v>
          </cell>
          <cell r="K223">
            <v>2241</v>
          </cell>
          <cell r="L223">
            <v>73</v>
          </cell>
          <cell r="M223">
            <v>1588</v>
          </cell>
          <cell r="N223">
            <v>45</v>
          </cell>
          <cell r="O223">
            <v>653</v>
          </cell>
          <cell r="P223">
            <v>124</v>
          </cell>
          <cell r="Q223">
            <v>2957</v>
          </cell>
          <cell r="R223">
            <v>82</v>
          </cell>
          <cell r="S223">
            <v>1974</v>
          </cell>
          <cell r="T223">
            <v>42</v>
          </cell>
          <cell r="U223">
            <v>983</v>
          </cell>
          <cell r="V223">
            <v>118</v>
          </cell>
          <cell r="W223">
            <v>2474</v>
          </cell>
          <cell r="X223">
            <v>70</v>
          </cell>
          <cell r="Y223">
            <v>1633</v>
          </cell>
          <cell r="Z223">
            <v>48</v>
          </cell>
          <cell r="AA223">
            <v>841</v>
          </cell>
        </row>
        <row r="224">
          <cell r="A224">
            <v>9205</v>
          </cell>
          <cell r="B224" t="str">
            <v>Lonquimay</v>
          </cell>
          <cell r="C224" t="str">
            <v>09</v>
          </cell>
          <cell r="D224">
            <v>42</v>
          </cell>
          <cell r="E224">
            <v>1002</v>
          </cell>
          <cell r="F224">
            <v>31</v>
          </cell>
          <cell r="G224">
            <v>763</v>
          </cell>
          <cell r="H224">
            <v>11</v>
          </cell>
          <cell r="I224">
            <v>239</v>
          </cell>
          <cell r="J224">
            <v>124</v>
          </cell>
          <cell r="K224">
            <v>3384</v>
          </cell>
          <cell r="L224">
            <v>86</v>
          </cell>
          <cell r="M224">
            <v>2626</v>
          </cell>
          <cell r="N224">
            <v>38</v>
          </cell>
          <cell r="O224">
            <v>758</v>
          </cell>
          <cell r="P224">
            <v>109</v>
          </cell>
          <cell r="Q224">
            <v>2503</v>
          </cell>
          <cell r="R224">
            <v>61</v>
          </cell>
          <cell r="S224">
            <v>1352</v>
          </cell>
          <cell r="T224">
            <v>48</v>
          </cell>
          <cell r="U224">
            <v>1151</v>
          </cell>
          <cell r="V224">
            <v>113</v>
          </cell>
          <cell r="W224">
            <v>3034</v>
          </cell>
          <cell r="X224">
            <v>74</v>
          </cell>
          <cell r="Y224">
            <v>1958</v>
          </cell>
          <cell r="Z224">
            <v>39</v>
          </cell>
          <cell r="AA224">
            <v>1076</v>
          </cell>
        </row>
        <row r="225">
          <cell r="A225">
            <v>9206</v>
          </cell>
          <cell r="B225" t="str">
            <v>Los Sauces</v>
          </cell>
          <cell r="C225" t="str">
            <v>09</v>
          </cell>
          <cell r="D225">
            <v>30</v>
          </cell>
          <cell r="E225">
            <v>695</v>
          </cell>
          <cell r="F225">
            <v>18</v>
          </cell>
          <cell r="G225">
            <v>376</v>
          </cell>
          <cell r="H225">
            <v>12</v>
          </cell>
          <cell r="I225">
            <v>319</v>
          </cell>
          <cell r="J225">
            <v>114</v>
          </cell>
          <cell r="K225">
            <v>2285</v>
          </cell>
          <cell r="L225">
            <v>77</v>
          </cell>
          <cell r="M225">
            <v>1687</v>
          </cell>
          <cell r="N225">
            <v>37</v>
          </cell>
          <cell r="O225">
            <v>598</v>
          </cell>
          <cell r="P225">
            <v>96</v>
          </cell>
          <cell r="Q225">
            <v>2252</v>
          </cell>
          <cell r="R225">
            <v>53</v>
          </cell>
          <cell r="S225">
            <v>1363</v>
          </cell>
          <cell r="T225">
            <v>43</v>
          </cell>
          <cell r="U225">
            <v>889</v>
          </cell>
          <cell r="V225">
            <v>94</v>
          </cell>
          <cell r="W225">
            <v>1859</v>
          </cell>
          <cell r="X225">
            <v>56</v>
          </cell>
          <cell r="Y225">
            <v>1049</v>
          </cell>
          <cell r="Z225">
            <v>38</v>
          </cell>
          <cell r="AA225">
            <v>810</v>
          </cell>
        </row>
        <row r="226">
          <cell r="A226">
            <v>9207</v>
          </cell>
          <cell r="B226" t="str">
            <v>Lumaco</v>
          </cell>
          <cell r="C226" t="str">
            <v>09</v>
          </cell>
          <cell r="D226">
            <v>47</v>
          </cell>
          <cell r="E226">
            <v>973</v>
          </cell>
          <cell r="F226">
            <v>30</v>
          </cell>
          <cell r="G226">
            <v>644</v>
          </cell>
          <cell r="H226">
            <v>17</v>
          </cell>
          <cell r="I226">
            <v>329</v>
          </cell>
          <cell r="J226">
            <v>142</v>
          </cell>
          <cell r="K226">
            <v>2690</v>
          </cell>
          <cell r="L226">
            <v>81</v>
          </cell>
          <cell r="M226">
            <v>1477</v>
          </cell>
          <cell r="N226">
            <v>61</v>
          </cell>
          <cell r="O226">
            <v>1213</v>
          </cell>
          <cell r="P226">
            <v>146</v>
          </cell>
          <cell r="Q226">
            <v>3239</v>
          </cell>
          <cell r="R226">
            <v>94</v>
          </cell>
          <cell r="S226">
            <v>2385</v>
          </cell>
          <cell r="T226">
            <v>52</v>
          </cell>
          <cell r="U226">
            <v>854</v>
          </cell>
          <cell r="V226">
            <v>139</v>
          </cell>
          <cell r="W226">
            <v>2900</v>
          </cell>
          <cell r="X226">
            <v>82</v>
          </cell>
          <cell r="Y226">
            <v>1758</v>
          </cell>
          <cell r="Z226">
            <v>57</v>
          </cell>
          <cell r="AA226">
            <v>1142</v>
          </cell>
        </row>
        <row r="227">
          <cell r="A227">
            <v>9208</v>
          </cell>
          <cell r="B227" t="str">
            <v>Purén</v>
          </cell>
          <cell r="C227" t="str">
            <v>09</v>
          </cell>
          <cell r="D227">
            <v>68</v>
          </cell>
          <cell r="E227">
            <v>1375</v>
          </cell>
          <cell r="F227">
            <v>41</v>
          </cell>
          <cell r="G227">
            <v>842</v>
          </cell>
          <cell r="H227">
            <v>27</v>
          </cell>
          <cell r="I227">
            <v>533</v>
          </cell>
          <cell r="J227">
            <v>176</v>
          </cell>
          <cell r="K227">
            <v>3535</v>
          </cell>
          <cell r="L227">
            <v>109</v>
          </cell>
          <cell r="M227">
            <v>2348</v>
          </cell>
          <cell r="N227">
            <v>67</v>
          </cell>
          <cell r="O227">
            <v>1187</v>
          </cell>
          <cell r="P227">
            <v>155</v>
          </cell>
          <cell r="Q227">
            <v>3436</v>
          </cell>
          <cell r="R227">
            <v>107</v>
          </cell>
          <cell r="S227">
            <v>2421</v>
          </cell>
          <cell r="T227">
            <v>48</v>
          </cell>
          <cell r="U227">
            <v>1015</v>
          </cell>
          <cell r="V227">
            <v>196</v>
          </cell>
          <cell r="W227">
            <v>3986</v>
          </cell>
          <cell r="X227">
            <v>126</v>
          </cell>
          <cell r="Y227">
            <v>2598</v>
          </cell>
          <cell r="Z227">
            <v>70</v>
          </cell>
          <cell r="AA227">
            <v>1388</v>
          </cell>
        </row>
        <row r="228">
          <cell r="A228">
            <v>9209</v>
          </cell>
          <cell r="B228" t="str">
            <v>Renaico</v>
          </cell>
          <cell r="C228" t="str">
            <v>09</v>
          </cell>
          <cell r="D228">
            <v>47</v>
          </cell>
          <cell r="E228">
            <v>1082</v>
          </cell>
          <cell r="F228">
            <v>33</v>
          </cell>
          <cell r="G228">
            <v>869</v>
          </cell>
          <cell r="H228">
            <v>14</v>
          </cell>
          <cell r="I228">
            <v>213</v>
          </cell>
          <cell r="J228">
            <v>151</v>
          </cell>
          <cell r="K228">
            <v>3016</v>
          </cell>
          <cell r="L228">
            <v>95</v>
          </cell>
          <cell r="M228">
            <v>1927</v>
          </cell>
          <cell r="N228">
            <v>56</v>
          </cell>
          <cell r="O228">
            <v>1089</v>
          </cell>
          <cell r="P228">
            <v>157</v>
          </cell>
          <cell r="Q228">
            <v>2938</v>
          </cell>
          <cell r="R228">
            <v>103</v>
          </cell>
          <cell r="S228">
            <v>1948</v>
          </cell>
          <cell r="T228">
            <v>54</v>
          </cell>
          <cell r="U228">
            <v>990</v>
          </cell>
          <cell r="V228">
            <v>125</v>
          </cell>
          <cell r="W228">
            <v>2739</v>
          </cell>
          <cell r="X228">
            <v>83</v>
          </cell>
          <cell r="Y228">
            <v>1971</v>
          </cell>
          <cell r="Z228">
            <v>42</v>
          </cell>
          <cell r="AA228">
            <v>768</v>
          </cell>
        </row>
        <row r="229">
          <cell r="A229">
            <v>9210</v>
          </cell>
          <cell r="B229" t="str">
            <v>Traiguén</v>
          </cell>
          <cell r="C229" t="str">
            <v>09</v>
          </cell>
          <cell r="D229">
            <v>108</v>
          </cell>
          <cell r="E229">
            <v>1942</v>
          </cell>
          <cell r="F229">
            <v>61</v>
          </cell>
          <cell r="G229">
            <v>1092</v>
          </cell>
          <cell r="H229">
            <v>47</v>
          </cell>
          <cell r="I229">
            <v>850</v>
          </cell>
          <cell r="J229">
            <v>263</v>
          </cell>
          <cell r="K229">
            <v>5185</v>
          </cell>
          <cell r="L229">
            <v>141</v>
          </cell>
          <cell r="M229">
            <v>2952</v>
          </cell>
          <cell r="N229">
            <v>122</v>
          </cell>
          <cell r="O229">
            <v>2233</v>
          </cell>
          <cell r="P229">
            <v>308</v>
          </cell>
          <cell r="Q229">
            <v>5572</v>
          </cell>
          <cell r="R229">
            <v>163</v>
          </cell>
          <cell r="S229">
            <v>3247</v>
          </cell>
          <cell r="T229">
            <v>145</v>
          </cell>
          <cell r="U229">
            <v>2325</v>
          </cell>
          <cell r="V229">
            <v>327</v>
          </cell>
          <cell r="W229">
            <v>5743</v>
          </cell>
          <cell r="X229">
            <v>196</v>
          </cell>
          <cell r="Y229">
            <v>3445</v>
          </cell>
          <cell r="Z229">
            <v>131</v>
          </cell>
          <cell r="AA229">
            <v>2298</v>
          </cell>
        </row>
        <row r="230">
          <cell r="A230">
            <v>9211</v>
          </cell>
          <cell r="B230" t="str">
            <v>Victoria</v>
          </cell>
          <cell r="C230" t="str">
            <v>09</v>
          </cell>
          <cell r="D230">
            <v>125</v>
          </cell>
          <cell r="E230">
            <v>2248</v>
          </cell>
          <cell r="F230">
            <v>84</v>
          </cell>
          <cell r="G230">
            <v>1557</v>
          </cell>
          <cell r="H230">
            <v>41</v>
          </cell>
          <cell r="I230">
            <v>691</v>
          </cell>
          <cell r="J230">
            <v>485</v>
          </cell>
          <cell r="K230">
            <v>8833</v>
          </cell>
          <cell r="L230">
            <v>288</v>
          </cell>
          <cell r="M230">
            <v>5628</v>
          </cell>
          <cell r="N230">
            <v>197</v>
          </cell>
          <cell r="O230">
            <v>3205</v>
          </cell>
          <cell r="P230">
            <v>466</v>
          </cell>
          <cell r="Q230">
            <v>8363</v>
          </cell>
          <cell r="R230">
            <v>276</v>
          </cell>
          <cell r="S230">
            <v>5727</v>
          </cell>
          <cell r="T230">
            <v>190</v>
          </cell>
          <cell r="U230">
            <v>2636</v>
          </cell>
          <cell r="V230">
            <v>402</v>
          </cell>
          <cell r="W230">
            <v>7545</v>
          </cell>
          <cell r="X230">
            <v>255</v>
          </cell>
          <cell r="Y230">
            <v>5085</v>
          </cell>
          <cell r="Z230">
            <v>147</v>
          </cell>
          <cell r="AA230">
            <v>2460</v>
          </cell>
        </row>
        <row r="231">
          <cell r="A231">
            <v>10101</v>
          </cell>
          <cell r="B231" t="str">
            <v>Puerto Montt</v>
          </cell>
          <cell r="C231" t="str">
            <v>10</v>
          </cell>
          <cell r="D231">
            <v>759</v>
          </cell>
          <cell r="E231">
            <v>18148</v>
          </cell>
          <cell r="F231">
            <v>469</v>
          </cell>
          <cell r="G231">
            <v>11601</v>
          </cell>
          <cell r="H231">
            <v>290</v>
          </cell>
          <cell r="I231">
            <v>6547</v>
          </cell>
          <cell r="J231">
            <v>2148</v>
          </cell>
          <cell r="K231">
            <v>54517</v>
          </cell>
          <cell r="L231">
            <v>1368</v>
          </cell>
          <cell r="M231">
            <v>36989</v>
          </cell>
          <cell r="N231">
            <v>780</v>
          </cell>
          <cell r="O231">
            <v>17528</v>
          </cell>
          <cell r="P231">
            <v>2293</v>
          </cell>
          <cell r="Q231">
            <v>57091</v>
          </cell>
          <cell r="R231">
            <v>1424</v>
          </cell>
          <cell r="S231">
            <v>36940</v>
          </cell>
          <cell r="T231">
            <v>869</v>
          </cell>
          <cell r="U231">
            <v>20151</v>
          </cell>
          <cell r="V231">
            <v>2288</v>
          </cell>
          <cell r="W231">
            <v>54453</v>
          </cell>
          <cell r="X231">
            <v>1420</v>
          </cell>
          <cell r="Y231">
            <v>35287</v>
          </cell>
          <cell r="Z231">
            <v>868</v>
          </cell>
          <cell r="AA231">
            <v>19166</v>
          </cell>
        </row>
        <row r="232">
          <cell r="A232">
            <v>10102</v>
          </cell>
          <cell r="B232" t="str">
            <v>Calbuco</v>
          </cell>
          <cell r="C232" t="str">
            <v>10</v>
          </cell>
          <cell r="D232">
            <v>132</v>
          </cell>
          <cell r="E232">
            <v>3237</v>
          </cell>
          <cell r="F232">
            <v>93</v>
          </cell>
          <cell r="G232">
            <v>2402</v>
          </cell>
          <cell r="H232">
            <v>39</v>
          </cell>
          <cell r="I232">
            <v>835</v>
          </cell>
          <cell r="J232">
            <v>341</v>
          </cell>
          <cell r="K232">
            <v>7783</v>
          </cell>
          <cell r="L232">
            <v>196</v>
          </cell>
          <cell r="M232">
            <v>4884</v>
          </cell>
          <cell r="N232">
            <v>145</v>
          </cell>
          <cell r="O232">
            <v>2899</v>
          </cell>
          <cell r="P232">
            <v>380</v>
          </cell>
          <cell r="Q232">
            <v>8915</v>
          </cell>
          <cell r="R232">
            <v>252</v>
          </cell>
          <cell r="S232">
            <v>6120</v>
          </cell>
          <cell r="T232">
            <v>128</v>
          </cell>
          <cell r="U232">
            <v>2795</v>
          </cell>
          <cell r="V232">
            <v>377</v>
          </cell>
          <cell r="W232">
            <v>8674</v>
          </cell>
          <cell r="X232">
            <v>258</v>
          </cell>
          <cell r="Y232">
            <v>6201</v>
          </cell>
          <cell r="Z232">
            <v>119</v>
          </cell>
          <cell r="AA232">
            <v>2473</v>
          </cell>
        </row>
        <row r="233">
          <cell r="A233">
            <v>10103</v>
          </cell>
          <cell r="B233" t="str">
            <v>Cochamó</v>
          </cell>
          <cell r="C233" t="str">
            <v>10</v>
          </cell>
          <cell r="D233">
            <v>14</v>
          </cell>
          <cell r="E233">
            <v>212</v>
          </cell>
          <cell r="F233">
            <v>9</v>
          </cell>
          <cell r="G233">
            <v>116</v>
          </cell>
          <cell r="H233">
            <v>5</v>
          </cell>
          <cell r="I233">
            <v>96</v>
          </cell>
          <cell r="J233">
            <v>43</v>
          </cell>
          <cell r="K233">
            <v>1042</v>
          </cell>
          <cell r="L233">
            <v>26</v>
          </cell>
          <cell r="M233">
            <v>566</v>
          </cell>
          <cell r="N233">
            <v>17</v>
          </cell>
          <cell r="O233">
            <v>476</v>
          </cell>
          <cell r="P233">
            <v>38</v>
          </cell>
          <cell r="Q233">
            <v>942</v>
          </cell>
          <cell r="R233">
            <v>29</v>
          </cell>
          <cell r="S233">
            <v>733</v>
          </cell>
          <cell r="T233">
            <v>9</v>
          </cell>
          <cell r="U233">
            <v>209</v>
          </cell>
          <cell r="V233">
            <v>43</v>
          </cell>
          <cell r="W233">
            <v>859</v>
          </cell>
          <cell r="X233">
            <v>34</v>
          </cell>
          <cell r="Y233">
            <v>711</v>
          </cell>
          <cell r="Z233">
            <v>9</v>
          </cell>
          <cell r="AA233">
            <v>148</v>
          </cell>
        </row>
        <row r="234">
          <cell r="A234">
            <v>10104</v>
          </cell>
          <cell r="B234" t="str">
            <v>Fresia</v>
          </cell>
          <cell r="C234" t="str">
            <v>10</v>
          </cell>
          <cell r="D234">
            <v>68</v>
          </cell>
          <cell r="E234">
            <v>1575</v>
          </cell>
          <cell r="F234">
            <v>46</v>
          </cell>
          <cell r="G234">
            <v>1046</v>
          </cell>
          <cell r="H234">
            <v>22</v>
          </cell>
          <cell r="I234">
            <v>529</v>
          </cell>
          <cell r="J234">
            <v>213</v>
          </cell>
          <cell r="K234">
            <v>4693</v>
          </cell>
          <cell r="L234">
            <v>121</v>
          </cell>
          <cell r="M234">
            <v>2718</v>
          </cell>
          <cell r="N234">
            <v>92</v>
          </cell>
          <cell r="O234">
            <v>1975</v>
          </cell>
          <cell r="P234">
            <v>195</v>
          </cell>
          <cell r="Q234">
            <v>4446</v>
          </cell>
          <cell r="R234">
            <v>121</v>
          </cell>
          <cell r="S234">
            <v>3042</v>
          </cell>
          <cell r="T234">
            <v>74</v>
          </cell>
          <cell r="U234">
            <v>1404</v>
          </cell>
          <cell r="V234">
            <v>198</v>
          </cell>
          <cell r="W234">
            <v>4258</v>
          </cell>
          <cell r="X234">
            <v>133</v>
          </cell>
          <cell r="Y234">
            <v>2927</v>
          </cell>
          <cell r="Z234">
            <v>65</v>
          </cell>
          <cell r="AA234">
            <v>1331</v>
          </cell>
        </row>
        <row r="235">
          <cell r="A235">
            <v>10105</v>
          </cell>
          <cell r="B235" t="str">
            <v>Frutillar</v>
          </cell>
          <cell r="C235" t="str">
            <v>10</v>
          </cell>
          <cell r="D235">
            <v>80</v>
          </cell>
          <cell r="E235">
            <v>1742</v>
          </cell>
          <cell r="F235">
            <v>48</v>
          </cell>
          <cell r="G235">
            <v>1119</v>
          </cell>
          <cell r="H235">
            <v>32</v>
          </cell>
          <cell r="I235">
            <v>623</v>
          </cell>
          <cell r="J235">
            <v>220</v>
          </cell>
          <cell r="K235">
            <v>4575</v>
          </cell>
          <cell r="L235">
            <v>139</v>
          </cell>
          <cell r="M235">
            <v>3159</v>
          </cell>
          <cell r="N235">
            <v>81</v>
          </cell>
          <cell r="O235">
            <v>1416</v>
          </cell>
          <cell r="P235">
            <v>198</v>
          </cell>
          <cell r="Q235">
            <v>4275</v>
          </cell>
          <cell r="R235">
            <v>115</v>
          </cell>
          <cell r="S235">
            <v>2635</v>
          </cell>
          <cell r="T235">
            <v>83</v>
          </cell>
          <cell r="U235">
            <v>1640</v>
          </cell>
          <cell r="V235">
            <v>230</v>
          </cell>
          <cell r="W235">
            <v>5088</v>
          </cell>
          <cell r="X235">
            <v>145</v>
          </cell>
          <cell r="Y235">
            <v>3386</v>
          </cell>
          <cell r="Z235">
            <v>85</v>
          </cell>
          <cell r="AA235">
            <v>1702</v>
          </cell>
        </row>
        <row r="236">
          <cell r="A236">
            <v>10106</v>
          </cell>
          <cell r="B236" t="str">
            <v>Los Muermos</v>
          </cell>
          <cell r="C236" t="str">
            <v>10</v>
          </cell>
          <cell r="D236">
            <v>80</v>
          </cell>
          <cell r="E236">
            <v>1516</v>
          </cell>
          <cell r="F236">
            <v>47</v>
          </cell>
          <cell r="G236">
            <v>932</v>
          </cell>
          <cell r="H236">
            <v>33</v>
          </cell>
          <cell r="I236">
            <v>584</v>
          </cell>
          <cell r="J236">
            <v>238</v>
          </cell>
          <cell r="K236">
            <v>5184</v>
          </cell>
          <cell r="L236">
            <v>156</v>
          </cell>
          <cell r="M236">
            <v>3452</v>
          </cell>
          <cell r="N236">
            <v>82</v>
          </cell>
          <cell r="O236">
            <v>1732</v>
          </cell>
          <cell r="P236">
            <v>216</v>
          </cell>
          <cell r="Q236">
            <v>4753</v>
          </cell>
          <cell r="R236">
            <v>131</v>
          </cell>
          <cell r="S236">
            <v>3211</v>
          </cell>
          <cell r="T236">
            <v>85</v>
          </cell>
          <cell r="U236">
            <v>1542</v>
          </cell>
          <cell r="V236">
            <v>197</v>
          </cell>
          <cell r="W236">
            <v>4047</v>
          </cell>
          <cell r="X236">
            <v>127</v>
          </cell>
          <cell r="Y236">
            <v>2873</v>
          </cell>
          <cell r="Z236">
            <v>70</v>
          </cell>
          <cell r="AA236">
            <v>1174</v>
          </cell>
        </row>
        <row r="237">
          <cell r="A237">
            <v>10107</v>
          </cell>
          <cell r="B237" t="str">
            <v>Llanquihue</v>
          </cell>
          <cell r="C237" t="str">
            <v>10</v>
          </cell>
          <cell r="D237">
            <v>71</v>
          </cell>
          <cell r="E237">
            <v>1133</v>
          </cell>
          <cell r="F237">
            <v>46</v>
          </cell>
          <cell r="G237">
            <v>803</v>
          </cell>
          <cell r="H237">
            <v>25</v>
          </cell>
          <cell r="I237">
            <v>330</v>
          </cell>
          <cell r="J237">
            <v>203</v>
          </cell>
          <cell r="K237">
            <v>4265</v>
          </cell>
          <cell r="L237">
            <v>117</v>
          </cell>
          <cell r="M237">
            <v>2674</v>
          </cell>
          <cell r="N237">
            <v>86</v>
          </cell>
          <cell r="O237">
            <v>1591</v>
          </cell>
          <cell r="P237">
            <v>228</v>
          </cell>
          <cell r="Q237">
            <v>4987</v>
          </cell>
          <cell r="R237">
            <v>141</v>
          </cell>
          <cell r="S237">
            <v>3154</v>
          </cell>
          <cell r="T237">
            <v>87</v>
          </cell>
          <cell r="U237">
            <v>1833</v>
          </cell>
          <cell r="V237">
            <v>208</v>
          </cell>
          <cell r="W237">
            <v>4301</v>
          </cell>
          <cell r="X237">
            <v>136</v>
          </cell>
          <cell r="Y237">
            <v>2972</v>
          </cell>
          <cell r="Z237">
            <v>72</v>
          </cell>
          <cell r="AA237">
            <v>1329</v>
          </cell>
        </row>
        <row r="238">
          <cell r="A238">
            <v>10108</v>
          </cell>
          <cell r="B238" t="str">
            <v>Maullín</v>
          </cell>
          <cell r="C238" t="str">
            <v>10</v>
          </cell>
          <cell r="D238">
            <v>70</v>
          </cell>
          <cell r="E238">
            <v>1449</v>
          </cell>
          <cell r="F238">
            <v>39</v>
          </cell>
          <cell r="G238">
            <v>705</v>
          </cell>
          <cell r="H238">
            <v>31</v>
          </cell>
          <cell r="I238">
            <v>744</v>
          </cell>
          <cell r="J238">
            <v>215</v>
          </cell>
          <cell r="K238">
            <v>4631</v>
          </cell>
          <cell r="L238">
            <v>135</v>
          </cell>
          <cell r="M238">
            <v>3004</v>
          </cell>
          <cell r="N238">
            <v>80</v>
          </cell>
          <cell r="O238">
            <v>1627</v>
          </cell>
          <cell r="P238">
            <v>234</v>
          </cell>
          <cell r="Q238">
            <v>5574</v>
          </cell>
          <cell r="R238">
            <v>156</v>
          </cell>
          <cell r="S238">
            <v>3893</v>
          </cell>
          <cell r="T238">
            <v>78</v>
          </cell>
          <cell r="U238">
            <v>1681</v>
          </cell>
          <cell r="V238">
            <v>236</v>
          </cell>
          <cell r="W238">
            <v>4684</v>
          </cell>
          <cell r="X238">
            <v>146</v>
          </cell>
          <cell r="Y238">
            <v>2876</v>
          </cell>
          <cell r="Z238">
            <v>90</v>
          </cell>
          <cell r="AA238">
            <v>1808</v>
          </cell>
        </row>
        <row r="239">
          <cell r="A239">
            <v>10109</v>
          </cell>
          <cell r="B239" t="str">
            <v>Puerto Varas</v>
          </cell>
          <cell r="C239" t="str">
            <v>10</v>
          </cell>
          <cell r="D239">
            <v>121</v>
          </cell>
          <cell r="E239">
            <v>2520</v>
          </cell>
          <cell r="F239">
            <v>72</v>
          </cell>
          <cell r="G239">
            <v>1537</v>
          </cell>
          <cell r="H239">
            <v>49</v>
          </cell>
          <cell r="I239">
            <v>983</v>
          </cell>
          <cell r="J239">
            <v>364</v>
          </cell>
          <cell r="K239">
            <v>8264</v>
          </cell>
          <cell r="L239">
            <v>233</v>
          </cell>
          <cell r="M239">
            <v>5751</v>
          </cell>
          <cell r="N239">
            <v>131</v>
          </cell>
          <cell r="O239">
            <v>2513</v>
          </cell>
          <cell r="P239">
            <v>417</v>
          </cell>
          <cell r="Q239">
            <v>9333</v>
          </cell>
          <cell r="R239">
            <v>256</v>
          </cell>
          <cell r="S239">
            <v>5684</v>
          </cell>
          <cell r="T239">
            <v>161</v>
          </cell>
          <cell r="U239">
            <v>3649</v>
          </cell>
          <cell r="V239">
            <v>400</v>
          </cell>
          <cell r="W239">
            <v>8586</v>
          </cell>
          <cell r="X239">
            <v>243</v>
          </cell>
          <cell r="Y239">
            <v>5480</v>
          </cell>
          <cell r="Z239">
            <v>157</v>
          </cell>
          <cell r="AA239">
            <v>3106</v>
          </cell>
        </row>
        <row r="240">
          <cell r="A240">
            <v>10201</v>
          </cell>
          <cell r="B240" t="str">
            <v>Castro</v>
          </cell>
          <cell r="C240" t="str">
            <v>10</v>
          </cell>
          <cell r="D240">
            <v>185</v>
          </cell>
          <cell r="E240">
            <v>4087</v>
          </cell>
          <cell r="F240">
            <v>114</v>
          </cell>
          <cell r="G240">
            <v>2552</v>
          </cell>
          <cell r="H240">
            <v>71</v>
          </cell>
          <cell r="I240">
            <v>1535</v>
          </cell>
          <cell r="J240">
            <v>534</v>
          </cell>
          <cell r="K240">
            <v>12292</v>
          </cell>
          <cell r="L240">
            <v>308</v>
          </cell>
          <cell r="M240">
            <v>7518</v>
          </cell>
          <cell r="N240">
            <v>226</v>
          </cell>
          <cell r="O240">
            <v>4774</v>
          </cell>
          <cell r="P240">
            <v>508</v>
          </cell>
          <cell r="Q240">
            <v>12860</v>
          </cell>
          <cell r="R240">
            <v>331</v>
          </cell>
          <cell r="S240">
            <v>8842</v>
          </cell>
          <cell r="T240">
            <v>177</v>
          </cell>
          <cell r="U240">
            <v>4018</v>
          </cell>
          <cell r="V240">
            <v>540</v>
          </cell>
          <cell r="W240">
            <v>11885</v>
          </cell>
          <cell r="X240">
            <v>348</v>
          </cell>
          <cell r="Y240">
            <v>8049</v>
          </cell>
          <cell r="Z240">
            <v>192</v>
          </cell>
          <cell r="AA240">
            <v>3836</v>
          </cell>
        </row>
        <row r="241">
          <cell r="A241">
            <v>10202</v>
          </cell>
          <cell r="B241" t="str">
            <v>Ancud</v>
          </cell>
          <cell r="C241" t="str">
            <v>10</v>
          </cell>
          <cell r="D241">
            <v>166</v>
          </cell>
          <cell r="E241">
            <v>3688</v>
          </cell>
          <cell r="F241">
            <v>101</v>
          </cell>
          <cell r="G241">
            <v>2514</v>
          </cell>
          <cell r="H241">
            <v>65</v>
          </cell>
          <cell r="I241">
            <v>1174</v>
          </cell>
          <cell r="J241">
            <v>500</v>
          </cell>
          <cell r="K241">
            <v>10859</v>
          </cell>
          <cell r="L241">
            <v>308</v>
          </cell>
          <cell r="M241">
            <v>7445</v>
          </cell>
          <cell r="N241">
            <v>192</v>
          </cell>
          <cell r="O241">
            <v>3414</v>
          </cell>
          <cell r="P241">
            <v>519</v>
          </cell>
          <cell r="Q241">
            <v>11468</v>
          </cell>
          <cell r="R241">
            <v>332</v>
          </cell>
          <cell r="S241">
            <v>7714</v>
          </cell>
          <cell r="T241">
            <v>187</v>
          </cell>
          <cell r="U241">
            <v>3754</v>
          </cell>
          <cell r="V241">
            <v>486</v>
          </cell>
          <cell r="W241">
            <v>10296</v>
          </cell>
          <cell r="X241">
            <v>293</v>
          </cell>
          <cell r="Y241">
            <v>6678</v>
          </cell>
          <cell r="Z241">
            <v>193</v>
          </cell>
          <cell r="AA241">
            <v>3618</v>
          </cell>
        </row>
        <row r="242">
          <cell r="A242">
            <v>10203</v>
          </cell>
          <cell r="B242" t="str">
            <v>Chonchi</v>
          </cell>
          <cell r="C242" t="str">
            <v>10</v>
          </cell>
          <cell r="D242">
            <v>69</v>
          </cell>
          <cell r="E242">
            <v>1537</v>
          </cell>
          <cell r="F242">
            <v>47</v>
          </cell>
          <cell r="G242">
            <v>1130</v>
          </cell>
          <cell r="H242">
            <v>22</v>
          </cell>
          <cell r="I242">
            <v>407</v>
          </cell>
          <cell r="J242">
            <v>154</v>
          </cell>
          <cell r="K242">
            <v>3615</v>
          </cell>
          <cell r="L242">
            <v>107</v>
          </cell>
          <cell r="M242">
            <v>2678</v>
          </cell>
          <cell r="N242">
            <v>47</v>
          </cell>
          <cell r="O242">
            <v>937</v>
          </cell>
          <cell r="P242">
            <v>177</v>
          </cell>
          <cell r="Q242">
            <v>4003</v>
          </cell>
          <cell r="R242">
            <v>103</v>
          </cell>
          <cell r="S242">
            <v>2477</v>
          </cell>
          <cell r="T242">
            <v>74</v>
          </cell>
          <cell r="U242">
            <v>1526</v>
          </cell>
          <cell r="V242">
            <v>178</v>
          </cell>
          <cell r="W242">
            <v>4035</v>
          </cell>
          <cell r="X242">
            <v>107</v>
          </cell>
          <cell r="Y242">
            <v>2716</v>
          </cell>
          <cell r="Z242">
            <v>71</v>
          </cell>
          <cell r="AA242">
            <v>1319</v>
          </cell>
        </row>
        <row r="243">
          <cell r="A243">
            <v>10204</v>
          </cell>
          <cell r="B243" t="str">
            <v>Curaco de Vélez</v>
          </cell>
          <cell r="C243" t="str">
            <v>10</v>
          </cell>
          <cell r="D243">
            <v>19</v>
          </cell>
          <cell r="E243">
            <v>306</v>
          </cell>
          <cell r="F243">
            <v>16</v>
          </cell>
          <cell r="G243">
            <v>260</v>
          </cell>
          <cell r="H243">
            <v>3</v>
          </cell>
          <cell r="I243">
            <v>46</v>
          </cell>
          <cell r="J243">
            <v>47</v>
          </cell>
          <cell r="K243">
            <v>1200</v>
          </cell>
          <cell r="L243">
            <v>32</v>
          </cell>
          <cell r="M243">
            <v>772</v>
          </cell>
          <cell r="N243">
            <v>15</v>
          </cell>
          <cell r="O243">
            <v>428</v>
          </cell>
          <cell r="P243">
            <v>39</v>
          </cell>
          <cell r="Q243">
            <v>711</v>
          </cell>
          <cell r="R243">
            <v>23</v>
          </cell>
          <cell r="S243">
            <v>424</v>
          </cell>
          <cell r="T243">
            <v>16</v>
          </cell>
          <cell r="U243">
            <v>287</v>
          </cell>
          <cell r="V243">
            <v>42</v>
          </cell>
          <cell r="W243">
            <v>642</v>
          </cell>
          <cell r="X243">
            <v>30</v>
          </cell>
          <cell r="Y243">
            <v>496</v>
          </cell>
          <cell r="Z243">
            <v>12</v>
          </cell>
          <cell r="AA243">
            <v>146</v>
          </cell>
        </row>
        <row r="244">
          <cell r="A244">
            <v>10205</v>
          </cell>
          <cell r="B244" t="str">
            <v>Dalcahue</v>
          </cell>
          <cell r="C244" t="str">
            <v>10</v>
          </cell>
          <cell r="D244">
            <v>41</v>
          </cell>
          <cell r="E244">
            <v>788</v>
          </cell>
          <cell r="F244">
            <v>25</v>
          </cell>
          <cell r="G244">
            <v>534</v>
          </cell>
          <cell r="H244">
            <v>16</v>
          </cell>
          <cell r="I244">
            <v>254</v>
          </cell>
          <cell r="J244">
            <v>100</v>
          </cell>
          <cell r="K244">
            <v>2707</v>
          </cell>
          <cell r="L244">
            <v>60</v>
          </cell>
          <cell r="M244">
            <v>1745</v>
          </cell>
          <cell r="N244">
            <v>40</v>
          </cell>
          <cell r="O244">
            <v>962</v>
          </cell>
          <cell r="P244">
            <v>117</v>
          </cell>
          <cell r="Q244">
            <v>2933</v>
          </cell>
          <cell r="R244">
            <v>79</v>
          </cell>
          <cell r="S244">
            <v>2257</v>
          </cell>
          <cell r="T244">
            <v>38</v>
          </cell>
          <cell r="U244">
            <v>676</v>
          </cell>
          <cell r="V244">
            <v>104</v>
          </cell>
          <cell r="W244">
            <v>2511</v>
          </cell>
          <cell r="X244">
            <v>75</v>
          </cell>
          <cell r="Y244">
            <v>1970</v>
          </cell>
          <cell r="Z244">
            <v>29</v>
          </cell>
          <cell r="AA244">
            <v>541</v>
          </cell>
        </row>
        <row r="245">
          <cell r="A245">
            <v>10206</v>
          </cell>
          <cell r="B245" t="str">
            <v>Puqueldón</v>
          </cell>
          <cell r="C245" t="str">
            <v>10</v>
          </cell>
          <cell r="D245">
            <v>23</v>
          </cell>
          <cell r="E245">
            <v>574</v>
          </cell>
          <cell r="F245">
            <v>14</v>
          </cell>
          <cell r="G245">
            <v>362</v>
          </cell>
          <cell r="H245">
            <v>9</v>
          </cell>
          <cell r="I245">
            <v>212</v>
          </cell>
          <cell r="J245">
            <v>68</v>
          </cell>
          <cell r="K245">
            <v>1189</v>
          </cell>
          <cell r="L245">
            <v>31</v>
          </cell>
          <cell r="M245">
            <v>702</v>
          </cell>
          <cell r="N245">
            <v>37</v>
          </cell>
          <cell r="O245">
            <v>487</v>
          </cell>
          <cell r="P245">
            <v>52</v>
          </cell>
          <cell r="Q245">
            <v>789</v>
          </cell>
          <cell r="R245">
            <v>22</v>
          </cell>
          <cell r="S245">
            <v>325</v>
          </cell>
          <cell r="T245">
            <v>30</v>
          </cell>
          <cell r="U245">
            <v>464</v>
          </cell>
          <cell r="V245">
            <v>59</v>
          </cell>
          <cell r="W245">
            <v>1264</v>
          </cell>
          <cell r="X245">
            <v>33</v>
          </cell>
          <cell r="Y245">
            <v>808</v>
          </cell>
          <cell r="Z245">
            <v>26</v>
          </cell>
          <cell r="AA245">
            <v>456</v>
          </cell>
        </row>
        <row r="246">
          <cell r="A246">
            <v>10207</v>
          </cell>
          <cell r="B246" t="str">
            <v>Queilén</v>
          </cell>
          <cell r="C246" t="str">
            <v>10</v>
          </cell>
          <cell r="D246">
            <v>22</v>
          </cell>
          <cell r="E246">
            <v>364</v>
          </cell>
          <cell r="F246">
            <v>14</v>
          </cell>
          <cell r="G246">
            <v>198</v>
          </cell>
          <cell r="H246">
            <v>8</v>
          </cell>
          <cell r="I246">
            <v>166</v>
          </cell>
          <cell r="J246">
            <v>59</v>
          </cell>
          <cell r="K246">
            <v>1129</v>
          </cell>
          <cell r="L246">
            <v>34</v>
          </cell>
          <cell r="M246">
            <v>705</v>
          </cell>
          <cell r="N246">
            <v>25</v>
          </cell>
          <cell r="O246">
            <v>424</v>
          </cell>
          <cell r="P246">
            <v>57</v>
          </cell>
          <cell r="Q246">
            <v>1338</v>
          </cell>
          <cell r="R246">
            <v>34</v>
          </cell>
          <cell r="S246">
            <v>951</v>
          </cell>
          <cell r="T246">
            <v>23</v>
          </cell>
          <cell r="U246">
            <v>387</v>
          </cell>
          <cell r="V246">
            <v>64</v>
          </cell>
          <cell r="W246">
            <v>1179</v>
          </cell>
          <cell r="X246">
            <v>35</v>
          </cell>
          <cell r="Y246">
            <v>653</v>
          </cell>
          <cell r="Z246">
            <v>29</v>
          </cell>
          <cell r="AA246">
            <v>526</v>
          </cell>
        </row>
        <row r="247">
          <cell r="A247">
            <v>10208</v>
          </cell>
          <cell r="B247" t="str">
            <v>Quellón</v>
          </cell>
          <cell r="C247" t="str">
            <v>10</v>
          </cell>
          <cell r="D247">
            <v>90</v>
          </cell>
          <cell r="E247">
            <v>2586</v>
          </cell>
          <cell r="F247">
            <v>66</v>
          </cell>
          <cell r="G247">
            <v>1976</v>
          </cell>
          <cell r="H247">
            <v>24</v>
          </cell>
          <cell r="I247">
            <v>610</v>
          </cell>
          <cell r="J247">
            <v>209</v>
          </cell>
          <cell r="K247">
            <v>5964</v>
          </cell>
          <cell r="L247">
            <v>140</v>
          </cell>
          <cell r="M247">
            <v>4247</v>
          </cell>
          <cell r="N247">
            <v>69</v>
          </cell>
          <cell r="O247">
            <v>1717</v>
          </cell>
          <cell r="P247">
            <v>241</v>
          </cell>
          <cell r="Q247">
            <v>6551</v>
          </cell>
          <cell r="R247">
            <v>151</v>
          </cell>
          <cell r="S247">
            <v>4455</v>
          </cell>
          <cell r="T247">
            <v>90</v>
          </cell>
          <cell r="U247">
            <v>2096</v>
          </cell>
          <cell r="V247">
            <v>237</v>
          </cell>
          <cell r="W247">
            <v>6982</v>
          </cell>
          <cell r="X247">
            <v>167</v>
          </cell>
          <cell r="Y247">
            <v>5072</v>
          </cell>
          <cell r="Z247">
            <v>70</v>
          </cell>
          <cell r="AA247">
            <v>1910</v>
          </cell>
        </row>
        <row r="248">
          <cell r="A248">
            <v>10209</v>
          </cell>
          <cell r="B248" t="str">
            <v>Quemchi</v>
          </cell>
          <cell r="C248" t="str">
            <v>10</v>
          </cell>
          <cell r="D248">
            <v>28</v>
          </cell>
          <cell r="E248">
            <v>557</v>
          </cell>
          <cell r="F248">
            <v>17</v>
          </cell>
          <cell r="G248">
            <v>415</v>
          </cell>
          <cell r="H248">
            <v>11</v>
          </cell>
          <cell r="I248">
            <v>142</v>
          </cell>
          <cell r="J248">
            <v>107</v>
          </cell>
          <cell r="K248">
            <v>2543</v>
          </cell>
          <cell r="L248">
            <v>63</v>
          </cell>
          <cell r="M248">
            <v>1712</v>
          </cell>
          <cell r="N248">
            <v>44</v>
          </cell>
          <cell r="O248">
            <v>831</v>
          </cell>
          <cell r="P248">
            <v>100</v>
          </cell>
          <cell r="Q248">
            <v>2113</v>
          </cell>
          <cell r="R248">
            <v>66</v>
          </cell>
          <cell r="S248">
            <v>1695</v>
          </cell>
          <cell r="T248">
            <v>34</v>
          </cell>
          <cell r="U248">
            <v>418</v>
          </cell>
          <cell r="V248">
            <v>83</v>
          </cell>
          <cell r="W248">
            <v>1651</v>
          </cell>
          <cell r="X248">
            <v>56</v>
          </cell>
          <cell r="Y248">
            <v>1317</v>
          </cell>
          <cell r="Z248">
            <v>27</v>
          </cell>
          <cell r="AA248">
            <v>334</v>
          </cell>
        </row>
        <row r="249">
          <cell r="A249">
            <v>10210</v>
          </cell>
          <cell r="B249" t="str">
            <v>Quinchao</v>
          </cell>
          <cell r="C249" t="str">
            <v>10</v>
          </cell>
          <cell r="D249">
            <v>44</v>
          </cell>
          <cell r="E249">
            <v>972</v>
          </cell>
          <cell r="F249">
            <v>32</v>
          </cell>
          <cell r="G249">
            <v>746</v>
          </cell>
          <cell r="H249">
            <v>12</v>
          </cell>
          <cell r="I249">
            <v>226</v>
          </cell>
          <cell r="J249">
            <v>104</v>
          </cell>
          <cell r="K249">
            <v>2772</v>
          </cell>
          <cell r="L249">
            <v>66</v>
          </cell>
          <cell r="M249">
            <v>1976</v>
          </cell>
          <cell r="N249">
            <v>38</v>
          </cell>
          <cell r="O249">
            <v>796</v>
          </cell>
          <cell r="P249">
            <v>130</v>
          </cell>
          <cell r="Q249">
            <v>3037</v>
          </cell>
          <cell r="R249">
            <v>84</v>
          </cell>
          <cell r="S249">
            <v>2166</v>
          </cell>
          <cell r="T249">
            <v>46</v>
          </cell>
          <cell r="U249">
            <v>871</v>
          </cell>
          <cell r="V249">
            <v>127</v>
          </cell>
          <cell r="W249">
            <v>3018</v>
          </cell>
          <cell r="X249">
            <v>90</v>
          </cell>
          <cell r="Y249">
            <v>2237</v>
          </cell>
          <cell r="Z249">
            <v>37</v>
          </cell>
          <cell r="AA249">
            <v>781</v>
          </cell>
        </row>
        <row r="250">
          <cell r="A250">
            <v>10301</v>
          </cell>
          <cell r="B250" t="str">
            <v>Osorno</v>
          </cell>
          <cell r="C250" t="str">
            <v>10</v>
          </cell>
          <cell r="D250">
            <v>719</v>
          </cell>
          <cell r="E250">
            <v>14440</v>
          </cell>
          <cell r="F250">
            <v>461</v>
          </cell>
          <cell r="G250">
            <v>9889</v>
          </cell>
          <cell r="H250">
            <v>258</v>
          </cell>
          <cell r="I250">
            <v>4551</v>
          </cell>
          <cell r="J250">
            <v>2109</v>
          </cell>
          <cell r="K250">
            <v>45904</v>
          </cell>
          <cell r="L250">
            <v>1340</v>
          </cell>
          <cell r="M250">
            <v>30825</v>
          </cell>
          <cell r="N250">
            <v>769</v>
          </cell>
          <cell r="O250">
            <v>15079</v>
          </cell>
          <cell r="P250">
            <v>2145</v>
          </cell>
          <cell r="Q250">
            <v>46461</v>
          </cell>
          <cell r="R250">
            <v>1302</v>
          </cell>
          <cell r="S250">
            <v>30659</v>
          </cell>
          <cell r="T250">
            <v>843</v>
          </cell>
          <cell r="U250">
            <v>15802</v>
          </cell>
          <cell r="V250">
            <v>2100</v>
          </cell>
          <cell r="W250">
            <v>44426</v>
          </cell>
          <cell r="X250">
            <v>1313</v>
          </cell>
          <cell r="Y250">
            <v>29483</v>
          </cell>
          <cell r="Z250">
            <v>787</v>
          </cell>
          <cell r="AA250">
            <v>14943</v>
          </cell>
        </row>
        <row r="251">
          <cell r="A251">
            <v>10302</v>
          </cell>
          <cell r="B251" t="str">
            <v>Puerto Octay</v>
          </cell>
          <cell r="C251" t="str">
            <v>10</v>
          </cell>
          <cell r="D251">
            <v>34</v>
          </cell>
          <cell r="E251">
            <v>727</v>
          </cell>
          <cell r="F251">
            <v>24</v>
          </cell>
          <cell r="G251">
            <v>605</v>
          </cell>
          <cell r="H251">
            <v>10</v>
          </cell>
          <cell r="I251">
            <v>122</v>
          </cell>
          <cell r="J251">
            <v>105</v>
          </cell>
          <cell r="K251">
            <v>2475</v>
          </cell>
          <cell r="L251">
            <v>70</v>
          </cell>
          <cell r="M251">
            <v>1850</v>
          </cell>
          <cell r="N251">
            <v>35</v>
          </cell>
          <cell r="O251">
            <v>625</v>
          </cell>
          <cell r="P251">
            <v>106</v>
          </cell>
          <cell r="Q251">
            <v>2839</v>
          </cell>
          <cell r="R251">
            <v>72</v>
          </cell>
          <cell r="S251">
            <v>2145</v>
          </cell>
          <cell r="T251">
            <v>34</v>
          </cell>
          <cell r="U251">
            <v>694</v>
          </cell>
          <cell r="V251">
            <v>106</v>
          </cell>
          <cell r="W251">
            <v>2144</v>
          </cell>
          <cell r="X251">
            <v>70</v>
          </cell>
          <cell r="Y251">
            <v>1631</v>
          </cell>
          <cell r="Z251">
            <v>36</v>
          </cell>
          <cell r="AA251">
            <v>513</v>
          </cell>
        </row>
        <row r="252">
          <cell r="A252">
            <v>10303</v>
          </cell>
          <cell r="B252" t="str">
            <v>Purranque</v>
          </cell>
          <cell r="C252" t="str">
            <v>10</v>
          </cell>
          <cell r="D252">
            <v>127</v>
          </cell>
          <cell r="E252">
            <v>2284</v>
          </cell>
          <cell r="F252">
            <v>81</v>
          </cell>
          <cell r="G252">
            <v>1545</v>
          </cell>
          <cell r="H252">
            <v>46</v>
          </cell>
          <cell r="I252">
            <v>739</v>
          </cell>
          <cell r="J252">
            <v>318</v>
          </cell>
          <cell r="K252">
            <v>6358</v>
          </cell>
          <cell r="L252">
            <v>186</v>
          </cell>
          <cell r="M252">
            <v>3845</v>
          </cell>
          <cell r="N252">
            <v>132</v>
          </cell>
          <cell r="O252">
            <v>2513</v>
          </cell>
          <cell r="P252">
            <v>311</v>
          </cell>
          <cell r="Q252">
            <v>6474</v>
          </cell>
          <cell r="R252">
            <v>189</v>
          </cell>
          <cell r="S252">
            <v>3887</v>
          </cell>
          <cell r="T252">
            <v>122</v>
          </cell>
          <cell r="U252">
            <v>2587</v>
          </cell>
          <cell r="V252">
            <v>341</v>
          </cell>
          <cell r="W252">
            <v>6234</v>
          </cell>
          <cell r="X252">
            <v>214</v>
          </cell>
          <cell r="Y252">
            <v>4186</v>
          </cell>
          <cell r="Z252">
            <v>127</v>
          </cell>
          <cell r="AA252">
            <v>2048</v>
          </cell>
        </row>
        <row r="253">
          <cell r="A253">
            <v>10304</v>
          </cell>
          <cell r="B253" t="str">
            <v>Puyehue</v>
          </cell>
          <cell r="C253" t="str">
            <v>10</v>
          </cell>
          <cell r="D253">
            <v>51</v>
          </cell>
          <cell r="E253">
            <v>966</v>
          </cell>
          <cell r="F253">
            <v>27</v>
          </cell>
          <cell r="G253">
            <v>619</v>
          </cell>
          <cell r="H253">
            <v>24</v>
          </cell>
          <cell r="I253">
            <v>347</v>
          </cell>
          <cell r="J253">
            <v>144</v>
          </cell>
          <cell r="K253">
            <v>3414</v>
          </cell>
          <cell r="L253">
            <v>92</v>
          </cell>
          <cell r="M253">
            <v>2248</v>
          </cell>
          <cell r="N253">
            <v>52</v>
          </cell>
          <cell r="O253">
            <v>1166</v>
          </cell>
          <cell r="P253">
            <v>140</v>
          </cell>
          <cell r="Q253">
            <v>2907</v>
          </cell>
          <cell r="R253">
            <v>90</v>
          </cell>
          <cell r="S253">
            <v>1789</v>
          </cell>
          <cell r="T253">
            <v>50</v>
          </cell>
          <cell r="U253">
            <v>1118</v>
          </cell>
          <cell r="V253">
            <v>144</v>
          </cell>
          <cell r="W253">
            <v>2941</v>
          </cell>
          <cell r="X253">
            <v>86</v>
          </cell>
          <cell r="Y253">
            <v>2044</v>
          </cell>
          <cell r="Z253">
            <v>58</v>
          </cell>
          <cell r="AA253">
            <v>897</v>
          </cell>
        </row>
        <row r="254">
          <cell r="A254">
            <v>10305</v>
          </cell>
          <cell r="B254" t="str">
            <v>Río Negro</v>
          </cell>
          <cell r="C254" t="str">
            <v>10</v>
          </cell>
          <cell r="D254">
            <v>79</v>
          </cell>
          <cell r="E254">
            <v>1530</v>
          </cell>
          <cell r="F254">
            <v>52</v>
          </cell>
          <cell r="G254">
            <v>1026</v>
          </cell>
          <cell r="H254">
            <v>27</v>
          </cell>
          <cell r="I254">
            <v>504</v>
          </cell>
          <cell r="J254">
            <v>210</v>
          </cell>
          <cell r="K254">
            <v>4676</v>
          </cell>
          <cell r="L254">
            <v>135</v>
          </cell>
          <cell r="M254">
            <v>3084</v>
          </cell>
          <cell r="N254">
            <v>75</v>
          </cell>
          <cell r="O254">
            <v>1592</v>
          </cell>
          <cell r="P254">
            <v>206</v>
          </cell>
          <cell r="Q254">
            <v>4110</v>
          </cell>
          <cell r="R254">
            <v>124</v>
          </cell>
          <cell r="S254">
            <v>2749</v>
          </cell>
          <cell r="T254">
            <v>82</v>
          </cell>
          <cell r="U254">
            <v>1361</v>
          </cell>
          <cell r="V254">
            <v>198</v>
          </cell>
          <cell r="W254">
            <v>3746</v>
          </cell>
          <cell r="X254">
            <v>124</v>
          </cell>
          <cell r="Y254">
            <v>2374</v>
          </cell>
          <cell r="Z254">
            <v>74</v>
          </cell>
          <cell r="AA254">
            <v>1372</v>
          </cell>
        </row>
        <row r="255">
          <cell r="A255">
            <v>10306</v>
          </cell>
          <cell r="B255" t="str">
            <v>San Juan de la Costa</v>
          </cell>
          <cell r="C255" t="str">
            <v>10</v>
          </cell>
          <cell r="D255">
            <v>43</v>
          </cell>
          <cell r="E255">
            <v>920</v>
          </cell>
          <cell r="F255">
            <v>25</v>
          </cell>
          <cell r="G255">
            <v>535</v>
          </cell>
          <cell r="H255">
            <v>18</v>
          </cell>
          <cell r="I255">
            <v>385</v>
          </cell>
          <cell r="J255">
            <v>151</v>
          </cell>
          <cell r="K255">
            <v>3862</v>
          </cell>
          <cell r="L255">
            <v>98</v>
          </cell>
          <cell r="M255">
            <v>2693</v>
          </cell>
          <cell r="N255">
            <v>53</v>
          </cell>
          <cell r="O255">
            <v>1169</v>
          </cell>
          <cell r="P255">
            <v>120</v>
          </cell>
          <cell r="Q255">
            <v>2954</v>
          </cell>
          <cell r="R255">
            <v>89</v>
          </cell>
          <cell r="S255">
            <v>2305</v>
          </cell>
          <cell r="T255">
            <v>31</v>
          </cell>
          <cell r="U255">
            <v>649</v>
          </cell>
          <cell r="V255">
            <v>126</v>
          </cell>
          <cell r="W255">
            <v>2851</v>
          </cell>
          <cell r="X255">
            <v>87</v>
          </cell>
          <cell r="Y255">
            <v>2018</v>
          </cell>
          <cell r="Z255">
            <v>39</v>
          </cell>
          <cell r="AA255">
            <v>833</v>
          </cell>
        </row>
        <row r="256">
          <cell r="A256">
            <v>10307</v>
          </cell>
          <cell r="B256" t="str">
            <v>San Pablo</v>
          </cell>
          <cell r="C256" t="str">
            <v>10</v>
          </cell>
          <cell r="D256">
            <v>52</v>
          </cell>
          <cell r="E256">
            <v>980</v>
          </cell>
          <cell r="F256">
            <v>28</v>
          </cell>
          <cell r="G256">
            <v>442</v>
          </cell>
          <cell r="H256">
            <v>24</v>
          </cell>
          <cell r="I256">
            <v>538</v>
          </cell>
          <cell r="J256">
            <v>142</v>
          </cell>
          <cell r="K256">
            <v>3332</v>
          </cell>
          <cell r="L256">
            <v>98</v>
          </cell>
          <cell r="M256">
            <v>2415</v>
          </cell>
          <cell r="N256">
            <v>44</v>
          </cell>
          <cell r="O256">
            <v>917</v>
          </cell>
          <cell r="P256">
            <v>153</v>
          </cell>
          <cell r="Q256">
            <v>3169</v>
          </cell>
          <cell r="R256">
            <v>104</v>
          </cell>
          <cell r="S256">
            <v>2354</v>
          </cell>
          <cell r="T256">
            <v>49</v>
          </cell>
          <cell r="U256">
            <v>815</v>
          </cell>
          <cell r="V256">
            <v>152</v>
          </cell>
          <cell r="W256">
            <v>2939</v>
          </cell>
          <cell r="X256">
            <v>99</v>
          </cell>
          <cell r="Y256">
            <v>1800</v>
          </cell>
          <cell r="Z256">
            <v>53</v>
          </cell>
          <cell r="AA256">
            <v>1139</v>
          </cell>
        </row>
        <row r="257">
          <cell r="A257">
            <v>10401</v>
          </cell>
          <cell r="B257" t="str">
            <v>Chaitén</v>
          </cell>
          <cell r="C257" t="str">
            <v>10</v>
          </cell>
          <cell r="D257">
            <v>7</v>
          </cell>
          <cell r="E257">
            <v>115</v>
          </cell>
          <cell r="F257">
            <v>4</v>
          </cell>
          <cell r="G257">
            <v>102</v>
          </cell>
          <cell r="H257">
            <v>3</v>
          </cell>
          <cell r="I257">
            <v>13</v>
          </cell>
          <cell r="J257">
            <v>61</v>
          </cell>
          <cell r="K257">
            <v>1448</v>
          </cell>
          <cell r="L257">
            <v>37</v>
          </cell>
          <cell r="M257">
            <v>1021</v>
          </cell>
          <cell r="N257">
            <v>24</v>
          </cell>
          <cell r="O257">
            <v>427</v>
          </cell>
          <cell r="P257">
            <v>36</v>
          </cell>
          <cell r="Q257">
            <v>815</v>
          </cell>
          <cell r="R257">
            <v>23</v>
          </cell>
          <cell r="S257">
            <v>589</v>
          </cell>
          <cell r="T257">
            <v>13</v>
          </cell>
          <cell r="U257">
            <v>226</v>
          </cell>
          <cell r="V257">
            <v>33</v>
          </cell>
          <cell r="W257">
            <v>1020</v>
          </cell>
          <cell r="X257">
            <v>23</v>
          </cell>
          <cell r="Y257">
            <v>741</v>
          </cell>
          <cell r="Z257">
            <v>10</v>
          </cell>
          <cell r="AA257">
            <v>279</v>
          </cell>
        </row>
        <row r="258">
          <cell r="A258">
            <v>10402</v>
          </cell>
          <cell r="B258" t="str">
            <v>Futaleufú</v>
          </cell>
          <cell r="C258" t="str">
            <v>10</v>
          </cell>
          <cell r="D258">
            <v>10</v>
          </cell>
          <cell r="E258">
            <v>252</v>
          </cell>
          <cell r="F258">
            <v>7</v>
          </cell>
          <cell r="G258">
            <v>151</v>
          </cell>
          <cell r="H258">
            <v>3</v>
          </cell>
          <cell r="I258">
            <v>101</v>
          </cell>
          <cell r="J258">
            <v>16</v>
          </cell>
          <cell r="K258">
            <v>321</v>
          </cell>
          <cell r="L258">
            <v>11</v>
          </cell>
          <cell r="M258">
            <v>179</v>
          </cell>
          <cell r="N258">
            <v>5</v>
          </cell>
          <cell r="O258">
            <v>142</v>
          </cell>
          <cell r="P258">
            <v>22</v>
          </cell>
          <cell r="Q258">
            <v>340</v>
          </cell>
          <cell r="R258">
            <v>16</v>
          </cell>
          <cell r="S258">
            <v>278</v>
          </cell>
          <cell r="T258">
            <v>6</v>
          </cell>
          <cell r="U258">
            <v>62</v>
          </cell>
          <cell r="V258">
            <v>23</v>
          </cell>
          <cell r="W258">
            <v>693</v>
          </cell>
          <cell r="X258">
            <v>16</v>
          </cell>
          <cell r="Y258">
            <v>482</v>
          </cell>
          <cell r="Z258">
            <v>7</v>
          </cell>
          <cell r="AA258">
            <v>211</v>
          </cell>
        </row>
        <row r="259">
          <cell r="A259">
            <v>10403</v>
          </cell>
          <cell r="B259" t="str">
            <v>Hualaihué</v>
          </cell>
          <cell r="C259" t="str">
            <v>10</v>
          </cell>
          <cell r="D259">
            <v>33</v>
          </cell>
          <cell r="E259">
            <v>691</v>
          </cell>
          <cell r="F259">
            <v>22</v>
          </cell>
          <cell r="G259">
            <v>508</v>
          </cell>
          <cell r="H259">
            <v>11</v>
          </cell>
          <cell r="I259">
            <v>183</v>
          </cell>
          <cell r="J259">
            <v>83</v>
          </cell>
          <cell r="K259">
            <v>1756</v>
          </cell>
          <cell r="L259">
            <v>51</v>
          </cell>
          <cell r="M259">
            <v>1153</v>
          </cell>
          <cell r="N259">
            <v>32</v>
          </cell>
          <cell r="O259">
            <v>603</v>
          </cell>
          <cell r="P259">
            <v>89</v>
          </cell>
          <cell r="Q259">
            <v>2378</v>
          </cell>
          <cell r="R259">
            <v>60</v>
          </cell>
          <cell r="S259">
            <v>1787</v>
          </cell>
          <cell r="T259">
            <v>29</v>
          </cell>
          <cell r="U259">
            <v>591</v>
          </cell>
          <cell r="V259">
            <v>77</v>
          </cell>
          <cell r="W259">
            <v>1607</v>
          </cell>
          <cell r="X259">
            <v>52</v>
          </cell>
          <cell r="Y259">
            <v>1168</v>
          </cell>
          <cell r="Z259">
            <v>25</v>
          </cell>
          <cell r="AA259">
            <v>439</v>
          </cell>
        </row>
        <row r="260">
          <cell r="A260">
            <v>10404</v>
          </cell>
          <cell r="B260" t="str">
            <v>Palena</v>
          </cell>
          <cell r="C260" t="str">
            <v>10</v>
          </cell>
          <cell r="D260">
            <v>12</v>
          </cell>
          <cell r="E260">
            <v>232</v>
          </cell>
          <cell r="F260">
            <v>10</v>
          </cell>
          <cell r="G260">
            <v>215</v>
          </cell>
          <cell r="H260">
            <v>2</v>
          </cell>
          <cell r="I260">
            <v>17</v>
          </cell>
          <cell r="J260">
            <v>27</v>
          </cell>
          <cell r="K260">
            <v>362</v>
          </cell>
          <cell r="L260">
            <v>18</v>
          </cell>
          <cell r="M260">
            <v>250</v>
          </cell>
          <cell r="N260">
            <v>9</v>
          </cell>
          <cell r="O260">
            <v>112</v>
          </cell>
          <cell r="P260">
            <v>36</v>
          </cell>
          <cell r="Q260">
            <v>760</v>
          </cell>
          <cell r="R260">
            <v>21</v>
          </cell>
          <cell r="S260">
            <v>545</v>
          </cell>
          <cell r="T260">
            <v>15</v>
          </cell>
          <cell r="U260">
            <v>215</v>
          </cell>
          <cell r="V260">
            <v>27</v>
          </cell>
          <cell r="W260">
            <v>533</v>
          </cell>
          <cell r="X260">
            <v>20</v>
          </cell>
          <cell r="Y260">
            <v>377</v>
          </cell>
          <cell r="Z260">
            <v>7</v>
          </cell>
          <cell r="AA260">
            <v>156</v>
          </cell>
        </row>
        <row r="261">
          <cell r="A261">
            <v>11101</v>
          </cell>
          <cell r="B261" t="str">
            <v>Coihaique</v>
          </cell>
          <cell r="C261" t="str">
            <v>11</v>
          </cell>
          <cell r="D261">
            <v>174</v>
          </cell>
          <cell r="E261">
            <v>3356</v>
          </cell>
          <cell r="F261">
            <v>115</v>
          </cell>
          <cell r="G261">
            <v>2384</v>
          </cell>
          <cell r="H261">
            <v>59</v>
          </cell>
          <cell r="I261">
            <v>972</v>
          </cell>
          <cell r="J261">
            <v>486</v>
          </cell>
          <cell r="K261">
            <v>11419</v>
          </cell>
          <cell r="L261">
            <v>342</v>
          </cell>
          <cell r="M261">
            <v>8060</v>
          </cell>
          <cell r="N261">
            <v>144</v>
          </cell>
          <cell r="O261">
            <v>3359</v>
          </cell>
          <cell r="P261">
            <v>531</v>
          </cell>
          <cell r="Q261">
            <v>13085</v>
          </cell>
          <cell r="R261">
            <v>347</v>
          </cell>
          <cell r="S261">
            <v>8841</v>
          </cell>
          <cell r="T261">
            <v>184</v>
          </cell>
          <cell r="U261">
            <v>4244</v>
          </cell>
          <cell r="V261">
            <v>556</v>
          </cell>
          <cell r="W261">
            <v>12207</v>
          </cell>
          <cell r="X261">
            <v>361</v>
          </cell>
          <cell r="Y261">
            <v>8344</v>
          </cell>
          <cell r="Z261">
            <v>195</v>
          </cell>
          <cell r="AA261">
            <v>3863</v>
          </cell>
        </row>
        <row r="262">
          <cell r="A262">
            <v>11102</v>
          </cell>
          <cell r="B262" t="str">
            <v>Lago Verde</v>
          </cell>
          <cell r="C262" t="str">
            <v>11</v>
          </cell>
          <cell r="D262">
            <v>5</v>
          </cell>
          <cell r="E262">
            <v>132</v>
          </cell>
          <cell r="F262">
            <v>3</v>
          </cell>
          <cell r="G262">
            <v>74</v>
          </cell>
          <cell r="H262">
            <v>2</v>
          </cell>
          <cell r="I262">
            <v>58</v>
          </cell>
          <cell r="J262">
            <v>8</v>
          </cell>
          <cell r="K262">
            <v>184</v>
          </cell>
          <cell r="L262">
            <v>4</v>
          </cell>
          <cell r="M262">
            <v>59</v>
          </cell>
          <cell r="N262">
            <v>4</v>
          </cell>
          <cell r="O262">
            <v>125</v>
          </cell>
          <cell r="P262">
            <v>14</v>
          </cell>
          <cell r="Q262">
            <v>296</v>
          </cell>
          <cell r="R262">
            <v>11</v>
          </cell>
          <cell r="S262">
            <v>258</v>
          </cell>
          <cell r="T262">
            <v>3</v>
          </cell>
          <cell r="U262">
            <v>38</v>
          </cell>
          <cell r="V262">
            <v>12</v>
          </cell>
          <cell r="W262">
            <v>268</v>
          </cell>
          <cell r="X262">
            <v>8</v>
          </cell>
          <cell r="Y262">
            <v>157</v>
          </cell>
          <cell r="Z262">
            <v>4</v>
          </cell>
          <cell r="AA262">
            <v>111</v>
          </cell>
        </row>
        <row r="263">
          <cell r="A263">
            <v>11201</v>
          </cell>
          <cell r="B263" t="str">
            <v>Aisén</v>
          </cell>
          <cell r="C263" t="str">
            <v>11</v>
          </cell>
          <cell r="D263">
            <v>165</v>
          </cell>
          <cell r="E263">
            <v>3725</v>
          </cell>
          <cell r="F263">
            <v>105</v>
          </cell>
          <cell r="G263">
            <v>2503</v>
          </cell>
          <cell r="H263">
            <v>60</v>
          </cell>
          <cell r="I263">
            <v>1222</v>
          </cell>
          <cell r="J263">
            <v>287</v>
          </cell>
          <cell r="K263">
            <v>8300</v>
          </cell>
          <cell r="L263">
            <v>199</v>
          </cell>
          <cell r="M263">
            <v>6338</v>
          </cell>
          <cell r="N263">
            <v>88</v>
          </cell>
          <cell r="O263">
            <v>1962</v>
          </cell>
          <cell r="P263">
            <v>304</v>
          </cell>
          <cell r="Q263">
            <v>7856</v>
          </cell>
          <cell r="R263">
            <v>217</v>
          </cell>
          <cell r="S263">
            <v>5751</v>
          </cell>
          <cell r="T263">
            <v>87</v>
          </cell>
          <cell r="U263">
            <v>2105</v>
          </cell>
          <cell r="V263">
            <v>484</v>
          </cell>
          <cell r="W263">
            <v>10939</v>
          </cell>
          <cell r="X263">
            <v>309</v>
          </cell>
          <cell r="Y263">
            <v>7096</v>
          </cell>
          <cell r="Z263">
            <v>175</v>
          </cell>
          <cell r="AA263">
            <v>3843</v>
          </cell>
        </row>
        <row r="264">
          <cell r="A264">
            <v>11202</v>
          </cell>
          <cell r="B264" t="str">
            <v>Cisnes</v>
          </cell>
          <cell r="C264" t="str">
            <v>11</v>
          </cell>
          <cell r="D264">
            <v>17</v>
          </cell>
          <cell r="E264">
            <v>467</v>
          </cell>
          <cell r="F264">
            <v>14</v>
          </cell>
          <cell r="G264">
            <v>389</v>
          </cell>
          <cell r="H264">
            <v>3</v>
          </cell>
          <cell r="I264">
            <v>78</v>
          </cell>
          <cell r="J264">
            <v>49</v>
          </cell>
          <cell r="K264">
            <v>1384</v>
          </cell>
          <cell r="L264">
            <v>32</v>
          </cell>
          <cell r="M264">
            <v>928</v>
          </cell>
          <cell r="N264">
            <v>17</v>
          </cell>
          <cell r="O264">
            <v>456</v>
          </cell>
          <cell r="P264">
            <v>55</v>
          </cell>
          <cell r="Q264">
            <v>1579</v>
          </cell>
          <cell r="R264">
            <v>45</v>
          </cell>
          <cell r="S264">
            <v>1300</v>
          </cell>
          <cell r="T264">
            <v>10</v>
          </cell>
          <cell r="U264">
            <v>279</v>
          </cell>
          <cell r="V264">
            <v>45</v>
          </cell>
          <cell r="W264">
            <v>1244</v>
          </cell>
          <cell r="X264">
            <v>35</v>
          </cell>
          <cell r="Y264">
            <v>967</v>
          </cell>
          <cell r="Z264">
            <v>10</v>
          </cell>
          <cell r="AA264">
            <v>277</v>
          </cell>
        </row>
        <row r="265">
          <cell r="A265">
            <v>11203</v>
          </cell>
          <cell r="B265" t="str">
            <v>Guaitecas</v>
          </cell>
          <cell r="C265" t="str">
            <v>11</v>
          </cell>
          <cell r="D265">
            <v>8</v>
          </cell>
          <cell r="E265">
            <v>186</v>
          </cell>
          <cell r="F265">
            <v>5</v>
          </cell>
          <cell r="G265">
            <v>160</v>
          </cell>
          <cell r="H265">
            <v>3</v>
          </cell>
          <cell r="I265">
            <v>26</v>
          </cell>
          <cell r="J265">
            <v>10</v>
          </cell>
          <cell r="K265">
            <v>292</v>
          </cell>
          <cell r="L265">
            <v>7</v>
          </cell>
          <cell r="M265">
            <v>128</v>
          </cell>
          <cell r="N265">
            <v>3</v>
          </cell>
          <cell r="O265">
            <v>164</v>
          </cell>
          <cell r="P265">
            <v>20</v>
          </cell>
          <cell r="Q265">
            <v>622</v>
          </cell>
          <cell r="R265">
            <v>15</v>
          </cell>
          <cell r="S265">
            <v>429</v>
          </cell>
          <cell r="T265">
            <v>5</v>
          </cell>
          <cell r="U265">
            <v>193</v>
          </cell>
          <cell r="V265">
            <v>24</v>
          </cell>
          <cell r="W265">
            <v>515</v>
          </cell>
          <cell r="X265">
            <v>18</v>
          </cell>
          <cell r="Y265">
            <v>472</v>
          </cell>
          <cell r="Z265">
            <v>6</v>
          </cell>
          <cell r="AA265">
            <v>43</v>
          </cell>
        </row>
        <row r="266">
          <cell r="A266">
            <v>11301</v>
          </cell>
          <cell r="B266" t="str">
            <v>Cochrane</v>
          </cell>
          <cell r="C266" t="str">
            <v>11</v>
          </cell>
          <cell r="D266">
            <v>5</v>
          </cell>
          <cell r="E266">
            <v>131</v>
          </cell>
          <cell r="F266">
            <v>5</v>
          </cell>
          <cell r="G266">
            <v>131</v>
          </cell>
          <cell r="H266">
            <v>0</v>
          </cell>
          <cell r="I266">
            <v>0</v>
          </cell>
          <cell r="J266">
            <v>37</v>
          </cell>
          <cell r="K266">
            <v>814</v>
          </cell>
          <cell r="L266">
            <v>25</v>
          </cell>
          <cell r="M266">
            <v>531</v>
          </cell>
          <cell r="N266">
            <v>12</v>
          </cell>
          <cell r="O266">
            <v>283</v>
          </cell>
          <cell r="P266">
            <v>32</v>
          </cell>
          <cell r="Q266">
            <v>871</v>
          </cell>
          <cell r="R266">
            <v>17</v>
          </cell>
          <cell r="S266">
            <v>355</v>
          </cell>
          <cell r="T266">
            <v>15</v>
          </cell>
          <cell r="U266">
            <v>516</v>
          </cell>
          <cell r="V266">
            <v>21</v>
          </cell>
          <cell r="W266">
            <v>443</v>
          </cell>
          <cell r="X266">
            <v>18</v>
          </cell>
          <cell r="Y266">
            <v>414</v>
          </cell>
          <cell r="Z266">
            <v>3</v>
          </cell>
          <cell r="AA266">
            <v>29</v>
          </cell>
        </row>
        <row r="267">
          <cell r="A267">
            <v>11302</v>
          </cell>
          <cell r="B267" t="str">
            <v>O'Higgins</v>
          </cell>
          <cell r="C267" t="str">
            <v>11</v>
          </cell>
          <cell r="D267">
            <v>2</v>
          </cell>
          <cell r="E267">
            <v>90</v>
          </cell>
          <cell r="F267">
            <v>2</v>
          </cell>
          <cell r="G267">
            <v>90</v>
          </cell>
          <cell r="H267">
            <v>0</v>
          </cell>
          <cell r="I267">
            <v>0</v>
          </cell>
          <cell r="J267">
            <v>2</v>
          </cell>
          <cell r="K267">
            <v>94</v>
          </cell>
          <cell r="L267">
            <v>1</v>
          </cell>
          <cell r="M267">
            <v>33</v>
          </cell>
          <cell r="N267">
            <v>1</v>
          </cell>
          <cell r="O267">
            <v>61</v>
          </cell>
          <cell r="P267">
            <v>5</v>
          </cell>
          <cell r="Q267">
            <v>142</v>
          </cell>
          <cell r="R267">
            <v>1</v>
          </cell>
          <cell r="S267">
            <v>18</v>
          </cell>
          <cell r="T267">
            <v>4</v>
          </cell>
          <cell r="U267">
            <v>124</v>
          </cell>
          <cell r="V267">
            <v>4</v>
          </cell>
          <cell r="W267">
            <v>108</v>
          </cell>
          <cell r="X267">
            <v>4</v>
          </cell>
          <cell r="Y267">
            <v>108</v>
          </cell>
          <cell r="Z267">
            <v>0</v>
          </cell>
          <cell r="AA267">
            <v>0</v>
          </cell>
        </row>
        <row r="268">
          <cell r="A268">
            <v>11303</v>
          </cell>
          <cell r="B268" t="str">
            <v>Tortel</v>
          </cell>
          <cell r="C268" t="str">
            <v>11</v>
          </cell>
          <cell r="D268">
            <v>1</v>
          </cell>
          <cell r="E268">
            <v>20</v>
          </cell>
          <cell r="F268">
            <v>1</v>
          </cell>
          <cell r="G268">
            <v>20</v>
          </cell>
          <cell r="H268">
            <v>0</v>
          </cell>
          <cell r="I268">
            <v>0</v>
          </cell>
          <cell r="J268">
            <v>7</v>
          </cell>
          <cell r="K268">
            <v>311</v>
          </cell>
          <cell r="L268">
            <v>5</v>
          </cell>
          <cell r="M268">
            <v>217</v>
          </cell>
          <cell r="N268">
            <v>2</v>
          </cell>
          <cell r="O268">
            <v>94</v>
          </cell>
          <cell r="P268">
            <v>6</v>
          </cell>
          <cell r="Q268">
            <v>307</v>
          </cell>
          <cell r="R268">
            <v>3</v>
          </cell>
          <cell r="S268">
            <v>147</v>
          </cell>
          <cell r="T268">
            <v>3</v>
          </cell>
          <cell r="U268">
            <v>160</v>
          </cell>
          <cell r="V268">
            <v>3</v>
          </cell>
          <cell r="W268">
            <v>78</v>
          </cell>
          <cell r="X268">
            <v>1</v>
          </cell>
          <cell r="Y268">
            <v>20</v>
          </cell>
          <cell r="Z268">
            <v>2</v>
          </cell>
          <cell r="AA268">
            <v>58</v>
          </cell>
        </row>
        <row r="269">
          <cell r="A269">
            <v>11401</v>
          </cell>
          <cell r="B269" t="str">
            <v>Chile Chico</v>
          </cell>
          <cell r="C269" t="str">
            <v>11</v>
          </cell>
          <cell r="D269">
            <v>15</v>
          </cell>
          <cell r="E269">
            <v>431</v>
          </cell>
          <cell r="F269">
            <v>5</v>
          </cell>
          <cell r="G269">
            <v>191</v>
          </cell>
          <cell r="H269">
            <v>10</v>
          </cell>
          <cell r="I269">
            <v>240</v>
          </cell>
          <cell r="J269">
            <v>74</v>
          </cell>
          <cell r="K269">
            <v>1741</v>
          </cell>
          <cell r="L269">
            <v>54</v>
          </cell>
          <cell r="M269">
            <v>1295</v>
          </cell>
          <cell r="N269">
            <v>20</v>
          </cell>
          <cell r="O269">
            <v>446</v>
          </cell>
          <cell r="P269">
            <v>73</v>
          </cell>
          <cell r="Q269">
            <v>1811</v>
          </cell>
          <cell r="R269">
            <v>54</v>
          </cell>
          <cell r="S269">
            <v>1444</v>
          </cell>
          <cell r="T269">
            <v>19</v>
          </cell>
          <cell r="U269">
            <v>367</v>
          </cell>
          <cell r="V269">
            <v>56</v>
          </cell>
          <cell r="W269">
            <v>1210</v>
          </cell>
          <cell r="X269">
            <v>34</v>
          </cell>
          <cell r="Y269">
            <v>777</v>
          </cell>
          <cell r="Z269">
            <v>22</v>
          </cell>
          <cell r="AA269">
            <v>433</v>
          </cell>
        </row>
        <row r="270">
          <cell r="A270">
            <v>11402</v>
          </cell>
          <cell r="B270" t="str">
            <v>Río Ibáñez</v>
          </cell>
          <cell r="C270" t="str">
            <v>11</v>
          </cell>
          <cell r="D270">
            <v>11</v>
          </cell>
          <cell r="E270">
            <v>162</v>
          </cell>
          <cell r="F270">
            <v>8</v>
          </cell>
          <cell r="G270">
            <v>135</v>
          </cell>
          <cell r="H270">
            <v>3</v>
          </cell>
          <cell r="I270">
            <v>27</v>
          </cell>
          <cell r="J270">
            <v>30</v>
          </cell>
          <cell r="K270">
            <v>486</v>
          </cell>
          <cell r="L270">
            <v>23</v>
          </cell>
          <cell r="M270">
            <v>385</v>
          </cell>
          <cell r="N270">
            <v>7</v>
          </cell>
          <cell r="O270">
            <v>101</v>
          </cell>
          <cell r="P270">
            <v>36</v>
          </cell>
          <cell r="Q270">
            <v>693</v>
          </cell>
          <cell r="R270">
            <v>29</v>
          </cell>
          <cell r="S270">
            <v>537</v>
          </cell>
          <cell r="T270">
            <v>7</v>
          </cell>
          <cell r="U270">
            <v>156</v>
          </cell>
          <cell r="V270">
            <v>34</v>
          </cell>
          <cell r="W270">
            <v>505</v>
          </cell>
          <cell r="X270">
            <v>22</v>
          </cell>
          <cell r="Y270">
            <v>342</v>
          </cell>
          <cell r="Z270">
            <v>12</v>
          </cell>
          <cell r="AA270">
            <v>163</v>
          </cell>
        </row>
        <row r="271">
          <cell r="A271">
            <v>12101</v>
          </cell>
          <cell r="B271" t="str">
            <v>Punta Arenas</v>
          </cell>
          <cell r="C271" t="str">
            <v>12</v>
          </cell>
          <cell r="D271">
            <v>535</v>
          </cell>
          <cell r="E271">
            <v>10496</v>
          </cell>
          <cell r="F271">
            <v>338</v>
          </cell>
          <cell r="G271">
            <v>6831</v>
          </cell>
          <cell r="H271">
            <v>197</v>
          </cell>
          <cell r="I271">
            <v>3665</v>
          </cell>
          <cell r="J271">
            <v>1564</v>
          </cell>
          <cell r="K271">
            <v>32874</v>
          </cell>
          <cell r="L271">
            <v>977</v>
          </cell>
          <cell r="M271">
            <v>21247</v>
          </cell>
          <cell r="N271">
            <v>587</v>
          </cell>
          <cell r="O271">
            <v>11627</v>
          </cell>
          <cell r="P271">
            <v>1628</v>
          </cell>
          <cell r="Q271">
            <v>34371</v>
          </cell>
          <cell r="R271">
            <v>1035</v>
          </cell>
          <cell r="S271">
            <v>22724</v>
          </cell>
          <cell r="T271">
            <v>593</v>
          </cell>
          <cell r="U271">
            <v>11647</v>
          </cell>
          <cell r="V271">
            <v>1602</v>
          </cell>
          <cell r="W271">
            <v>33514</v>
          </cell>
          <cell r="X271">
            <v>1022</v>
          </cell>
          <cell r="Y271">
            <v>22344</v>
          </cell>
          <cell r="Z271">
            <v>580</v>
          </cell>
          <cell r="AA271">
            <v>11170</v>
          </cell>
        </row>
        <row r="272">
          <cell r="A272">
            <v>12102</v>
          </cell>
          <cell r="B272" t="str">
            <v>Laguna Blanca</v>
          </cell>
          <cell r="C272" t="str">
            <v>12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</v>
          </cell>
          <cell r="K272">
            <v>46</v>
          </cell>
          <cell r="L272">
            <v>2</v>
          </cell>
          <cell r="M272">
            <v>46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</row>
        <row r="273">
          <cell r="A273">
            <v>12103</v>
          </cell>
          <cell r="B273" t="str">
            <v>Río Verde</v>
          </cell>
          <cell r="C273" t="str">
            <v>12</v>
          </cell>
          <cell r="D273">
            <v>1</v>
          </cell>
          <cell r="E273">
            <v>16</v>
          </cell>
          <cell r="F273">
            <v>0</v>
          </cell>
          <cell r="G273">
            <v>0</v>
          </cell>
          <cell r="H273">
            <v>1</v>
          </cell>
          <cell r="I273">
            <v>16</v>
          </cell>
          <cell r="J273">
            <v>3</v>
          </cell>
          <cell r="K273">
            <v>140</v>
          </cell>
          <cell r="L273">
            <v>3</v>
          </cell>
          <cell r="M273">
            <v>140</v>
          </cell>
          <cell r="N273">
            <v>0</v>
          </cell>
          <cell r="O273">
            <v>0</v>
          </cell>
          <cell r="P273">
            <v>2</v>
          </cell>
          <cell r="Q273">
            <v>30</v>
          </cell>
          <cell r="R273">
            <v>2</v>
          </cell>
          <cell r="S273">
            <v>30</v>
          </cell>
          <cell r="T273">
            <v>0</v>
          </cell>
          <cell r="U273">
            <v>0</v>
          </cell>
          <cell r="V273">
            <v>2</v>
          </cell>
          <cell r="W273">
            <v>40</v>
          </cell>
          <cell r="X273">
            <v>1</v>
          </cell>
          <cell r="Y273">
            <v>24</v>
          </cell>
          <cell r="Z273">
            <v>1</v>
          </cell>
          <cell r="AA273">
            <v>16</v>
          </cell>
        </row>
        <row r="274">
          <cell r="A274">
            <v>12104</v>
          </cell>
          <cell r="B274" t="str">
            <v>San Gregorio</v>
          </cell>
          <cell r="C274" t="str">
            <v>12</v>
          </cell>
          <cell r="D274">
            <v>3</v>
          </cell>
          <cell r="E274">
            <v>31</v>
          </cell>
          <cell r="F274">
            <v>2</v>
          </cell>
          <cell r="G274">
            <v>12</v>
          </cell>
          <cell r="H274">
            <v>1</v>
          </cell>
          <cell r="I274">
            <v>19</v>
          </cell>
          <cell r="J274">
            <v>1</v>
          </cell>
          <cell r="K274">
            <v>54</v>
          </cell>
          <cell r="L274">
            <v>0</v>
          </cell>
          <cell r="M274">
            <v>0</v>
          </cell>
          <cell r="N274">
            <v>1</v>
          </cell>
          <cell r="O274">
            <v>54</v>
          </cell>
          <cell r="P274">
            <v>3</v>
          </cell>
          <cell r="Q274">
            <v>30</v>
          </cell>
          <cell r="R274">
            <v>3</v>
          </cell>
          <cell r="S274">
            <v>30</v>
          </cell>
          <cell r="T274">
            <v>0</v>
          </cell>
          <cell r="U274">
            <v>0</v>
          </cell>
          <cell r="V274">
            <v>4</v>
          </cell>
          <cell r="W274">
            <v>49</v>
          </cell>
          <cell r="X274">
            <v>3</v>
          </cell>
          <cell r="Y274">
            <v>30</v>
          </cell>
          <cell r="Z274">
            <v>1</v>
          </cell>
          <cell r="AA274">
            <v>19</v>
          </cell>
        </row>
        <row r="275">
          <cell r="A275">
            <v>12201</v>
          </cell>
          <cell r="B275" t="str">
            <v>Cabo de Hornos</v>
          </cell>
          <cell r="C275" t="str">
            <v>12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5</v>
          </cell>
          <cell r="K275">
            <v>106</v>
          </cell>
          <cell r="L275">
            <v>4</v>
          </cell>
          <cell r="M275">
            <v>91</v>
          </cell>
          <cell r="N275">
            <v>1</v>
          </cell>
          <cell r="O275">
            <v>15</v>
          </cell>
          <cell r="P275">
            <v>6</v>
          </cell>
          <cell r="Q275">
            <v>105</v>
          </cell>
          <cell r="R275">
            <v>3</v>
          </cell>
          <cell r="S275">
            <v>68</v>
          </cell>
          <cell r="T275">
            <v>3</v>
          </cell>
          <cell r="U275">
            <v>37</v>
          </cell>
          <cell r="V275">
            <v>2</v>
          </cell>
          <cell r="W275">
            <v>27</v>
          </cell>
          <cell r="X275">
            <v>2</v>
          </cell>
          <cell r="Y275">
            <v>27</v>
          </cell>
          <cell r="Z275">
            <v>0</v>
          </cell>
          <cell r="AA275">
            <v>0</v>
          </cell>
        </row>
        <row r="276">
          <cell r="A276">
            <v>12202</v>
          </cell>
          <cell r="B276" t="str">
            <v>Antártica</v>
          </cell>
          <cell r="C276" t="str">
            <v>12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>
            <v>97</v>
          </cell>
          <cell r="L276">
            <v>2</v>
          </cell>
          <cell r="M276">
            <v>85</v>
          </cell>
          <cell r="N276">
            <v>1</v>
          </cell>
          <cell r="O276">
            <v>12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</v>
          </cell>
          <cell r="W276">
            <v>42</v>
          </cell>
          <cell r="X276">
            <v>1</v>
          </cell>
          <cell r="Y276">
            <v>42</v>
          </cell>
          <cell r="Z276">
            <v>0</v>
          </cell>
          <cell r="AA276">
            <v>0</v>
          </cell>
        </row>
        <row r="277">
          <cell r="A277">
            <v>12301</v>
          </cell>
          <cell r="B277" t="str">
            <v>Porvenir</v>
          </cell>
          <cell r="C277" t="str">
            <v>12</v>
          </cell>
          <cell r="D277">
            <v>19</v>
          </cell>
          <cell r="E277">
            <v>371</v>
          </cell>
          <cell r="F277">
            <v>15</v>
          </cell>
          <cell r="G277">
            <v>310</v>
          </cell>
          <cell r="H277">
            <v>4</v>
          </cell>
          <cell r="I277">
            <v>61</v>
          </cell>
          <cell r="J277">
            <v>85</v>
          </cell>
          <cell r="K277">
            <v>2060</v>
          </cell>
          <cell r="L277">
            <v>61</v>
          </cell>
          <cell r="M277">
            <v>1511</v>
          </cell>
          <cell r="N277">
            <v>24</v>
          </cell>
          <cell r="O277">
            <v>549</v>
          </cell>
          <cell r="P277">
            <v>75</v>
          </cell>
          <cell r="Q277">
            <v>1601</v>
          </cell>
          <cell r="R277">
            <v>57</v>
          </cell>
          <cell r="S277">
            <v>1244</v>
          </cell>
          <cell r="T277">
            <v>18</v>
          </cell>
          <cell r="U277">
            <v>357</v>
          </cell>
          <cell r="V277">
            <v>63</v>
          </cell>
          <cell r="W277">
            <v>1176</v>
          </cell>
          <cell r="X277">
            <v>41</v>
          </cell>
          <cell r="Y277">
            <v>807</v>
          </cell>
          <cell r="Z277">
            <v>22</v>
          </cell>
          <cell r="AA277">
            <v>369</v>
          </cell>
        </row>
        <row r="278">
          <cell r="A278">
            <v>12302</v>
          </cell>
          <cell r="B278" t="str">
            <v>Primavera</v>
          </cell>
          <cell r="C278" t="str">
            <v>12</v>
          </cell>
          <cell r="D278">
            <v>1</v>
          </cell>
          <cell r="E278">
            <v>8</v>
          </cell>
          <cell r="F278">
            <v>1</v>
          </cell>
          <cell r="G278">
            <v>8</v>
          </cell>
          <cell r="H278">
            <v>0</v>
          </cell>
          <cell r="I278">
            <v>0</v>
          </cell>
          <cell r="J278">
            <v>2</v>
          </cell>
          <cell r="K278">
            <v>36</v>
          </cell>
          <cell r="L278">
            <v>1</v>
          </cell>
          <cell r="M278">
            <v>3</v>
          </cell>
          <cell r="N278">
            <v>1</v>
          </cell>
          <cell r="O278">
            <v>33</v>
          </cell>
          <cell r="P278">
            <v>4</v>
          </cell>
          <cell r="Q278">
            <v>134</v>
          </cell>
          <cell r="R278">
            <v>4</v>
          </cell>
          <cell r="S278">
            <v>134</v>
          </cell>
          <cell r="T278">
            <v>0</v>
          </cell>
          <cell r="U278">
            <v>0</v>
          </cell>
          <cell r="V278">
            <v>3</v>
          </cell>
          <cell r="W278">
            <v>20</v>
          </cell>
          <cell r="X278">
            <v>1</v>
          </cell>
          <cell r="Y278">
            <v>8</v>
          </cell>
          <cell r="Z278">
            <v>2</v>
          </cell>
          <cell r="AA278">
            <v>12</v>
          </cell>
        </row>
        <row r="279">
          <cell r="A279">
            <v>12303</v>
          </cell>
          <cell r="B279" t="str">
            <v>Timaukel</v>
          </cell>
          <cell r="C279" t="str">
            <v>12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2</v>
          </cell>
          <cell r="K279">
            <v>45</v>
          </cell>
          <cell r="L279">
            <v>2</v>
          </cell>
          <cell r="M279">
            <v>45</v>
          </cell>
          <cell r="N279">
            <v>0</v>
          </cell>
          <cell r="O279">
            <v>0</v>
          </cell>
          <cell r="P279">
            <v>1</v>
          </cell>
          <cell r="Q279">
            <v>26</v>
          </cell>
          <cell r="R279">
            <v>1</v>
          </cell>
          <cell r="S279">
            <v>26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</row>
        <row r="280">
          <cell r="A280">
            <v>12401</v>
          </cell>
          <cell r="B280" t="str">
            <v>Natales</v>
          </cell>
          <cell r="C280" t="str">
            <v>12</v>
          </cell>
          <cell r="D280">
            <v>83</v>
          </cell>
          <cell r="E280">
            <v>1881</v>
          </cell>
          <cell r="F280">
            <v>58</v>
          </cell>
          <cell r="G280">
            <v>1167</v>
          </cell>
          <cell r="H280">
            <v>25</v>
          </cell>
          <cell r="I280">
            <v>714</v>
          </cell>
          <cell r="J280">
            <v>299</v>
          </cell>
          <cell r="K280">
            <v>6024</v>
          </cell>
          <cell r="L280">
            <v>197</v>
          </cell>
          <cell r="M280">
            <v>4120</v>
          </cell>
          <cell r="N280">
            <v>102</v>
          </cell>
          <cell r="O280">
            <v>1904</v>
          </cell>
          <cell r="P280">
            <v>286</v>
          </cell>
          <cell r="Q280">
            <v>5397</v>
          </cell>
          <cell r="R280">
            <v>193</v>
          </cell>
          <cell r="S280">
            <v>3684</v>
          </cell>
          <cell r="T280">
            <v>93</v>
          </cell>
          <cell r="U280">
            <v>1713</v>
          </cell>
          <cell r="V280">
            <v>278</v>
          </cell>
          <cell r="W280">
            <v>5806</v>
          </cell>
          <cell r="X280">
            <v>188</v>
          </cell>
          <cell r="Y280">
            <v>3883</v>
          </cell>
          <cell r="Z280">
            <v>90</v>
          </cell>
          <cell r="AA280">
            <v>1923</v>
          </cell>
        </row>
        <row r="281">
          <cell r="A281">
            <v>12402</v>
          </cell>
          <cell r="B281" t="str">
            <v>Torres del Paine</v>
          </cell>
          <cell r="C281" t="str">
            <v>12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  <cell r="Q281">
            <v>78</v>
          </cell>
          <cell r="R281">
            <v>2</v>
          </cell>
          <cell r="S281">
            <v>78</v>
          </cell>
          <cell r="T281">
            <v>0</v>
          </cell>
          <cell r="U281">
            <v>0</v>
          </cell>
          <cell r="V281">
            <v>3</v>
          </cell>
          <cell r="W281">
            <v>129</v>
          </cell>
          <cell r="X281">
            <v>2</v>
          </cell>
          <cell r="Y281">
            <v>69</v>
          </cell>
          <cell r="Z281">
            <v>1</v>
          </cell>
          <cell r="AA281">
            <v>60</v>
          </cell>
        </row>
        <row r="282">
          <cell r="A282">
            <v>13101</v>
          </cell>
          <cell r="B282" t="str">
            <v>Santiago</v>
          </cell>
          <cell r="C282" t="str">
            <v>13</v>
          </cell>
          <cell r="D282">
            <v>850</v>
          </cell>
          <cell r="E282">
            <v>17925</v>
          </cell>
          <cell r="F282">
            <v>522</v>
          </cell>
          <cell r="G282">
            <v>11773</v>
          </cell>
          <cell r="H282">
            <v>328</v>
          </cell>
          <cell r="I282">
            <v>6152</v>
          </cell>
          <cell r="J282">
            <v>2463</v>
          </cell>
          <cell r="K282">
            <v>49275</v>
          </cell>
          <cell r="L282">
            <v>1487</v>
          </cell>
          <cell r="M282">
            <v>31735</v>
          </cell>
          <cell r="N282">
            <v>976</v>
          </cell>
          <cell r="O282">
            <v>17540</v>
          </cell>
          <cell r="P282">
            <v>2555</v>
          </cell>
          <cell r="Q282">
            <v>52437</v>
          </cell>
          <cell r="R282">
            <v>1523</v>
          </cell>
          <cell r="S282">
            <v>33299</v>
          </cell>
          <cell r="T282">
            <v>1032</v>
          </cell>
          <cell r="U282">
            <v>19138</v>
          </cell>
          <cell r="V282">
            <v>2597</v>
          </cell>
          <cell r="W282">
            <v>54299</v>
          </cell>
          <cell r="X282">
            <v>1581</v>
          </cell>
          <cell r="Y282">
            <v>34923</v>
          </cell>
          <cell r="Z282">
            <v>1016</v>
          </cell>
          <cell r="AA282">
            <v>19376</v>
          </cell>
        </row>
        <row r="283">
          <cell r="A283">
            <v>13102</v>
          </cell>
          <cell r="B283" t="str">
            <v>Cerrillos</v>
          </cell>
          <cell r="C283" t="str">
            <v>13</v>
          </cell>
          <cell r="D283">
            <v>260</v>
          </cell>
          <cell r="E283">
            <v>5358</v>
          </cell>
          <cell r="F283">
            <v>156</v>
          </cell>
          <cell r="G283">
            <v>3326</v>
          </cell>
          <cell r="H283">
            <v>104</v>
          </cell>
          <cell r="I283">
            <v>2032</v>
          </cell>
          <cell r="J283">
            <v>801</v>
          </cell>
          <cell r="K283">
            <v>17074</v>
          </cell>
          <cell r="L283">
            <v>474</v>
          </cell>
          <cell r="M283">
            <v>11243</v>
          </cell>
          <cell r="N283">
            <v>327</v>
          </cell>
          <cell r="O283">
            <v>5831</v>
          </cell>
          <cell r="P283">
            <v>816</v>
          </cell>
          <cell r="Q283">
            <v>17170</v>
          </cell>
          <cell r="R283">
            <v>489</v>
          </cell>
          <cell r="S283">
            <v>10830</v>
          </cell>
          <cell r="T283">
            <v>327</v>
          </cell>
          <cell r="U283">
            <v>6340</v>
          </cell>
          <cell r="V283">
            <v>795</v>
          </cell>
          <cell r="W283">
            <v>16125</v>
          </cell>
          <cell r="X283">
            <v>484</v>
          </cell>
          <cell r="Y283">
            <v>9868</v>
          </cell>
          <cell r="Z283">
            <v>311</v>
          </cell>
          <cell r="AA283">
            <v>6257</v>
          </cell>
        </row>
        <row r="284">
          <cell r="A284">
            <v>13103</v>
          </cell>
          <cell r="B284" t="str">
            <v>Cerro Navia</v>
          </cell>
          <cell r="C284" t="str">
            <v>13</v>
          </cell>
          <cell r="D284">
            <v>630</v>
          </cell>
          <cell r="E284">
            <v>12772</v>
          </cell>
          <cell r="F284">
            <v>391</v>
          </cell>
          <cell r="G284">
            <v>8490</v>
          </cell>
          <cell r="H284">
            <v>239</v>
          </cell>
          <cell r="I284">
            <v>4282</v>
          </cell>
          <cell r="J284">
            <v>1759</v>
          </cell>
          <cell r="K284">
            <v>38784</v>
          </cell>
          <cell r="L284">
            <v>1068</v>
          </cell>
          <cell r="M284">
            <v>25261</v>
          </cell>
          <cell r="N284">
            <v>691</v>
          </cell>
          <cell r="O284">
            <v>13523</v>
          </cell>
          <cell r="P284">
            <v>1822</v>
          </cell>
          <cell r="Q284">
            <v>40004</v>
          </cell>
          <cell r="R284">
            <v>1124</v>
          </cell>
          <cell r="S284">
            <v>25992</v>
          </cell>
          <cell r="T284">
            <v>698</v>
          </cell>
          <cell r="U284">
            <v>14012</v>
          </cell>
          <cell r="V284">
            <v>1885</v>
          </cell>
          <cell r="W284">
            <v>37855</v>
          </cell>
          <cell r="X284">
            <v>1191</v>
          </cell>
          <cell r="Y284">
            <v>25737</v>
          </cell>
          <cell r="Z284">
            <v>694</v>
          </cell>
          <cell r="AA284">
            <v>12118</v>
          </cell>
        </row>
        <row r="285">
          <cell r="A285">
            <v>13104</v>
          </cell>
          <cell r="B285" t="str">
            <v>Conchalí</v>
          </cell>
          <cell r="C285" t="str">
            <v>13</v>
          </cell>
          <cell r="D285">
            <v>583</v>
          </cell>
          <cell r="E285">
            <v>11562</v>
          </cell>
          <cell r="F285">
            <v>343</v>
          </cell>
          <cell r="G285">
            <v>7332</v>
          </cell>
          <cell r="H285">
            <v>240</v>
          </cell>
          <cell r="I285">
            <v>4230</v>
          </cell>
          <cell r="J285">
            <v>1833</v>
          </cell>
          <cell r="K285">
            <v>34873</v>
          </cell>
          <cell r="L285">
            <v>1104</v>
          </cell>
          <cell r="M285">
            <v>22793</v>
          </cell>
          <cell r="N285">
            <v>729</v>
          </cell>
          <cell r="O285">
            <v>12080</v>
          </cell>
          <cell r="P285">
            <v>1835</v>
          </cell>
          <cell r="Q285">
            <v>35627</v>
          </cell>
          <cell r="R285">
            <v>1094</v>
          </cell>
          <cell r="S285">
            <v>22970</v>
          </cell>
          <cell r="T285">
            <v>741</v>
          </cell>
          <cell r="U285">
            <v>12657</v>
          </cell>
          <cell r="V285">
            <v>1764</v>
          </cell>
          <cell r="W285">
            <v>33570</v>
          </cell>
          <cell r="X285">
            <v>1048</v>
          </cell>
          <cell r="Y285">
            <v>21251</v>
          </cell>
          <cell r="Z285">
            <v>716</v>
          </cell>
          <cell r="AA285">
            <v>12319</v>
          </cell>
        </row>
        <row r="286">
          <cell r="A286">
            <v>13105</v>
          </cell>
          <cell r="B286" t="str">
            <v>El Bosque</v>
          </cell>
          <cell r="C286" t="str">
            <v>13</v>
          </cell>
          <cell r="D286">
            <v>688</v>
          </cell>
          <cell r="E286">
            <v>13276</v>
          </cell>
          <cell r="F286">
            <v>421</v>
          </cell>
          <cell r="G286">
            <v>8549</v>
          </cell>
          <cell r="H286">
            <v>267</v>
          </cell>
          <cell r="I286">
            <v>4727</v>
          </cell>
          <cell r="J286">
            <v>1831</v>
          </cell>
          <cell r="K286">
            <v>40404</v>
          </cell>
          <cell r="L286">
            <v>1122</v>
          </cell>
          <cell r="M286">
            <v>26499</v>
          </cell>
          <cell r="N286">
            <v>709</v>
          </cell>
          <cell r="O286">
            <v>13905</v>
          </cell>
          <cell r="P286">
            <v>2000</v>
          </cell>
          <cell r="Q286">
            <v>45492</v>
          </cell>
          <cell r="R286">
            <v>1195</v>
          </cell>
          <cell r="S286">
            <v>28953</v>
          </cell>
          <cell r="T286">
            <v>805</v>
          </cell>
          <cell r="U286">
            <v>16539</v>
          </cell>
          <cell r="V286">
            <v>2031</v>
          </cell>
          <cell r="W286">
            <v>41214</v>
          </cell>
          <cell r="X286">
            <v>1218</v>
          </cell>
          <cell r="Y286">
            <v>26106</v>
          </cell>
          <cell r="Z286">
            <v>813</v>
          </cell>
          <cell r="AA286">
            <v>15108</v>
          </cell>
        </row>
        <row r="287">
          <cell r="A287">
            <v>13106</v>
          </cell>
          <cell r="B287" t="str">
            <v>Estación Central</v>
          </cell>
          <cell r="C287" t="str">
            <v>13</v>
          </cell>
          <cell r="D287">
            <v>527</v>
          </cell>
          <cell r="E287">
            <v>10948</v>
          </cell>
          <cell r="F287">
            <v>319</v>
          </cell>
          <cell r="G287">
            <v>6666</v>
          </cell>
          <cell r="H287">
            <v>208</v>
          </cell>
          <cell r="I287">
            <v>4282</v>
          </cell>
          <cell r="J287">
            <v>1766</v>
          </cell>
          <cell r="K287">
            <v>33725</v>
          </cell>
          <cell r="L287">
            <v>1078</v>
          </cell>
          <cell r="M287">
            <v>21830</v>
          </cell>
          <cell r="N287">
            <v>688</v>
          </cell>
          <cell r="O287">
            <v>11895</v>
          </cell>
          <cell r="P287">
            <v>1716</v>
          </cell>
          <cell r="Q287">
            <v>32880</v>
          </cell>
          <cell r="R287">
            <v>1095</v>
          </cell>
          <cell r="S287">
            <v>21571</v>
          </cell>
          <cell r="T287">
            <v>621</v>
          </cell>
          <cell r="U287">
            <v>11309</v>
          </cell>
          <cell r="V287">
            <v>1612</v>
          </cell>
          <cell r="W287">
            <v>33207</v>
          </cell>
          <cell r="X287">
            <v>1004</v>
          </cell>
          <cell r="Y287">
            <v>21476</v>
          </cell>
          <cell r="Z287">
            <v>608</v>
          </cell>
          <cell r="AA287">
            <v>11731</v>
          </cell>
        </row>
        <row r="288">
          <cell r="A288">
            <v>13107</v>
          </cell>
          <cell r="B288" t="str">
            <v>Huechuraba</v>
          </cell>
          <cell r="C288" t="str">
            <v>13</v>
          </cell>
          <cell r="D288">
            <v>286</v>
          </cell>
          <cell r="E288">
            <v>6488</v>
          </cell>
          <cell r="F288">
            <v>174</v>
          </cell>
          <cell r="G288">
            <v>4233</v>
          </cell>
          <cell r="H288">
            <v>112</v>
          </cell>
          <cell r="I288">
            <v>2255</v>
          </cell>
          <cell r="J288">
            <v>735</v>
          </cell>
          <cell r="K288">
            <v>16637</v>
          </cell>
          <cell r="L288">
            <v>443</v>
          </cell>
          <cell r="M288">
            <v>11122</v>
          </cell>
          <cell r="N288">
            <v>292</v>
          </cell>
          <cell r="O288">
            <v>5515</v>
          </cell>
          <cell r="P288">
            <v>841</v>
          </cell>
          <cell r="Q288">
            <v>19876</v>
          </cell>
          <cell r="R288">
            <v>505</v>
          </cell>
          <cell r="S288">
            <v>12002</v>
          </cell>
          <cell r="T288">
            <v>336</v>
          </cell>
          <cell r="U288">
            <v>7874</v>
          </cell>
          <cell r="V288">
            <v>894</v>
          </cell>
          <cell r="W288">
            <v>20440</v>
          </cell>
          <cell r="X288">
            <v>527</v>
          </cell>
          <cell r="Y288">
            <v>12747</v>
          </cell>
          <cell r="Z288">
            <v>367</v>
          </cell>
          <cell r="AA288">
            <v>7693</v>
          </cell>
        </row>
        <row r="289">
          <cell r="A289">
            <v>13108</v>
          </cell>
          <cell r="B289" t="str">
            <v>Independencia</v>
          </cell>
          <cell r="C289" t="str">
            <v>13</v>
          </cell>
          <cell r="D289">
            <v>475</v>
          </cell>
          <cell r="E289">
            <v>9151</v>
          </cell>
          <cell r="F289">
            <v>280</v>
          </cell>
          <cell r="G289">
            <v>5307</v>
          </cell>
          <cell r="H289">
            <v>195</v>
          </cell>
          <cell r="I289">
            <v>3844</v>
          </cell>
          <cell r="J289">
            <v>1395</v>
          </cell>
          <cell r="K289">
            <v>25707</v>
          </cell>
          <cell r="L289">
            <v>817</v>
          </cell>
          <cell r="M289">
            <v>16609</v>
          </cell>
          <cell r="N289">
            <v>578</v>
          </cell>
          <cell r="O289">
            <v>9098</v>
          </cell>
          <cell r="P289">
            <v>1495</v>
          </cell>
          <cell r="Q289">
            <v>26578</v>
          </cell>
          <cell r="R289">
            <v>894</v>
          </cell>
          <cell r="S289">
            <v>17104</v>
          </cell>
          <cell r="T289">
            <v>601</v>
          </cell>
          <cell r="U289">
            <v>9474</v>
          </cell>
          <cell r="V289">
            <v>1429</v>
          </cell>
          <cell r="W289">
            <v>26748</v>
          </cell>
          <cell r="X289">
            <v>840</v>
          </cell>
          <cell r="Y289">
            <v>15866</v>
          </cell>
          <cell r="Z289">
            <v>589</v>
          </cell>
          <cell r="AA289">
            <v>10882</v>
          </cell>
        </row>
        <row r="290">
          <cell r="A290">
            <v>13109</v>
          </cell>
          <cell r="B290" t="str">
            <v>La Cisterna</v>
          </cell>
          <cell r="C290" t="str">
            <v>13</v>
          </cell>
          <cell r="D290">
            <v>343</v>
          </cell>
          <cell r="E290">
            <v>6156</v>
          </cell>
          <cell r="F290">
            <v>194</v>
          </cell>
          <cell r="G290">
            <v>3721</v>
          </cell>
          <cell r="H290">
            <v>149</v>
          </cell>
          <cell r="I290">
            <v>2435</v>
          </cell>
          <cell r="J290">
            <v>1059</v>
          </cell>
          <cell r="K290">
            <v>18200</v>
          </cell>
          <cell r="L290">
            <v>610</v>
          </cell>
          <cell r="M290">
            <v>11550</v>
          </cell>
          <cell r="N290">
            <v>449</v>
          </cell>
          <cell r="O290">
            <v>6650</v>
          </cell>
          <cell r="P290">
            <v>1024</v>
          </cell>
          <cell r="Q290">
            <v>17878</v>
          </cell>
          <cell r="R290">
            <v>603</v>
          </cell>
          <cell r="S290">
            <v>10868</v>
          </cell>
          <cell r="T290">
            <v>421</v>
          </cell>
          <cell r="U290">
            <v>7010</v>
          </cell>
          <cell r="V290">
            <v>1060</v>
          </cell>
          <cell r="W290">
            <v>18736</v>
          </cell>
          <cell r="X290">
            <v>636</v>
          </cell>
          <cell r="Y290">
            <v>11772</v>
          </cell>
          <cell r="Z290">
            <v>424</v>
          </cell>
          <cell r="AA290">
            <v>6964</v>
          </cell>
        </row>
        <row r="291">
          <cell r="A291">
            <v>13110</v>
          </cell>
          <cell r="B291" t="str">
            <v>La Florida</v>
          </cell>
          <cell r="C291" t="str">
            <v>13</v>
          </cell>
          <cell r="D291">
            <v>1180</v>
          </cell>
          <cell r="E291">
            <v>22961</v>
          </cell>
          <cell r="F291">
            <v>685</v>
          </cell>
          <cell r="G291">
            <v>13827</v>
          </cell>
          <cell r="H291">
            <v>495</v>
          </cell>
          <cell r="I291">
            <v>9134</v>
          </cell>
          <cell r="J291">
            <v>3300</v>
          </cell>
          <cell r="K291">
            <v>68821</v>
          </cell>
          <cell r="L291">
            <v>1892</v>
          </cell>
          <cell r="M291">
            <v>42054</v>
          </cell>
          <cell r="N291">
            <v>1408</v>
          </cell>
          <cell r="O291">
            <v>26767</v>
          </cell>
          <cell r="P291">
            <v>3291</v>
          </cell>
          <cell r="Q291">
            <v>68781</v>
          </cell>
          <cell r="R291">
            <v>1954</v>
          </cell>
          <cell r="S291">
            <v>43318</v>
          </cell>
          <cell r="T291">
            <v>1337</v>
          </cell>
          <cell r="U291">
            <v>25463</v>
          </cell>
          <cell r="V291">
            <v>3568</v>
          </cell>
          <cell r="W291">
            <v>71253</v>
          </cell>
          <cell r="X291">
            <v>2049</v>
          </cell>
          <cell r="Y291">
            <v>43853</v>
          </cell>
          <cell r="Z291">
            <v>1519</v>
          </cell>
          <cell r="AA291">
            <v>27400</v>
          </cell>
        </row>
        <row r="292">
          <cell r="A292">
            <v>13111</v>
          </cell>
          <cell r="B292" t="str">
            <v>La Granja</v>
          </cell>
          <cell r="C292" t="str">
            <v>13</v>
          </cell>
          <cell r="D292">
            <v>448</v>
          </cell>
          <cell r="E292">
            <v>8811</v>
          </cell>
          <cell r="F292">
            <v>278</v>
          </cell>
          <cell r="G292">
            <v>5956</v>
          </cell>
          <cell r="H292">
            <v>170</v>
          </cell>
          <cell r="I292">
            <v>2855</v>
          </cell>
          <cell r="J292">
            <v>1489</v>
          </cell>
          <cell r="K292">
            <v>31158</v>
          </cell>
          <cell r="L292">
            <v>900</v>
          </cell>
          <cell r="M292">
            <v>20896</v>
          </cell>
          <cell r="N292">
            <v>589</v>
          </cell>
          <cell r="O292">
            <v>10262</v>
          </cell>
          <cell r="P292">
            <v>1496</v>
          </cell>
          <cell r="Q292">
            <v>32406</v>
          </cell>
          <cell r="R292">
            <v>918</v>
          </cell>
          <cell r="S292">
            <v>20893</v>
          </cell>
          <cell r="T292">
            <v>578</v>
          </cell>
          <cell r="U292">
            <v>11513</v>
          </cell>
          <cell r="V292">
            <v>1363</v>
          </cell>
          <cell r="W292">
            <v>28109</v>
          </cell>
          <cell r="X292">
            <v>820</v>
          </cell>
          <cell r="Y292">
            <v>18362</v>
          </cell>
          <cell r="Z292">
            <v>543</v>
          </cell>
          <cell r="AA292">
            <v>9747</v>
          </cell>
        </row>
        <row r="293">
          <cell r="A293">
            <v>13112</v>
          </cell>
          <cell r="B293" t="str">
            <v>La Pintana</v>
          </cell>
          <cell r="C293" t="str">
            <v>13</v>
          </cell>
          <cell r="D293">
            <v>669</v>
          </cell>
          <cell r="E293">
            <v>15181</v>
          </cell>
          <cell r="F293">
            <v>385</v>
          </cell>
          <cell r="G293">
            <v>8819</v>
          </cell>
          <cell r="H293">
            <v>284</v>
          </cell>
          <cell r="I293">
            <v>6362</v>
          </cell>
          <cell r="J293">
            <v>1776</v>
          </cell>
          <cell r="K293">
            <v>46361</v>
          </cell>
          <cell r="L293">
            <v>1087</v>
          </cell>
          <cell r="M293">
            <v>30211</v>
          </cell>
          <cell r="N293">
            <v>689</v>
          </cell>
          <cell r="O293">
            <v>16150</v>
          </cell>
          <cell r="P293">
            <v>1885</v>
          </cell>
          <cell r="Q293">
            <v>47753</v>
          </cell>
          <cell r="R293">
            <v>1154</v>
          </cell>
          <cell r="S293">
            <v>31773</v>
          </cell>
          <cell r="T293">
            <v>731</v>
          </cell>
          <cell r="U293">
            <v>15980</v>
          </cell>
          <cell r="V293">
            <v>2036</v>
          </cell>
          <cell r="W293">
            <v>47892</v>
          </cell>
          <cell r="X293">
            <v>1211</v>
          </cell>
          <cell r="Y293">
            <v>29951</v>
          </cell>
          <cell r="Z293">
            <v>825</v>
          </cell>
          <cell r="AA293">
            <v>17941</v>
          </cell>
        </row>
        <row r="294">
          <cell r="A294">
            <v>13113</v>
          </cell>
          <cell r="B294" t="str">
            <v>La Reina</v>
          </cell>
          <cell r="C294" t="str">
            <v>13</v>
          </cell>
          <cell r="D294">
            <v>257</v>
          </cell>
          <cell r="E294">
            <v>4901</v>
          </cell>
          <cell r="F294">
            <v>135</v>
          </cell>
          <cell r="G294">
            <v>2797</v>
          </cell>
          <cell r="H294">
            <v>122</v>
          </cell>
          <cell r="I294">
            <v>2104</v>
          </cell>
          <cell r="J294">
            <v>831</v>
          </cell>
          <cell r="K294">
            <v>15458</v>
          </cell>
          <cell r="L294">
            <v>462</v>
          </cell>
          <cell r="M294">
            <v>9031</v>
          </cell>
          <cell r="N294">
            <v>369</v>
          </cell>
          <cell r="O294">
            <v>6427</v>
          </cell>
          <cell r="P294">
            <v>862</v>
          </cell>
          <cell r="Q294">
            <v>16302</v>
          </cell>
          <cell r="R294">
            <v>450</v>
          </cell>
          <cell r="S294">
            <v>9001</v>
          </cell>
          <cell r="T294">
            <v>412</v>
          </cell>
          <cell r="U294">
            <v>7301</v>
          </cell>
          <cell r="V294">
            <v>782</v>
          </cell>
          <cell r="W294">
            <v>14004</v>
          </cell>
          <cell r="X294">
            <v>419</v>
          </cell>
          <cell r="Y294">
            <v>8298</v>
          </cell>
          <cell r="Z294">
            <v>363</v>
          </cell>
          <cell r="AA294">
            <v>5706</v>
          </cell>
        </row>
        <row r="295">
          <cell r="A295">
            <v>13114</v>
          </cell>
          <cell r="B295" t="str">
            <v>Las Condes</v>
          </cell>
          <cell r="C295" t="str">
            <v>13</v>
          </cell>
          <cell r="D295">
            <v>635</v>
          </cell>
          <cell r="E295">
            <v>10643</v>
          </cell>
          <cell r="F295">
            <v>371</v>
          </cell>
          <cell r="G295">
            <v>6491</v>
          </cell>
          <cell r="H295">
            <v>264</v>
          </cell>
          <cell r="I295">
            <v>4152</v>
          </cell>
          <cell r="J295">
            <v>2055</v>
          </cell>
          <cell r="K295">
            <v>34636</v>
          </cell>
          <cell r="L295">
            <v>1177</v>
          </cell>
          <cell r="M295">
            <v>20885</v>
          </cell>
          <cell r="N295">
            <v>878</v>
          </cell>
          <cell r="O295">
            <v>13751</v>
          </cell>
          <cell r="P295">
            <v>1944</v>
          </cell>
          <cell r="Q295">
            <v>32803</v>
          </cell>
          <cell r="R295">
            <v>1097</v>
          </cell>
          <cell r="S295">
            <v>19030</v>
          </cell>
          <cell r="T295">
            <v>847</v>
          </cell>
          <cell r="U295">
            <v>13773</v>
          </cell>
          <cell r="V295">
            <v>2035</v>
          </cell>
          <cell r="W295">
            <v>34928</v>
          </cell>
          <cell r="X295">
            <v>1157</v>
          </cell>
          <cell r="Y295">
            <v>20671</v>
          </cell>
          <cell r="Z295">
            <v>878</v>
          </cell>
          <cell r="AA295">
            <v>14257</v>
          </cell>
        </row>
        <row r="296">
          <cell r="A296">
            <v>13115</v>
          </cell>
          <cell r="B296" t="str">
            <v>Lo Barnechea</v>
          </cell>
          <cell r="C296" t="str">
            <v>13</v>
          </cell>
          <cell r="D296">
            <v>165</v>
          </cell>
          <cell r="E296">
            <v>3700</v>
          </cell>
          <cell r="F296">
            <v>96</v>
          </cell>
          <cell r="G296">
            <v>2379</v>
          </cell>
          <cell r="H296">
            <v>69</v>
          </cell>
          <cell r="I296">
            <v>1321</v>
          </cell>
          <cell r="J296">
            <v>439</v>
          </cell>
          <cell r="K296">
            <v>11125</v>
          </cell>
          <cell r="L296">
            <v>266</v>
          </cell>
          <cell r="M296">
            <v>7140</v>
          </cell>
          <cell r="N296">
            <v>173</v>
          </cell>
          <cell r="O296">
            <v>3985</v>
          </cell>
          <cell r="P296">
            <v>449</v>
          </cell>
          <cell r="Q296">
            <v>10287</v>
          </cell>
          <cell r="R296">
            <v>272</v>
          </cell>
          <cell r="S296">
            <v>6464</v>
          </cell>
          <cell r="T296">
            <v>177</v>
          </cell>
          <cell r="U296">
            <v>3823</v>
          </cell>
          <cell r="V296">
            <v>480</v>
          </cell>
          <cell r="W296">
            <v>10990</v>
          </cell>
          <cell r="X296">
            <v>305</v>
          </cell>
          <cell r="Y296">
            <v>7453</v>
          </cell>
          <cell r="Z296">
            <v>175</v>
          </cell>
          <cell r="AA296">
            <v>3537</v>
          </cell>
        </row>
        <row r="297">
          <cell r="A297">
            <v>13116</v>
          </cell>
          <cell r="B297" t="str">
            <v>Lo Espejo</v>
          </cell>
          <cell r="C297" t="str">
            <v>13</v>
          </cell>
          <cell r="D297">
            <v>471</v>
          </cell>
          <cell r="E297">
            <v>10108</v>
          </cell>
          <cell r="F297">
            <v>291</v>
          </cell>
          <cell r="G297">
            <v>6576</v>
          </cell>
          <cell r="H297">
            <v>180</v>
          </cell>
          <cell r="I297">
            <v>3532</v>
          </cell>
          <cell r="J297">
            <v>1483</v>
          </cell>
          <cell r="K297">
            <v>31006</v>
          </cell>
          <cell r="L297">
            <v>879</v>
          </cell>
          <cell r="M297">
            <v>19981</v>
          </cell>
          <cell r="N297">
            <v>604</v>
          </cell>
          <cell r="O297">
            <v>11025</v>
          </cell>
          <cell r="P297">
            <v>1444</v>
          </cell>
          <cell r="Q297">
            <v>28767</v>
          </cell>
          <cell r="R297">
            <v>893</v>
          </cell>
          <cell r="S297">
            <v>19583</v>
          </cell>
          <cell r="T297">
            <v>551</v>
          </cell>
          <cell r="U297">
            <v>9184</v>
          </cell>
          <cell r="V297">
            <v>1524</v>
          </cell>
          <cell r="W297">
            <v>30842</v>
          </cell>
          <cell r="X297">
            <v>878</v>
          </cell>
          <cell r="Y297">
            <v>18972</v>
          </cell>
          <cell r="Z297">
            <v>646</v>
          </cell>
          <cell r="AA297">
            <v>11870</v>
          </cell>
        </row>
        <row r="298">
          <cell r="A298">
            <v>13117</v>
          </cell>
          <cell r="B298" t="str">
            <v>Lo Prado</v>
          </cell>
          <cell r="C298" t="str">
            <v>13</v>
          </cell>
          <cell r="D298">
            <v>416</v>
          </cell>
          <cell r="E298">
            <v>8150</v>
          </cell>
          <cell r="F298">
            <v>264</v>
          </cell>
          <cell r="G298">
            <v>5481</v>
          </cell>
          <cell r="H298">
            <v>152</v>
          </cell>
          <cell r="I298">
            <v>2669</v>
          </cell>
          <cell r="J298">
            <v>1195</v>
          </cell>
          <cell r="K298">
            <v>24861</v>
          </cell>
          <cell r="L298">
            <v>726</v>
          </cell>
          <cell r="M298">
            <v>16576</v>
          </cell>
          <cell r="N298">
            <v>469</v>
          </cell>
          <cell r="O298">
            <v>8285</v>
          </cell>
          <cell r="P298">
            <v>1306</v>
          </cell>
          <cell r="Q298">
            <v>27125</v>
          </cell>
          <cell r="R298">
            <v>801</v>
          </cell>
          <cell r="S298">
            <v>17574</v>
          </cell>
          <cell r="T298">
            <v>505</v>
          </cell>
          <cell r="U298">
            <v>9551</v>
          </cell>
          <cell r="V298">
            <v>1262</v>
          </cell>
          <cell r="W298">
            <v>24462</v>
          </cell>
          <cell r="X298">
            <v>786</v>
          </cell>
          <cell r="Y298">
            <v>16053</v>
          </cell>
          <cell r="Z298">
            <v>476</v>
          </cell>
          <cell r="AA298">
            <v>8409</v>
          </cell>
        </row>
        <row r="299">
          <cell r="A299">
            <v>13118</v>
          </cell>
          <cell r="B299" t="str">
            <v>Macul</v>
          </cell>
          <cell r="C299" t="str">
            <v>13</v>
          </cell>
          <cell r="D299">
            <v>400</v>
          </cell>
          <cell r="E299">
            <v>7117</v>
          </cell>
          <cell r="F299">
            <v>232</v>
          </cell>
          <cell r="G299">
            <v>4251</v>
          </cell>
          <cell r="H299">
            <v>168</v>
          </cell>
          <cell r="I299">
            <v>2866</v>
          </cell>
          <cell r="J299">
            <v>1110</v>
          </cell>
          <cell r="K299">
            <v>21320</v>
          </cell>
          <cell r="L299">
            <v>659</v>
          </cell>
          <cell r="M299">
            <v>13758</v>
          </cell>
          <cell r="N299">
            <v>451</v>
          </cell>
          <cell r="O299">
            <v>7562</v>
          </cell>
          <cell r="P299">
            <v>1144</v>
          </cell>
          <cell r="Q299">
            <v>22246</v>
          </cell>
          <cell r="R299">
            <v>668</v>
          </cell>
          <cell r="S299">
            <v>13915</v>
          </cell>
          <cell r="T299">
            <v>476</v>
          </cell>
          <cell r="U299">
            <v>8331</v>
          </cell>
          <cell r="V299">
            <v>1194</v>
          </cell>
          <cell r="W299">
            <v>21336</v>
          </cell>
          <cell r="X299">
            <v>709</v>
          </cell>
          <cell r="Y299">
            <v>13048</v>
          </cell>
          <cell r="Z299">
            <v>485</v>
          </cell>
          <cell r="AA299">
            <v>8288</v>
          </cell>
        </row>
        <row r="300">
          <cell r="A300">
            <v>13119</v>
          </cell>
          <cell r="B300" t="str">
            <v>Maipú</v>
          </cell>
          <cell r="C300" t="str">
            <v>13</v>
          </cell>
          <cell r="D300">
            <v>1361</v>
          </cell>
          <cell r="E300">
            <v>27787</v>
          </cell>
          <cell r="F300">
            <v>747</v>
          </cell>
          <cell r="G300">
            <v>15831</v>
          </cell>
          <cell r="H300">
            <v>614</v>
          </cell>
          <cell r="I300">
            <v>11956</v>
          </cell>
          <cell r="J300">
            <v>3362</v>
          </cell>
          <cell r="K300">
            <v>77601</v>
          </cell>
          <cell r="L300">
            <v>1932</v>
          </cell>
          <cell r="M300">
            <v>47431</v>
          </cell>
          <cell r="N300">
            <v>1430</v>
          </cell>
          <cell r="O300">
            <v>30170</v>
          </cell>
          <cell r="P300">
            <v>3686</v>
          </cell>
          <cell r="Q300">
            <v>83052</v>
          </cell>
          <cell r="R300">
            <v>2156</v>
          </cell>
          <cell r="S300">
            <v>51092</v>
          </cell>
          <cell r="T300">
            <v>1530</v>
          </cell>
          <cell r="U300">
            <v>31960</v>
          </cell>
          <cell r="V300">
            <v>4015</v>
          </cell>
          <cell r="W300">
            <v>85006</v>
          </cell>
          <cell r="X300">
            <v>2321</v>
          </cell>
          <cell r="Y300">
            <v>51594</v>
          </cell>
          <cell r="Z300">
            <v>1694</v>
          </cell>
          <cell r="AA300">
            <v>33412</v>
          </cell>
        </row>
        <row r="301">
          <cell r="A301">
            <v>13120</v>
          </cell>
          <cell r="B301" t="str">
            <v>Ñuñoa</v>
          </cell>
          <cell r="C301" t="str">
            <v>13</v>
          </cell>
          <cell r="D301">
            <v>564</v>
          </cell>
          <cell r="E301">
            <v>10446</v>
          </cell>
          <cell r="F301">
            <v>305</v>
          </cell>
          <cell r="G301">
            <v>5983</v>
          </cell>
          <cell r="H301">
            <v>259</v>
          </cell>
          <cell r="I301">
            <v>4463</v>
          </cell>
          <cell r="J301">
            <v>1806</v>
          </cell>
          <cell r="K301">
            <v>27492</v>
          </cell>
          <cell r="L301">
            <v>979</v>
          </cell>
          <cell r="M301">
            <v>15073</v>
          </cell>
          <cell r="N301">
            <v>827</v>
          </cell>
          <cell r="O301">
            <v>12419</v>
          </cell>
          <cell r="P301">
            <v>1751</v>
          </cell>
          <cell r="Q301">
            <v>27535</v>
          </cell>
          <cell r="R301">
            <v>988</v>
          </cell>
          <cell r="S301">
            <v>16327</v>
          </cell>
          <cell r="T301">
            <v>763</v>
          </cell>
          <cell r="U301">
            <v>11208</v>
          </cell>
          <cell r="V301">
            <v>1703</v>
          </cell>
          <cell r="W301">
            <v>29618</v>
          </cell>
          <cell r="X301">
            <v>927</v>
          </cell>
          <cell r="Y301">
            <v>16539</v>
          </cell>
          <cell r="Z301">
            <v>776</v>
          </cell>
          <cell r="AA301">
            <v>13079</v>
          </cell>
        </row>
        <row r="302">
          <cell r="A302">
            <v>13121</v>
          </cell>
          <cell r="B302" t="str">
            <v>Pedro Aguirre Cerda</v>
          </cell>
          <cell r="C302" t="str">
            <v>13</v>
          </cell>
          <cell r="D302">
            <v>486</v>
          </cell>
          <cell r="E302">
            <v>9724</v>
          </cell>
          <cell r="F302">
            <v>282</v>
          </cell>
          <cell r="G302">
            <v>6274</v>
          </cell>
          <cell r="H302">
            <v>204</v>
          </cell>
          <cell r="I302">
            <v>3450</v>
          </cell>
          <cell r="J302">
            <v>1541</v>
          </cell>
          <cell r="K302">
            <v>29389</v>
          </cell>
          <cell r="L302">
            <v>920</v>
          </cell>
          <cell r="M302">
            <v>18828</v>
          </cell>
          <cell r="N302">
            <v>621</v>
          </cell>
          <cell r="O302">
            <v>10561</v>
          </cell>
          <cell r="P302">
            <v>1389</v>
          </cell>
          <cell r="Q302">
            <v>26727</v>
          </cell>
          <cell r="R302">
            <v>832</v>
          </cell>
          <cell r="S302">
            <v>16903</v>
          </cell>
          <cell r="T302">
            <v>557</v>
          </cell>
          <cell r="U302">
            <v>9824</v>
          </cell>
          <cell r="V302">
            <v>1487</v>
          </cell>
          <cell r="W302">
            <v>27560</v>
          </cell>
          <cell r="X302">
            <v>858</v>
          </cell>
          <cell r="Y302">
            <v>17589</v>
          </cell>
          <cell r="Z302">
            <v>629</v>
          </cell>
          <cell r="AA302">
            <v>9971</v>
          </cell>
        </row>
        <row r="303">
          <cell r="A303">
            <v>13122</v>
          </cell>
          <cell r="B303" t="str">
            <v>Peñalolén</v>
          </cell>
          <cell r="C303" t="str">
            <v>13</v>
          </cell>
          <cell r="D303">
            <v>812</v>
          </cell>
          <cell r="E303">
            <v>16716</v>
          </cell>
          <cell r="F303">
            <v>479</v>
          </cell>
          <cell r="G303">
            <v>10493</v>
          </cell>
          <cell r="H303">
            <v>333</v>
          </cell>
          <cell r="I303">
            <v>6223</v>
          </cell>
          <cell r="J303">
            <v>2089</v>
          </cell>
          <cell r="K303">
            <v>48679</v>
          </cell>
          <cell r="L303">
            <v>1232</v>
          </cell>
          <cell r="M303">
            <v>30338</v>
          </cell>
          <cell r="N303">
            <v>857</v>
          </cell>
          <cell r="O303">
            <v>18341</v>
          </cell>
          <cell r="P303">
            <v>2247</v>
          </cell>
          <cell r="Q303">
            <v>48566</v>
          </cell>
          <cell r="R303">
            <v>1345</v>
          </cell>
          <cell r="S303">
            <v>30632</v>
          </cell>
          <cell r="T303">
            <v>902</v>
          </cell>
          <cell r="U303">
            <v>17934</v>
          </cell>
          <cell r="V303">
            <v>2358</v>
          </cell>
          <cell r="W303">
            <v>50595</v>
          </cell>
          <cell r="X303">
            <v>1384</v>
          </cell>
          <cell r="Y303">
            <v>31430</v>
          </cell>
          <cell r="Z303">
            <v>974</v>
          </cell>
          <cell r="AA303">
            <v>19165</v>
          </cell>
        </row>
        <row r="304">
          <cell r="A304">
            <v>13123</v>
          </cell>
          <cell r="B304" t="str">
            <v>Providencia</v>
          </cell>
          <cell r="C304" t="str">
            <v>13</v>
          </cell>
          <cell r="D304">
            <v>394</v>
          </cell>
          <cell r="E304">
            <v>6641</v>
          </cell>
          <cell r="F304">
            <v>229</v>
          </cell>
          <cell r="G304">
            <v>4239</v>
          </cell>
          <cell r="H304">
            <v>165</v>
          </cell>
          <cell r="I304">
            <v>2402</v>
          </cell>
          <cell r="J304">
            <v>1309</v>
          </cell>
          <cell r="K304">
            <v>22471</v>
          </cell>
          <cell r="L304">
            <v>716</v>
          </cell>
          <cell r="M304">
            <v>12593</v>
          </cell>
          <cell r="N304">
            <v>593</v>
          </cell>
          <cell r="O304">
            <v>9878</v>
          </cell>
          <cell r="P304">
            <v>1212</v>
          </cell>
          <cell r="Q304">
            <v>21473</v>
          </cell>
          <cell r="R304">
            <v>673</v>
          </cell>
          <cell r="S304">
            <v>12203</v>
          </cell>
          <cell r="T304">
            <v>539</v>
          </cell>
          <cell r="U304">
            <v>9270</v>
          </cell>
          <cell r="V304">
            <v>1225</v>
          </cell>
          <cell r="W304">
            <v>21674</v>
          </cell>
          <cell r="X304">
            <v>706</v>
          </cell>
          <cell r="Y304">
            <v>12696</v>
          </cell>
          <cell r="Z304">
            <v>519</v>
          </cell>
          <cell r="AA304">
            <v>8978</v>
          </cell>
        </row>
        <row r="305">
          <cell r="A305">
            <v>13124</v>
          </cell>
          <cell r="B305" t="str">
            <v>Pudahuel</v>
          </cell>
          <cell r="C305" t="str">
            <v>13</v>
          </cell>
          <cell r="D305">
            <v>696</v>
          </cell>
          <cell r="E305">
            <v>15167</v>
          </cell>
          <cell r="F305">
            <v>423</v>
          </cell>
          <cell r="G305">
            <v>9558</v>
          </cell>
          <cell r="H305">
            <v>273</v>
          </cell>
          <cell r="I305">
            <v>5609</v>
          </cell>
          <cell r="J305">
            <v>1801</v>
          </cell>
          <cell r="K305">
            <v>43845</v>
          </cell>
          <cell r="L305">
            <v>1076</v>
          </cell>
          <cell r="M305">
            <v>28043</v>
          </cell>
          <cell r="N305">
            <v>725</v>
          </cell>
          <cell r="O305">
            <v>15802</v>
          </cell>
          <cell r="P305">
            <v>1933</v>
          </cell>
          <cell r="Q305">
            <v>43258</v>
          </cell>
          <cell r="R305">
            <v>1181</v>
          </cell>
          <cell r="S305">
            <v>28981</v>
          </cell>
          <cell r="T305">
            <v>752</v>
          </cell>
          <cell r="U305">
            <v>14277</v>
          </cell>
          <cell r="V305">
            <v>2020</v>
          </cell>
          <cell r="W305">
            <v>44651</v>
          </cell>
          <cell r="X305">
            <v>1228</v>
          </cell>
          <cell r="Y305">
            <v>28924</v>
          </cell>
          <cell r="Z305">
            <v>792</v>
          </cell>
          <cell r="AA305">
            <v>15727</v>
          </cell>
        </row>
        <row r="306">
          <cell r="A306">
            <v>13125</v>
          </cell>
          <cell r="B306" t="str">
            <v>Quilicura</v>
          </cell>
          <cell r="C306" t="str">
            <v>13</v>
          </cell>
          <cell r="D306">
            <v>434</v>
          </cell>
          <cell r="E306">
            <v>11357</v>
          </cell>
          <cell r="F306">
            <v>272</v>
          </cell>
          <cell r="G306">
            <v>7307</v>
          </cell>
          <cell r="H306">
            <v>162</v>
          </cell>
          <cell r="I306">
            <v>4050</v>
          </cell>
          <cell r="J306">
            <v>937</v>
          </cell>
          <cell r="K306">
            <v>27713</v>
          </cell>
          <cell r="L306">
            <v>563</v>
          </cell>
          <cell r="M306">
            <v>17247</v>
          </cell>
          <cell r="N306">
            <v>374</v>
          </cell>
          <cell r="O306">
            <v>10466</v>
          </cell>
          <cell r="P306">
            <v>1083</v>
          </cell>
          <cell r="Q306">
            <v>29957</v>
          </cell>
          <cell r="R306">
            <v>662</v>
          </cell>
          <cell r="S306">
            <v>18893</v>
          </cell>
          <cell r="T306">
            <v>421</v>
          </cell>
          <cell r="U306">
            <v>11064</v>
          </cell>
          <cell r="V306">
            <v>1196</v>
          </cell>
          <cell r="W306">
            <v>32187</v>
          </cell>
          <cell r="X306">
            <v>725</v>
          </cell>
          <cell r="Y306">
            <v>20488</v>
          </cell>
          <cell r="Z306">
            <v>471</v>
          </cell>
          <cell r="AA306">
            <v>11699</v>
          </cell>
        </row>
        <row r="307">
          <cell r="A307">
            <v>13126</v>
          </cell>
          <cell r="B307" t="str">
            <v>Quinta Normal</v>
          </cell>
          <cell r="C307" t="str">
            <v>13</v>
          </cell>
          <cell r="D307">
            <v>458</v>
          </cell>
          <cell r="E307">
            <v>8023</v>
          </cell>
          <cell r="F307">
            <v>274</v>
          </cell>
          <cell r="G307">
            <v>4966</v>
          </cell>
          <cell r="H307">
            <v>184</v>
          </cell>
          <cell r="I307">
            <v>3057</v>
          </cell>
          <cell r="J307">
            <v>1514</v>
          </cell>
          <cell r="K307">
            <v>28187</v>
          </cell>
          <cell r="L307">
            <v>868</v>
          </cell>
          <cell r="M307">
            <v>17449</v>
          </cell>
          <cell r="N307">
            <v>646</v>
          </cell>
          <cell r="O307">
            <v>10738</v>
          </cell>
          <cell r="P307">
            <v>1465</v>
          </cell>
          <cell r="Q307">
            <v>25941</v>
          </cell>
          <cell r="R307">
            <v>881</v>
          </cell>
          <cell r="S307">
            <v>16422</v>
          </cell>
          <cell r="T307">
            <v>584</v>
          </cell>
          <cell r="U307">
            <v>9519</v>
          </cell>
          <cell r="V307">
            <v>1464</v>
          </cell>
          <cell r="W307">
            <v>26235</v>
          </cell>
          <cell r="X307">
            <v>891</v>
          </cell>
          <cell r="Y307">
            <v>16518</v>
          </cell>
          <cell r="Z307">
            <v>573</v>
          </cell>
          <cell r="AA307">
            <v>9717</v>
          </cell>
        </row>
        <row r="308">
          <cell r="A308">
            <v>13127</v>
          </cell>
          <cell r="B308" t="str">
            <v>Recoleta</v>
          </cell>
          <cell r="C308" t="str">
            <v>13</v>
          </cell>
          <cell r="D308">
            <v>688</v>
          </cell>
          <cell r="E308">
            <v>14034</v>
          </cell>
          <cell r="F308">
            <v>439</v>
          </cell>
          <cell r="G308">
            <v>9509</v>
          </cell>
          <cell r="H308">
            <v>249</v>
          </cell>
          <cell r="I308">
            <v>4525</v>
          </cell>
          <cell r="J308">
            <v>2028</v>
          </cell>
          <cell r="K308">
            <v>39977</v>
          </cell>
          <cell r="L308">
            <v>1174</v>
          </cell>
          <cell r="M308">
            <v>25623</v>
          </cell>
          <cell r="N308">
            <v>854</v>
          </cell>
          <cell r="O308">
            <v>14354</v>
          </cell>
          <cell r="P308">
            <v>2033</v>
          </cell>
          <cell r="Q308">
            <v>41691</v>
          </cell>
          <cell r="R308">
            <v>1252</v>
          </cell>
          <cell r="S308">
            <v>27354</v>
          </cell>
          <cell r="T308">
            <v>781</v>
          </cell>
          <cell r="U308">
            <v>14337</v>
          </cell>
          <cell r="V308">
            <v>2057</v>
          </cell>
          <cell r="W308">
            <v>40726</v>
          </cell>
          <cell r="X308">
            <v>1233</v>
          </cell>
          <cell r="Y308">
            <v>25717</v>
          </cell>
          <cell r="Z308">
            <v>824</v>
          </cell>
          <cell r="AA308">
            <v>15009</v>
          </cell>
        </row>
        <row r="309">
          <cell r="A309">
            <v>13128</v>
          </cell>
          <cell r="B309" t="str">
            <v>Renca</v>
          </cell>
          <cell r="C309" t="str">
            <v>13</v>
          </cell>
          <cell r="D309">
            <v>527</v>
          </cell>
          <cell r="E309">
            <v>11258</v>
          </cell>
          <cell r="F309">
            <v>294</v>
          </cell>
          <cell r="G309">
            <v>6613</v>
          </cell>
          <cell r="H309">
            <v>233</v>
          </cell>
          <cell r="I309">
            <v>4645</v>
          </cell>
          <cell r="J309">
            <v>1517</v>
          </cell>
          <cell r="K309">
            <v>34242</v>
          </cell>
          <cell r="L309">
            <v>947</v>
          </cell>
          <cell r="M309">
            <v>22687</v>
          </cell>
          <cell r="N309">
            <v>570</v>
          </cell>
          <cell r="O309">
            <v>11555</v>
          </cell>
          <cell r="P309">
            <v>1496</v>
          </cell>
          <cell r="Q309">
            <v>32500</v>
          </cell>
          <cell r="R309">
            <v>899</v>
          </cell>
          <cell r="S309">
            <v>20531</v>
          </cell>
          <cell r="T309">
            <v>597</v>
          </cell>
          <cell r="U309">
            <v>11969</v>
          </cell>
          <cell r="V309">
            <v>1606</v>
          </cell>
          <cell r="W309">
            <v>35236</v>
          </cell>
          <cell r="X309">
            <v>946</v>
          </cell>
          <cell r="Y309">
            <v>22286</v>
          </cell>
          <cell r="Z309">
            <v>660</v>
          </cell>
          <cell r="AA309">
            <v>12950</v>
          </cell>
        </row>
        <row r="310">
          <cell r="A310">
            <v>13129</v>
          </cell>
          <cell r="B310" t="str">
            <v>San Joaquín</v>
          </cell>
          <cell r="C310" t="str">
            <v>13</v>
          </cell>
          <cell r="D310">
            <v>424</v>
          </cell>
          <cell r="E310">
            <v>7823</v>
          </cell>
          <cell r="F310">
            <v>243</v>
          </cell>
          <cell r="G310">
            <v>4732</v>
          </cell>
          <cell r="H310">
            <v>181</v>
          </cell>
          <cell r="I310">
            <v>3091</v>
          </cell>
          <cell r="J310">
            <v>1312</v>
          </cell>
          <cell r="K310">
            <v>23794</v>
          </cell>
          <cell r="L310">
            <v>761</v>
          </cell>
          <cell r="M310">
            <v>15263</v>
          </cell>
          <cell r="N310">
            <v>551</v>
          </cell>
          <cell r="O310">
            <v>8531</v>
          </cell>
          <cell r="P310">
            <v>1303</v>
          </cell>
          <cell r="Q310">
            <v>24257</v>
          </cell>
          <cell r="R310">
            <v>782</v>
          </cell>
          <cell r="S310">
            <v>15992</v>
          </cell>
          <cell r="T310">
            <v>521</v>
          </cell>
          <cell r="U310">
            <v>8265</v>
          </cell>
          <cell r="V310">
            <v>1292</v>
          </cell>
          <cell r="W310">
            <v>24574</v>
          </cell>
          <cell r="X310">
            <v>771</v>
          </cell>
          <cell r="Y310">
            <v>15579</v>
          </cell>
          <cell r="Z310">
            <v>521</v>
          </cell>
          <cell r="AA310">
            <v>8995</v>
          </cell>
        </row>
        <row r="311">
          <cell r="A311">
            <v>13130</v>
          </cell>
          <cell r="B311" t="str">
            <v>San Miguel</v>
          </cell>
          <cell r="C311" t="str">
            <v>13</v>
          </cell>
          <cell r="D311">
            <v>385</v>
          </cell>
          <cell r="E311">
            <v>6597</v>
          </cell>
          <cell r="F311">
            <v>231</v>
          </cell>
          <cell r="G311">
            <v>4038</v>
          </cell>
          <cell r="H311">
            <v>154</v>
          </cell>
          <cell r="I311">
            <v>2559</v>
          </cell>
          <cell r="J311">
            <v>1218</v>
          </cell>
          <cell r="K311">
            <v>19751</v>
          </cell>
          <cell r="L311">
            <v>717</v>
          </cell>
          <cell r="M311">
            <v>12405</v>
          </cell>
          <cell r="N311">
            <v>501</v>
          </cell>
          <cell r="O311">
            <v>7346</v>
          </cell>
          <cell r="P311">
            <v>1185</v>
          </cell>
          <cell r="Q311">
            <v>20387</v>
          </cell>
          <cell r="R311">
            <v>707</v>
          </cell>
          <cell r="S311">
            <v>13183</v>
          </cell>
          <cell r="T311">
            <v>478</v>
          </cell>
          <cell r="U311">
            <v>7204</v>
          </cell>
          <cell r="V311">
            <v>1264</v>
          </cell>
          <cell r="W311">
            <v>24264</v>
          </cell>
          <cell r="X311">
            <v>764</v>
          </cell>
          <cell r="Y311">
            <v>16914</v>
          </cell>
          <cell r="Z311">
            <v>500</v>
          </cell>
          <cell r="AA311">
            <v>7350</v>
          </cell>
        </row>
        <row r="312">
          <cell r="A312">
            <v>13131</v>
          </cell>
          <cell r="B312" t="str">
            <v>San Ramón</v>
          </cell>
          <cell r="C312" t="str">
            <v>13</v>
          </cell>
          <cell r="D312">
            <v>421</v>
          </cell>
          <cell r="E312">
            <v>8302</v>
          </cell>
          <cell r="F312">
            <v>233</v>
          </cell>
          <cell r="G312">
            <v>4850</v>
          </cell>
          <cell r="H312">
            <v>188</v>
          </cell>
          <cell r="I312">
            <v>3452</v>
          </cell>
          <cell r="J312">
            <v>1179</v>
          </cell>
          <cell r="K312">
            <v>24137</v>
          </cell>
          <cell r="L312">
            <v>704</v>
          </cell>
          <cell r="M312">
            <v>15462</v>
          </cell>
          <cell r="N312">
            <v>475</v>
          </cell>
          <cell r="O312">
            <v>8675</v>
          </cell>
          <cell r="P312">
            <v>1232</v>
          </cell>
          <cell r="Q312">
            <v>25073</v>
          </cell>
          <cell r="R312">
            <v>734</v>
          </cell>
          <cell r="S312">
            <v>15828</v>
          </cell>
          <cell r="T312">
            <v>498</v>
          </cell>
          <cell r="U312">
            <v>9245</v>
          </cell>
          <cell r="V312">
            <v>1260</v>
          </cell>
          <cell r="W312">
            <v>24441</v>
          </cell>
          <cell r="X312">
            <v>747</v>
          </cell>
          <cell r="Y312">
            <v>15025</v>
          </cell>
          <cell r="Z312">
            <v>513</v>
          </cell>
          <cell r="AA312">
            <v>9416</v>
          </cell>
        </row>
        <row r="313">
          <cell r="A313">
            <v>13132</v>
          </cell>
          <cell r="B313" t="str">
            <v>Vitacura</v>
          </cell>
          <cell r="C313" t="str">
            <v>13</v>
          </cell>
          <cell r="D313">
            <v>186</v>
          </cell>
          <cell r="E313">
            <v>3001</v>
          </cell>
          <cell r="F313">
            <v>103</v>
          </cell>
          <cell r="G313">
            <v>1559</v>
          </cell>
          <cell r="H313">
            <v>83</v>
          </cell>
          <cell r="I313">
            <v>1442</v>
          </cell>
          <cell r="J313">
            <v>570</v>
          </cell>
          <cell r="K313">
            <v>11295</v>
          </cell>
          <cell r="L313">
            <v>317</v>
          </cell>
          <cell r="M313">
            <v>5994</v>
          </cell>
          <cell r="N313">
            <v>253</v>
          </cell>
          <cell r="O313">
            <v>5301</v>
          </cell>
          <cell r="P313">
            <v>639</v>
          </cell>
          <cell r="Q313">
            <v>10755</v>
          </cell>
          <cell r="R313">
            <v>376</v>
          </cell>
          <cell r="S313">
            <v>6124</v>
          </cell>
          <cell r="T313">
            <v>263</v>
          </cell>
          <cell r="U313">
            <v>4631</v>
          </cell>
          <cell r="V313">
            <v>604</v>
          </cell>
          <cell r="W313">
            <v>10389</v>
          </cell>
          <cell r="X313">
            <v>336</v>
          </cell>
          <cell r="Y313">
            <v>5642</v>
          </cell>
          <cell r="Z313">
            <v>268</v>
          </cell>
          <cell r="AA313">
            <v>4747</v>
          </cell>
        </row>
        <row r="314">
          <cell r="A314">
            <v>13201</v>
          </cell>
          <cell r="B314" t="str">
            <v>Puente Alto</v>
          </cell>
          <cell r="C314" t="str">
            <v>13</v>
          </cell>
          <cell r="D314">
            <v>1458</v>
          </cell>
          <cell r="E314">
            <v>32540</v>
          </cell>
          <cell r="F314">
            <v>839</v>
          </cell>
          <cell r="G314">
            <v>19528</v>
          </cell>
          <cell r="H314">
            <v>619</v>
          </cell>
          <cell r="I314">
            <v>13012</v>
          </cell>
          <cell r="J314">
            <v>3802</v>
          </cell>
          <cell r="K314">
            <v>92846</v>
          </cell>
          <cell r="L314">
            <v>2193</v>
          </cell>
          <cell r="M314">
            <v>57119</v>
          </cell>
          <cell r="N314">
            <v>1609</v>
          </cell>
          <cell r="O314">
            <v>35727</v>
          </cell>
          <cell r="P314">
            <v>4136</v>
          </cell>
          <cell r="Q314">
            <v>101444</v>
          </cell>
          <cell r="R314">
            <v>2420</v>
          </cell>
          <cell r="S314">
            <v>63539</v>
          </cell>
          <cell r="T314">
            <v>1716</v>
          </cell>
          <cell r="U314">
            <v>37905</v>
          </cell>
          <cell r="V314">
            <v>4451</v>
          </cell>
          <cell r="W314">
            <v>102996</v>
          </cell>
          <cell r="X314">
            <v>2574</v>
          </cell>
          <cell r="Y314">
            <v>63063</v>
          </cell>
          <cell r="Z314">
            <v>1877</v>
          </cell>
          <cell r="AA314">
            <v>39933</v>
          </cell>
        </row>
        <row r="315">
          <cell r="A315">
            <v>13202</v>
          </cell>
          <cell r="B315" t="str">
            <v>Pirque</v>
          </cell>
          <cell r="C315" t="str">
            <v>13</v>
          </cell>
          <cell r="D315">
            <v>63</v>
          </cell>
          <cell r="E315">
            <v>1286</v>
          </cell>
          <cell r="F315">
            <v>41</v>
          </cell>
          <cell r="G315">
            <v>938</v>
          </cell>
          <cell r="H315">
            <v>22</v>
          </cell>
          <cell r="I315">
            <v>348</v>
          </cell>
          <cell r="J315">
            <v>149</v>
          </cell>
          <cell r="K315">
            <v>3860</v>
          </cell>
          <cell r="L315">
            <v>95</v>
          </cell>
          <cell r="M315">
            <v>2524</v>
          </cell>
          <cell r="N315">
            <v>54</v>
          </cell>
          <cell r="O315">
            <v>1336</v>
          </cell>
          <cell r="P315">
            <v>170</v>
          </cell>
          <cell r="Q315">
            <v>3158</v>
          </cell>
          <cell r="R315">
            <v>106</v>
          </cell>
          <cell r="S315">
            <v>1930</v>
          </cell>
          <cell r="T315">
            <v>64</v>
          </cell>
          <cell r="U315">
            <v>1228</v>
          </cell>
          <cell r="V315">
            <v>176</v>
          </cell>
          <cell r="W315">
            <v>3656</v>
          </cell>
          <cell r="X315">
            <v>106</v>
          </cell>
          <cell r="Y315">
            <v>2241</v>
          </cell>
          <cell r="Z315">
            <v>70</v>
          </cell>
          <cell r="AA315">
            <v>1415</v>
          </cell>
        </row>
        <row r="316">
          <cell r="A316">
            <v>13203</v>
          </cell>
          <cell r="B316" t="str">
            <v>San José de Maipo</v>
          </cell>
          <cell r="C316" t="str">
            <v>13</v>
          </cell>
          <cell r="D316">
            <v>42</v>
          </cell>
          <cell r="E316">
            <v>622</v>
          </cell>
          <cell r="F316">
            <v>26</v>
          </cell>
          <cell r="G316">
            <v>393</v>
          </cell>
          <cell r="H316">
            <v>16</v>
          </cell>
          <cell r="I316">
            <v>229</v>
          </cell>
          <cell r="J316">
            <v>160</v>
          </cell>
          <cell r="K316">
            <v>2887</v>
          </cell>
          <cell r="L316">
            <v>114</v>
          </cell>
          <cell r="M316">
            <v>2040</v>
          </cell>
          <cell r="N316">
            <v>46</v>
          </cell>
          <cell r="O316">
            <v>847</v>
          </cell>
          <cell r="P316">
            <v>137</v>
          </cell>
          <cell r="Q316">
            <v>2930</v>
          </cell>
          <cell r="R316">
            <v>77</v>
          </cell>
          <cell r="S316">
            <v>1653</v>
          </cell>
          <cell r="T316">
            <v>60</v>
          </cell>
          <cell r="U316">
            <v>1277</v>
          </cell>
          <cell r="V316">
            <v>140</v>
          </cell>
          <cell r="W316">
            <v>2416</v>
          </cell>
          <cell r="X316">
            <v>86</v>
          </cell>
          <cell r="Y316">
            <v>1392</v>
          </cell>
          <cell r="Z316">
            <v>54</v>
          </cell>
          <cell r="AA316">
            <v>1024</v>
          </cell>
        </row>
        <row r="317">
          <cell r="A317">
            <v>13301</v>
          </cell>
          <cell r="B317" t="str">
            <v>Colina</v>
          </cell>
          <cell r="C317" t="str">
            <v>13</v>
          </cell>
          <cell r="D317">
            <v>288</v>
          </cell>
          <cell r="E317">
            <v>6836</v>
          </cell>
          <cell r="F317">
            <v>178</v>
          </cell>
          <cell r="G317">
            <v>4208</v>
          </cell>
          <cell r="H317">
            <v>110</v>
          </cell>
          <cell r="I317">
            <v>2628</v>
          </cell>
          <cell r="J317">
            <v>674</v>
          </cell>
          <cell r="K317">
            <v>18227</v>
          </cell>
          <cell r="L317">
            <v>435</v>
          </cell>
          <cell r="M317">
            <v>12357</v>
          </cell>
          <cell r="N317">
            <v>239</v>
          </cell>
          <cell r="O317">
            <v>5870</v>
          </cell>
          <cell r="P317">
            <v>767</v>
          </cell>
          <cell r="Q317">
            <v>20543</v>
          </cell>
          <cell r="R317">
            <v>480</v>
          </cell>
          <cell r="S317">
            <v>13528</v>
          </cell>
          <cell r="T317">
            <v>287</v>
          </cell>
          <cell r="U317">
            <v>7015</v>
          </cell>
          <cell r="V317">
            <v>904</v>
          </cell>
          <cell r="W317">
            <v>22475</v>
          </cell>
          <cell r="X317">
            <v>563</v>
          </cell>
          <cell r="Y317">
            <v>13987</v>
          </cell>
          <cell r="Z317">
            <v>341</v>
          </cell>
          <cell r="AA317">
            <v>8488</v>
          </cell>
        </row>
        <row r="318">
          <cell r="A318">
            <v>13302</v>
          </cell>
          <cell r="B318" t="str">
            <v>Lampa</v>
          </cell>
          <cell r="C318" t="str">
            <v>13</v>
          </cell>
          <cell r="D318">
            <v>223</v>
          </cell>
          <cell r="E318">
            <v>4975</v>
          </cell>
          <cell r="F318">
            <v>145</v>
          </cell>
          <cell r="G318">
            <v>3223</v>
          </cell>
          <cell r="H318">
            <v>78</v>
          </cell>
          <cell r="I318">
            <v>1752</v>
          </cell>
          <cell r="J318">
            <v>451</v>
          </cell>
          <cell r="K318">
            <v>11023</v>
          </cell>
          <cell r="L318">
            <v>285</v>
          </cell>
          <cell r="M318">
            <v>7533</v>
          </cell>
          <cell r="N318">
            <v>166</v>
          </cell>
          <cell r="O318">
            <v>3490</v>
          </cell>
          <cell r="P318">
            <v>474</v>
          </cell>
          <cell r="Q318">
            <v>11821</v>
          </cell>
          <cell r="R318">
            <v>294</v>
          </cell>
          <cell r="S318">
            <v>7542</v>
          </cell>
          <cell r="T318">
            <v>180</v>
          </cell>
          <cell r="U318">
            <v>4279</v>
          </cell>
          <cell r="V318">
            <v>637</v>
          </cell>
          <cell r="W318">
            <v>14523</v>
          </cell>
          <cell r="X318">
            <v>396</v>
          </cell>
          <cell r="Y318">
            <v>9549</v>
          </cell>
          <cell r="Z318">
            <v>241</v>
          </cell>
          <cell r="AA318">
            <v>4974</v>
          </cell>
        </row>
        <row r="319">
          <cell r="A319">
            <v>13303</v>
          </cell>
          <cell r="B319" t="str">
            <v>Tiltil</v>
          </cell>
          <cell r="C319" t="str">
            <v>13</v>
          </cell>
          <cell r="D319">
            <v>55</v>
          </cell>
          <cell r="E319">
            <v>1004</v>
          </cell>
          <cell r="F319">
            <v>32</v>
          </cell>
          <cell r="G319">
            <v>632</v>
          </cell>
          <cell r="H319">
            <v>23</v>
          </cell>
          <cell r="I319">
            <v>372</v>
          </cell>
          <cell r="J319">
            <v>156</v>
          </cell>
          <cell r="K319">
            <v>3401</v>
          </cell>
          <cell r="L319">
            <v>98</v>
          </cell>
          <cell r="M319">
            <v>2057</v>
          </cell>
          <cell r="N319">
            <v>58</v>
          </cell>
          <cell r="O319">
            <v>1344</v>
          </cell>
          <cell r="P319">
            <v>161</v>
          </cell>
          <cell r="Q319">
            <v>3589</v>
          </cell>
          <cell r="R319">
            <v>105</v>
          </cell>
          <cell r="S319">
            <v>2378</v>
          </cell>
          <cell r="T319">
            <v>56</v>
          </cell>
          <cell r="U319">
            <v>1211</v>
          </cell>
          <cell r="V319">
            <v>150</v>
          </cell>
          <cell r="W319">
            <v>3341</v>
          </cell>
          <cell r="X319">
            <v>93</v>
          </cell>
          <cell r="Y319">
            <v>2205</v>
          </cell>
          <cell r="Z319">
            <v>57</v>
          </cell>
          <cell r="AA319">
            <v>1136</v>
          </cell>
        </row>
        <row r="320">
          <cell r="A320">
            <v>13401</v>
          </cell>
          <cell r="B320" t="str">
            <v>San Bernardo</v>
          </cell>
          <cell r="C320" t="str">
            <v>13</v>
          </cell>
          <cell r="D320">
            <v>1026</v>
          </cell>
          <cell r="E320">
            <v>22506</v>
          </cell>
          <cell r="F320">
            <v>609</v>
          </cell>
          <cell r="G320">
            <v>14095</v>
          </cell>
          <cell r="H320">
            <v>417</v>
          </cell>
          <cell r="I320">
            <v>8411</v>
          </cell>
          <cell r="J320">
            <v>2662</v>
          </cell>
          <cell r="K320">
            <v>62247</v>
          </cell>
          <cell r="L320">
            <v>1590</v>
          </cell>
          <cell r="M320">
            <v>39198</v>
          </cell>
          <cell r="N320">
            <v>1072</v>
          </cell>
          <cell r="O320">
            <v>23049</v>
          </cell>
          <cell r="P320">
            <v>2900</v>
          </cell>
          <cell r="Q320">
            <v>65858</v>
          </cell>
          <cell r="R320">
            <v>1775</v>
          </cell>
          <cell r="S320">
            <v>41476</v>
          </cell>
          <cell r="T320">
            <v>1125</v>
          </cell>
          <cell r="U320">
            <v>24382</v>
          </cell>
          <cell r="V320">
            <v>2874</v>
          </cell>
          <cell r="W320">
            <v>65031</v>
          </cell>
          <cell r="X320">
            <v>1730</v>
          </cell>
          <cell r="Y320">
            <v>40305</v>
          </cell>
          <cell r="Z320">
            <v>1144</v>
          </cell>
          <cell r="AA320">
            <v>24726</v>
          </cell>
        </row>
        <row r="321">
          <cell r="A321">
            <v>13402</v>
          </cell>
          <cell r="B321" t="str">
            <v>Buin</v>
          </cell>
          <cell r="C321" t="str">
            <v>13</v>
          </cell>
          <cell r="D321">
            <v>232</v>
          </cell>
          <cell r="E321">
            <v>4758</v>
          </cell>
          <cell r="F321">
            <v>147</v>
          </cell>
          <cell r="G321">
            <v>3501</v>
          </cell>
          <cell r="H321">
            <v>85</v>
          </cell>
          <cell r="I321">
            <v>1257</v>
          </cell>
          <cell r="J321">
            <v>588</v>
          </cell>
          <cell r="K321">
            <v>13156</v>
          </cell>
          <cell r="L321">
            <v>352</v>
          </cell>
          <cell r="M321">
            <v>8053</v>
          </cell>
          <cell r="N321">
            <v>236</v>
          </cell>
          <cell r="O321">
            <v>5103</v>
          </cell>
          <cell r="P321">
            <v>692</v>
          </cell>
          <cell r="Q321">
            <v>15914</v>
          </cell>
          <cell r="R321">
            <v>424</v>
          </cell>
          <cell r="S321">
            <v>9959</v>
          </cell>
          <cell r="T321">
            <v>268</v>
          </cell>
          <cell r="U321">
            <v>5955</v>
          </cell>
          <cell r="V321">
            <v>760</v>
          </cell>
          <cell r="W321">
            <v>17954</v>
          </cell>
          <cell r="X321">
            <v>466</v>
          </cell>
          <cell r="Y321">
            <v>11612</v>
          </cell>
          <cell r="Z321">
            <v>294</v>
          </cell>
          <cell r="AA321">
            <v>6342</v>
          </cell>
        </row>
        <row r="322">
          <cell r="A322">
            <v>13403</v>
          </cell>
          <cell r="B322" t="str">
            <v>Calera de Tango</v>
          </cell>
          <cell r="C322" t="str">
            <v>13</v>
          </cell>
          <cell r="D322">
            <v>76</v>
          </cell>
          <cell r="E322">
            <v>1875</v>
          </cell>
          <cell r="F322">
            <v>54</v>
          </cell>
          <cell r="G322">
            <v>1361</v>
          </cell>
          <cell r="H322">
            <v>22</v>
          </cell>
          <cell r="I322">
            <v>514</v>
          </cell>
          <cell r="J322">
            <v>146</v>
          </cell>
          <cell r="K322">
            <v>3193</v>
          </cell>
          <cell r="L322">
            <v>75</v>
          </cell>
          <cell r="M322">
            <v>1576</v>
          </cell>
          <cell r="N322">
            <v>71</v>
          </cell>
          <cell r="O322">
            <v>1617</v>
          </cell>
          <cell r="P322">
            <v>206</v>
          </cell>
          <cell r="Q322">
            <v>5062</v>
          </cell>
          <cell r="R322">
            <v>135</v>
          </cell>
          <cell r="S322">
            <v>3182</v>
          </cell>
          <cell r="T322">
            <v>71</v>
          </cell>
          <cell r="U322">
            <v>1880</v>
          </cell>
          <cell r="V322">
            <v>223</v>
          </cell>
          <cell r="W322">
            <v>5455</v>
          </cell>
          <cell r="X322">
            <v>149</v>
          </cell>
          <cell r="Y322">
            <v>3721</v>
          </cell>
          <cell r="Z322">
            <v>74</v>
          </cell>
          <cell r="AA322">
            <v>1734</v>
          </cell>
        </row>
        <row r="323">
          <cell r="A323">
            <v>13404</v>
          </cell>
          <cell r="B323" t="str">
            <v>Paine</v>
          </cell>
          <cell r="C323" t="str">
            <v>13</v>
          </cell>
          <cell r="D323">
            <v>196</v>
          </cell>
          <cell r="E323">
            <v>4091</v>
          </cell>
          <cell r="F323">
            <v>115</v>
          </cell>
          <cell r="G323">
            <v>2479</v>
          </cell>
          <cell r="H323">
            <v>81</v>
          </cell>
          <cell r="I323">
            <v>1612</v>
          </cell>
          <cell r="J323">
            <v>472</v>
          </cell>
          <cell r="K323">
            <v>11364</v>
          </cell>
          <cell r="L323">
            <v>302</v>
          </cell>
          <cell r="M323">
            <v>7414</v>
          </cell>
          <cell r="N323">
            <v>170</v>
          </cell>
          <cell r="O323">
            <v>3950</v>
          </cell>
          <cell r="P323">
            <v>519</v>
          </cell>
          <cell r="Q323">
            <v>11887</v>
          </cell>
          <cell r="R323">
            <v>316</v>
          </cell>
          <cell r="S323">
            <v>7187</v>
          </cell>
          <cell r="T323">
            <v>203</v>
          </cell>
          <cell r="U323">
            <v>4700</v>
          </cell>
          <cell r="V323">
            <v>536</v>
          </cell>
          <cell r="W323">
            <v>11225</v>
          </cell>
          <cell r="X323">
            <v>310</v>
          </cell>
          <cell r="Y323">
            <v>6733</v>
          </cell>
          <cell r="Z323">
            <v>226</v>
          </cell>
          <cell r="AA323">
            <v>4492</v>
          </cell>
        </row>
        <row r="324">
          <cell r="A324">
            <v>13501</v>
          </cell>
          <cell r="B324" t="str">
            <v>Melipilla</v>
          </cell>
          <cell r="C324" t="str">
            <v>13</v>
          </cell>
          <cell r="D324">
            <v>403</v>
          </cell>
          <cell r="E324">
            <v>9092</v>
          </cell>
          <cell r="F324">
            <v>241</v>
          </cell>
          <cell r="G324">
            <v>5663</v>
          </cell>
          <cell r="H324">
            <v>162</v>
          </cell>
          <cell r="I324">
            <v>3429</v>
          </cell>
          <cell r="J324">
            <v>1079</v>
          </cell>
          <cell r="K324">
            <v>22729</v>
          </cell>
          <cell r="L324">
            <v>666</v>
          </cell>
          <cell r="M324">
            <v>14784</v>
          </cell>
          <cell r="N324">
            <v>413</v>
          </cell>
          <cell r="O324">
            <v>7945</v>
          </cell>
          <cell r="P324">
            <v>1181</v>
          </cell>
          <cell r="Q324">
            <v>26209</v>
          </cell>
          <cell r="R324">
            <v>728</v>
          </cell>
          <cell r="S324">
            <v>16998</v>
          </cell>
          <cell r="T324">
            <v>453</v>
          </cell>
          <cell r="U324">
            <v>9211</v>
          </cell>
          <cell r="V324">
            <v>1215</v>
          </cell>
          <cell r="W324">
            <v>26487</v>
          </cell>
          <cell r="X324">
            <v>740</v>
          </cell>
          <cell r="Y324">
            <v>16771</v>
          </cell>
          <cell r="Z324">
            <v>475</v>
          </cell>
          <cell r="AA324">
            <v>9716</v>
          </cell>
        </row>
        <row r="325">
          <cell r="A325">
            <v>13502</v>
          </cell>
          <cell r="B325" t="str">
            <v>Alhué</v>
          </cell>
          <cell r="C325" t="str">
            <v>13</v>
          </cell>
          <cell r="D325">
            <v>20</v>
          </cell>
          <cell r="E325">
            <v>286</v>
          </cell>
          <cell r="F325">
            <v>15</v>
          </cell>
          <cell r="G325">
            <v>222</v>
          </cell>
          <cell r="H325">
            <v>5</v>
          </cell>
          <cell r="I325">
            <v>64</v>
          </cell>
          <cell r="J325">
            <v>58</v>
          </cell>
          <cell r="K325">
            <v>1057</v>
          </cell>
          <cell r="L325">
            <v>33</v>
          </cell>
          <cell r="M325">
            <v>697</v>
          </cell>
          <cell r="N325">
            <v>25</v>
          </cell>
          <cell r="O325">
            <v>360</v>
          </cell>
          <cell r="P325">
            <v>44</v>
          </cell>
          <cell r="Q325">
            <v>1041</v>
          </cell>
          <cell r="R325">
            <v>27</v>
          </cell>
          <cell r="S325">
            <v>600</v>
          </cell>
          <cell r="T325">
            <v>17</v>
          </cell>
          <cell r="U325">
            <v>441</v>
          </cell>
          <cell r="V325">
            <v>56</v>
          </cell>
          <cell r="W325">
            <v>851</v>
          </cell>
          <cell r="X325">
            <v>44</v>
          </cell>
          <cell r="Y325">
            <v>695</v>
          </cell>
          <cell r="Z325">
            <v>12</v>
          </cell>
          <cell r="AA325">
            <v>156</v>
          </cell>
        </row>
        <row r="326">
          <cell r="A326">
            <v>13503</v>
          </cell>
          <cell r="B326" t="str">
            <v>Curacaví</v>
          </cell>
          <cell r="C326" t="str">
            <v>13</v>
          </cell>
          <cell r="D326">
            <v>81</v>
          </cell>
          <cell r="E326">
            <v>1572</v>
          </cell>
          <cell r="F326">
            <v>50</v>
          </cell>
          <cell r="G326">
            <v>855</v>
          </cell>
          <cell r="H326">
            <v>31</v>
          </cell>
          <cell r="I326">
            <v>717</v>
          </cell>
          <cell r="J326">
            <v>228</v>
          </cell>
          <cell r="K326">
            <v>5158</v>
          </cell>
          <cell r="L326">
            <v>137</v>
          </cell>
          <cell r="M326">
            <v>2980</v>
          </cell>
          <cell r="N326">
            <v>91</v>
          </cell>
          <cell r="O326">
            <v>2178</v>
          </cell>
          <cell r="P326">
            <v>282</v>
          </cell>
          <cell r="Q326">
            <v>5424</v>
          </cell>
          <cell r="R326">
            <v>171</v>
          </cell>
          <cell r="S326">
            <v>3279</v>
          </cell>
          <cell r="T326">
            <v>111</v>
          </cell>
          <cell r="U326">
            <v>2145</v>
          </cell>
          <cell r="V326">
            <v>288</v>
          </cell>
          <cell r="W326">
            <v>5270</v>
          </cell>
          <cell r="X326">
            <v>177</v>
          </cell>
          <cell r="Y326">
            <v>3338</v>
          </cell>
          <cell r="Z326">
            <v>111</v>
          </cell>
          <cell r="AA326">
            <v>1932</v>
          </cell>
        </row>
        <row r="327">
          <cell r="A327">
            <v>13504</v>
          </cell>
          <cell r="B327" t="str">
            <v>María Pinto</v>
          </cell>
          <cell r="C327" t="str">
            <v>13</v>
          </cell>
          <cell r="D327">
            <v>38</v>
          </cell>
          <cell r="E327">
            <v>587</v>
          </cell>
          <cell r="F327">
            <v>18</v>
          </cell>
          <cell r="G327">
            <v>196</v>
          </cell>
          <cell r="H327">
            <v>20</v>
          </cell>
          <cell r="I327">
            <v>391</v>
          </cell>
          <cell r="J327">
            <v>121</v>
          </cell>
          <cell r="K327">
            <v>2463</v>
          </cell>
          <cell r="L327">
            <v>80</v>
          </cell>
          <cell r="M327">
            <v>1730</v>
          </cell>
          <cell r="N327">
            <v>41</v>
          </cell>
          <cell r="O327">
            <v>733</v>
          </cell>
          <cell r="P327">
            <v>115</v>
          </cell>
          <cell r="Q327">
            <v>2309</v>
          </cell>
          <cell r="R327">
            <v>74</v>
          </cell>
          <cell r="S327">
            <v>1611</v>
          </cell>
          <cell r="T327">
            <v>41</v>
          </cell>
          <cell r="U327">
            <v>698</v>
          </cell>
          <cell r="V327">
            <v>112</v>
          </cell>
          <cell r="W327">
            <v>2335</v>
          </cell>
          <cell r="X327">
            <v>62</v>
          </cell>
          <cell r="Y327">
            <v>1368</v>
          </cell>
          <cell r="Z327">
            <v>50</v>
          </cell>
          <cell r="AA327">
            <v>967</v>
          </cell>
        </row>
        <row r="328">
          <cell r="A328">
            <v>13505</v>
          </cell>
          <cell r="B328" t="str">
            <v>San Pedro</v>
          </cell>
          <cell r="C328" t="str">
            <v>13</v>
          </cell>
          <cell r="D328">
            <v>31</v>
          </cell>
          <cell r="E328">
            <v>490</v>
          </cell>
          <cell r="F328">
            <v>19</v>
          </cell>
          <cell r="G328">
            <v>389</v>
          </cell>
          <cell r="H328">
            <v>12</v>
          </cell>
          <cell r="I328">
            <v>101</v>
          </cell>
          <cell r="J328">
            <v>71</v>
          </cell>
          <cell r="K328">
            <v>1204</v>
          </cell>
          <cell r="L328">
            <v>43</v>
          </cell>
          <cell r="M328">
            <v>683</v>
          </cell>
          <cell r="N328">
            <v>28</v>
          </cell>
          <cell r="O328">
            <v>521</v>
          </cell>
          <cell r="P328">
            <v>84</v>
          </cell>
          <cell r="Q328">
            <v>1626</v>
          </cell>
          <cell r="R328">
            <v>62</v>
          </cell>
          <cell r="S328">
            <v>1279</v>
          </cell>
          <cell r="T328">
            <v>22</v>
          </cell>
          <cell r="U328">
            <v>347</v>
          </cell>
          <cell r="V328">
            <v>87</v>
          </cell>
          <cell r="W328">
            <v>1653</v>
          </cell>
          <cell r="X328">
            <v>59</v>
          </cell>
          <cell r="Y328">
            <v>1231</v>
          </cell>
          <cell r="Z328">
            <v>28</v>
          </cell>
          <cell r="AA328">
            <v>422</v>
          </cell>
        </row>
        <row r="329">
          <cell r="A329">
            <v>13601</v>
          </cell>
          <cell r="B329" t="str">
            <v>Talagante</v>
          </cell>
          <cell r="C329" t="str">
            <v>13</v>
          </cell>
          <cell r="D329">
            <v>232</v>
          </cell>
          <cell r="E329">
            <v>4883</v>
          </cell>
          <cell r="F329">
            <v>138</v>
          </cell>
          <cell r="G329">
            <v>2996</v>
          </cell>
          <cell r="H329">
            <v>94</v>
          </cell>
          <cell r="I329">
            <v>1887</v>
          </cell>
          <cell r="J329">
            <v>533</v>
          </cell>
          <cell r="K329">
            <v>12496</v>
          </cell>
          <cell r="L329">
            <v>316</v>
          </cell>
          <cell r="M329">
            <v>7852</v>
          </cell>
          <cell r="N329">
            <v>217</v>
          </cell>
          <cell r="O329">
            <v>4644</v>
          </cell>
          <cell r="P329">
            <v>588</v>
          </cell>
          <cell r="Q329">
            <v>13085</v>
          </cell>
          <cell r="R329">
            <v>361</v>
          </cell>
          <cell r="S329">
            <v>8610</v>
          </cell>
          <cell r="T329">
            <v>227</v>
          </cell>
          <cell r="U329">
            <v>4475</v>
          </cell>
          <cell r="V329">
            <v>634</v>
          </cell>
          <cell r="W329">
            <v>13404</v>
          </cell>
          <cell r="X329">
            <v>396</v>
          </cell>
          <cell r="Y329">
            <v>8782</v>
          </cell>
          <cell r="Z329">
            <v>238</v>
          </cell>
          <cell r="AA329">
            <v>4622</v>
          </cell>
        </row>
        <row r="330">
          <cell r="A330">
            <v>13602</v>
          </cell>
          <cell r="B330" t="str">
            <v>El Monte</v>
          </cell>
          <cell r="C330" t="str">
            <v>13</v>
          </cell>
          <cell r="D330">
            <v>101</v>
          </cell>
          <cell r="E330">
            <v>2199</v>
          </cell>
          <cell r="F330">
            <v>64</v>
          </cell>
          <cell r="G330">
            <v>1293</v>
          </cell>
          <cell r="H330">
            <v>37</v>
          </cell>
          <cell r="I330">
            <v>906</v>
          </cell>
          <cell r="J330">
            <v>293</v>
          </cell>
          <cell r="K330">
            <v>6467</v>
          </cell>
          <cell r="L330">
            <v>176</v>
          </cell>
          <cell r="M330">
            <v>4036</v>
          </cell>
          <cell r="N330">
            <v>117</v>
          </cell>
          <cell r="O330">
            <v>2431</v>
          </cell>
          <cell r="P330">
            <v>262</v>
          </cell>
          <cell r="Q330">
            <v>5375</v>
          </cell>
          <cell r="R330">
            <v>171</v>
          </cell>
          <cell r="S330">
            <v>3450</v>
          </cell>
          <cell r="T330">
            <v>91</v>
          </cell>
          <cell r="U330">
            <v>1925</v>
          </cell>
          <cell r="V330">
            <v>315</v>
          </cell>
          <cell r="W330">
            <v>6479</v>
          </cell>
          <cell r="X330">
            <v>185</v>
          </cell>
          <cell r="Y330">
            <v>3639</v>
          </cell>
          <cell r="Z330">
            <v>130</v>
          </cell>
          <cell r="AA330">
            <v>2840</v>
          </cell>
        </row>
        <row r="331">
          <cell r="A331">
            <v>13603</v>
          </cell>
          <cell r="B331" t="str">
            <v>Isla de Maipo</v>
          </cell>
          <cell r="C331" t="str">
            <v>13</v>
          </cell>
          <cell r="D331">
            <v>106</v>
          </cell>
          <cell r="E331">
            <v>2655</v>
          </cell>
          <cell r="F331">
            <v>66</v>
          </cell>
          <cell r="G331">
            <v>1731</v>
          </cell>
          <cell r="H331">
            <v>40</v>
          </cell>
          <cell r="I331">
            <v>924</v>
          </cell>
          <cell r="J331">
            <v>295</v>
          </cell>
          <cell r="K331">
            <v>6461</v>
          </cell>
          <cell r="L331">
            <v>181</v>
          </cell>
          <cell r="M331">
            <v>4351</v>
          </cell>
          <cell r="N331">
            <v>114</v>
          </cell>
          <cell r="O331">
            <v>2110</v>
          </cell>
          <cell r="P331">
            <v>303</v>
          </cell>
          <cell r="Q331">
            <v>6929</v>
          </cell>
          <cell r="R331">
            <v>181</v>
          </cell>
          <cell r="S331">
            <v>4409</v>
          </cell>
          <cell r="T331">
            <v>122</v>
          </cell>
          <cell r="U331">
            <v>2520</v>
          </cell>
          <cell r="V331">
            <v>308</v>
          </cell>
          <cell r="W331">
            <v>7041</v>
          </cell>
          <cell r="X331">
            <v>209</v>
          </cell>
          <cell r="Y331">
            <v>4983</v>
          </cell>
          <cell r="Z331">
            <v>99</v>
          </cell>
          <cell r="AA331">
            <v>2058</v>
          </cell>
        </row>
        <row r="332">
          <cell r="A332">
            <v>13604</v>
          </cell>
          <cell r="B332" t="str">
            <v>Padre Hurtado</v>
          </cell>
          <cell r="C332" t="str">
            <v>13</v>
          </cell>
          <cell r="D332">
            <v>167</v>
          </cell>
          <cell r="E332">
            <v>3239</v>
          </cell>
          <cell r="F332">
            <v>105</v>
          </cell>
          <cell r="G332">
            <v>2334</v>
          </cell>
          <cell r="H332">
            <v>62</v>
          </cell>
          <cell r="I332">
            <v>905</v>
          </cell>
          <cell r="J332">
            <v>356</v>
          </cell>
          <cell r="K332">
            <v>7812</v>
          </cell>
          <cell r="L332">
            <v>233</v>
          </cell>
          <cell r="M332">
            <v>5044</v>
          </cell>
          <cell r="N332">
            <v>123</v>
          </cell>
          <cell r="O332">
            <v>2768</v>
          </cell>
          <cell r="P332">
            <v>439</v>
          </cell>
          <cell r="Q332">
            <v>9518</v>
          </cell>
          <cell r="R332">
            <v>280</v>
          </cell>
          <cell r="S332">
            <v>6390</v>
          </cell>
          <cell r="T332">
            <v>159</v>
          </cell>
          <cell r="U332">
            <v>3128</v>
          </cell>
          <cell r="V332">
            <v>469</v>
          </cell>
          <cell r="W332">
            <v>9833</v>
          </cell>
          <cell r="X332">
            <v>286</v>
          </cell>
          <cell r="Y332">
            <v>6449</v>
          </cell>
          <cell r="Z332">
            <v>183</v>
          </cell>
          <cell r="AA332">
            <v>3384</v>
          </cell>
        </row>
        <row r="333">
          <cell r="A333">
            <v>13605</v>
          </cell>
          <cell r="B333" t="str">
            <v>Peñaflor</v>
          </cell>
          <cell r="C333" t="str">
            <v>13</v>
          </cell>
          <cell r="D333">
            <v>262</v>
          </cell>
          <cell r="E333">
            <v>5701</v>
          </cell>
          <cell r="F333">
            <v>144</v>
          </cell>
          <cell r="G333">
            <v>3608</v>
          </cell>
          <cell r="H333">
            <v>118</v>
          </cell>
          <cell r="I333">
            <v>2093</v>
          </cell>
          <cell r="J333">
            <v>694</v>
          </cell>
          <cell r="K333">
            <v>14727</v>
          </cell>
          <cell r="L333">
            <v>403</v>
          </cell>
          <cell r="M333">
            <v>9313</v>
          </cell>
          <cell r="N333">
            <v>291</v>
          </cell>
          <cell r="O333">
            <v>5414</v>
          </cell>
          <cell r="P333">
            <v>752</v>
          </cell>
          <cell r="Q333">
            <v>15056</v>
          </cell>
          <cell r="R333">
            <v>440</v>
          </cell>
          <cell r="S333">
            <v>8695</v>
          </cell>
          <cell r="T333">
            <v>312</v>
          </cell>
          <cell r="U333">
            <v>6361</v>
          </cell>
          <cell r="V333">
            <v>775</v>
          </cell>
          <cell r="W333">
            <v>16525</v>
          </cell>
          <cell r="X333">
            <v>462</v>
          </cell>
          <cell r="Y333">
            <v>10684</v>
          </cell>
          <cell r="Z333">
            <v>313</v>
          </cell>
          <cell r="AA333">
            <v>5841</v>
          </cell>
        </row>
        <row r="334">
          <cell r="A334">
            <v>14101</v>
          </cell>
          <cell r="B334" t="str">
            <v>Valdivia</v>
          </cell>
          <cell r="C334" t="str">
            <v>14</v>
          </cell>
          <cell r="D334">
            <v>562</v>
          </cell>
          <cell r="E334">
            <v>11124</v>
          </cell>
          <cell r="F334">
            <v>341</v>
          </cell>
          <cell r="G334">
            <v>7418</v>
          </cell>
          <cell r="H334">
            <v>221</v>
          </cell>
          <cell r="I334">
            <v>3706</v>
          </cell>
          <cell r="J334">
            <v>1733</v>
          </cell>
          <cell r="K334">
            <v>35163</v>
          </cell>
          <cell r="L334">
            <v>1027</v>
          </cell>
          <cell r="M334">
            <v>22799</v>
          </cell>
          <cell r="N334">
            <v>706</v>
          </cell>
          <cell r="O334">
            <v>12364</v>
          </cell>
          <cell r="P334">
            <v>1841</v>
          </cell>
          <cell r="Q334">
            <v>38377</v>
          </cell>
          <cell r="R334">
            <v>1118</v>
          </cell>
          <cell r="S334">
            <v>24680</v>
          </cell>
          <cell r="T334">
            <v>723</v>
          </cell>
          <cell r="U334">
            <v>13697</v>
          </cell>
          <cell r="V334">
            <v>1806</v>
          </cell>
          <cell r="W334">
            <v>36565</v>
          </cell>
          <cell r="X334">
            <v>1085</v>
          </cell>
          <cell r="Y334">
            <v>23258</v>
          </cell>
          <cell r="Z334">
            <v>721</v>
          </cell>
          <cell r="AA334">
            <v>13307</v>
          </cell>
        </row>
        <row r="335">
          <cell r="A335">
            <v>14102</v>
          </cell>
          <cell r="B335" t="str">
            <v>Corral</v>
          </cell>
          <cell r="C335" t="str">
            <v>14</v>
          </cell>
          <cell r="D335">
            <v>19</v>
          </cell>
          <cell r="E335">
            <v>444</v>
          </cell>
          <cell r="F335">
            <v>11</v>
          </cell>
          <cell r="G335">
            <v>287</v>
          </cell>
          <cell r="H335">
            <v>8</v>
          </cell>
          <cell r="I335">
            <v>157</v>
          </cell>
          <cell r="J335">
            <v>62</v>
          </cell>
          <cell r="K335">
            <v>1179</v>
          </cell>
          <cell r="L335">
            <v>40</v>
          </cell>
          <cell r="M335">
            <v>760</v>
          </cell>
          <cell r="N335">
            <v>22</v>
          </cell>
          <cell r="O335">
            <v>419</v>
          </cell>
          <cell r="P335">
            <v>51</v>
          </cell>
          <cell r="Q335">
            <v>785</v>
          </cell>
          <cell r="R335">
            <v>28</v>
          </cell>
          <cell r="S335">
            <v>452</v>
          </cell>
          <cell r="T335">
            <v>23</v>
          </cell>
          <cell r="U335">
            <v>333</v>
          </cell>
          <cell r="V335">
            <v>54</v>
          </cell>
          <cell r="W335">
            <v>1302</v>
          </cell>
          <cell r="X335">
            <v>35</v>
          </cell>
          <cell r="Y335">
            <v>804</v>
          </cell>
          <cell r="Z335">
            <v>19</v>
          </cell>
          <cell r="AA335">
            <v>498</v>
          </cell>
        </row>
        <row r="336">
          <cell r="A336">
            <v>14103</v>
          </cell>
          <cell r="B336" t="str">
            <v>Lanco</v>
          </cell>
          <cell r="C336" t="str">
            <v>14</v>
          </cell>
          <cell r="D336">
            <v>84</v>
          </cell>
          <cell r="E336">
            <v>1495</v>
          </cell>
          <cell r="F336">
            <v>50</v>
          </cell>
          <cell r="G336">
            <v>979</v>
          </cell>
          <cell r="H336">
            <v>34</v>
          </cell>
          <cell r="I336">
            <v>516</v>
          </cell>
          <cell r="J336">
            <v>177</v>
          </cell>
          <cell r="K336">
            <v>3986</v>
          </cell>
          <cell r="L336">
            <v>105</v>
          </cell>
          <cell r="M336">
            <v>2577</v>
          </cell>
          <cell r="N336">
            <v>72</v>
          </cell>
          <cell r="O336">
            <v>1409</v>
          </cell>
          <cell r="P336">
            <v>230</v>
          </cell>
          <cell r="Q336">
            <v>4793</v>
          </cell>
          <cell r="R336">
            <v>136</v>
          </cell>
          <cell r="S336">
            <v>2870</v>
          </cell>
          <cell r="T336">
            <v>94</v>
          </cell>
          <cell r="U336">
            <v>1923</v>
          </cell>
          <cell r="V336">
            <v>214</v>
          </cell>
          <cell r="W336">
            <v>4222</v>
          </cell>
          <cell r="X336">
            <v>131</v>
          </cell>
          <cell r="Y336">
            <v>2704</v>
          </cell>
          <cell r="Z336">
            <v>83</v>
          </cell>
          <cell r="AA336">
            <v>1518</v>
          </cell>
        </row>
        <row r="337">
          <cell r="A337">
            <v>14104</v>
          </cell>
          <cell r="B337" t="str">
            <v>Los Lagos</v>
          </cell>
          <cell r="C337" t="str">
            <v>14</v>
          </cell>
          <cell r="D337">
            <v>78</v>
          </cell>
          <cell r="E337">
            <v>1509</v>
          </cell>
          <cell r="F337">
            <v>54</v>
          </cell>
          <cell r="G337">
            <v>994</v>
          </cell>
          <cell r="H337">
            <v>24</v>
          </cell>
          <cell r="I337">
            <v>515</v>
          </cell>
          <cell r="J337">
            <v>257</v>
          </cell>
          <cell r="K337">
            <v>5761</v>
          </cell>
          <cell r="L337">
            <v>151</v>
          </cell>
          <cell r="M337">
            <v>3859</v>
          </cell>
          <cell r="N337">
            <v>106</v>
          </cell>
          <cell r="O337">
            <v>1902</v>
          </cell>
          <cell r="P337">
            <v>221</v>
          </cell>
          <cell r="Q337">
            <v>4949</v>
          </cell>
          <cell r="R337">
            <v>140</v>
          </cell>
          <cell r="S337">
            <v>3298</v>
          </cell>
          <cell r="T337">
            <v>81</v>
          </cell>
          <cell r="U337">
            <v>1651</v>
          </cell>
          <cell r="V337">
            <v>211</v>
          </cell>
          <cell r="W337">
            <v>4443</v>
          </cell>
          <cell r="X337">
            <v>139</v>
          </cell>
          <cell r="Y337">
            <v>2913</v>
          </cell>
          <cell r="Z337">
            <v>72</v>
          </cell>
          <cell r="AA337">
            <v>1530</v>
          </cell>
        </row>
        <row r="338">
          <cell r="A338">
            <v>14105</v>
          </cell>
          <cell r="B338" t="str">
            <v>Máfil</v>
          </cell>
          <cell r="C338" t="str">
            <v>14</v>
          </cell>
          <cell r="D338">
            <v>36</v>
          </cell>
          <cell r="E338">
            <v>707</v>
          </cell>
          <cell r="F338">
            <v>20</v>
          </cell>
          <cell r="G338">
            <v>330</v>
          </cell>
          <cell r="H338">
            <v>16</v>
          </cell>
          <cell r="I338">
            <v>377</v>
          </cell>
          <cell r="J338">
            <v>87</v>
          </cell>
          <cell r="K338">
            <v>1636</v>
          </cell>
          <cell r="L338">
            <v>46</v>
          </cell>
          <cell r="M338">
            <v>819</v>
          </cell>
          <cell r="N338">
            <v>41</v>
          </cell>
          <cell r="O338">
            <v>817</v>
          </cell>
          <cell r="P338">
            <v>110</v>
          </cell>
          <cell r="Q338">
            <v>2330</v>
          </cell>
          <cell r="R338">
            <v>68</v>
          </cell>
          <cell r="S338">
            <v>1608</v>
          </cell>
          <cell r="T338">
            <v>42</v>
          </cell>
          <cell r="U338">
            <v>722</v>
          </cell>
          <cell r="V338">
            <v>96</v>
          </cell>
          <cell r="W338">
            <v>1849</v>
          </cell>
          <cell r="X338">
            <v>59</v>
          </cell>
          <cell r="Y338">
            <v>1067</v>
          </cell>
          <cell r="Z338">
            <v>37</v>
          </cell>
          <cell r="AA338">
            <v>782</v>
          </cell>
        </row>
        <row r="339">
          <cell r="A339">
            <v>14106</v>
          </cell>
          <cell r="B339" t="str">
            <v>Mariquina</v>
          </cell>
          <cell r="C339" t="str">
            <v>14</v>
          </cell>
          <cell r="D339">
            <v>89</v>
          </cell>
          <cell r="E339">
            <v>1597</v>
          </cell>
          <cell r="F339">
            <v>49</v>
          </cell>
          <cell r="G339">
            <v>902</v>
          </cell>
          <cell r="H339">
            <v>40</v>
          </cell>
          <cell r="I339">
            <v>695</v>
          </cell>
          <cell r="J339">
            <v>275</v>
          </cell>
          <cell r="K339">
            <v>7090</v>
          </cell>
          <cell r="L339">
            <v>175</v>
          </cell>
          <cell r="M339">
            <v>4561</v>
          </cell>
          <cell r="N339">
            <v>100</v>
          </cell>
          <cell r="O339">
            <v>2529</v>
          </cell>
          <cell r="P339">
            <v>235</v>
          </cell>
          <cell r="Q339">
            <v>5228</v>
          </cell>
          <cell r="R339">
            <v>156</v>
          </cell>
          <cell r="S339">
            <v>3588</v>
          </cell>
          <cell r="T339">
            <v>79</v>
          </cell>
          <cell r="U339">
            <v>1640</v>
          </cell>
          <cell r="V339">
            <v>263</v>
          </cell>
          <cell r="W339">
            <v>5419</v>
          </cell>
          <cell r="X339">
            <v>156</v>
          </cell>
          <cell r="Y339">
            <v>2967</v>
          </cell>
          <cell r="Z339">
            <v>107</v>
          </cell>
          <cell r="AA339">
            <v>2452</v>
          </cell>
        </row>
        <row r="340">
          <cell r="A340">
            <v>14107</v>
          </cell>
          <cell r="B340" t="str">
            <v>Paillaco</v>
          </cell>
          <cell r="C340" t="str">
            <v>14</v>
          </cell>
          <cell r="D340">
            <v>87</v>
          </cell>
          <cell r="E340">
            <v>1608</v>
          </cell>
          <cell r="F340">
            <v>62</v>
          </cell>
          <cell r="G340">
            <v>1158</v>
          </cell>
          <cell r="H340">
            <v>25</v>
          </cell>
          <cell r="I340">
            <v>450</v>
          </cell>
          <cell r="J340">
            <v>269</v>
          </cell>
          <cell r="K340">
            <v>5016</v>
          </cell>
          <cell r="L340">
            <v>169</v>
          </cell>
          <cell r="M340">
            <v>3162</v>
          </cell>
          <cell r="N340">
            <v>100</v>
          </cell>
          <cell r="O340">
            <v>1854</v>
          </cell>
          <cell r="P340">
            <v>276</v>
          </cell>
          <cell r="Q340">
            <v>6013</v>
          </cell>
          <cell r="R340">
            <v>160</v>
          </cell>
          <cell r="S340">
            <v>3826</v>
          </cell>
          <cell r="T340">
            <v>116</v>
          </cell>
          <cell r="U340">
            <v>2187</v>
          </cell>
          <cell r="V340">
            <v>291</v>
          </cell>
          <cell r="W340">
            <v>5613</v>
          </cell>
          <cell r="X340">
            <v>180</v>
          </cell>
          <cell r="Y340">
            <v>3574</v>
          </cell>
          <cell r="Z340">
            <v>111</v>
          </cell>
          <cell r="AA340">
            <v>2039</v>
          </cell>
        </row>
        <row r="341">
          <cell r="A341">
            <v>14108</v>
          </cell>
          <cell r="B341" t="str">
            <v>Panguipulli</v>
          </cell>
          <cell r="C341" t="str">
            <v>14</v>
          </cell>
          <cell r="D341">
            <v>166</v>
          </cell>
          <cell r="E341">
            <v>3324</v>
          </cell>
          <cell r="F341">
            <v>105</v>
          </cell>
          <cell r="G341">
            <v>2210</v>
          </cell>
          <cell r="H341">
            <v>61</v>
          </cell>
          <cell r="I341">
            <v>1114</v>
          </cell>
          <cell r="J341">
            <v>457</v>
          </cell>
          <cell r="K341">
            <v>10102</v>
          </cell>
          <cell r="L341">
            <v>299</v>
          </cell>
          <cell r="M341">
            <v>7043</v>
          </cell>
          <cell r="N341">
            <v>158</v>
          </cell>
          <cell r="O341">
            <v>3059</v>
          </cell>
          <cell r="P341">
            <v>445</v>
          </cell>
          <cell r="Q341">
            <v>9576</v>
          </cell>
          <cell r="R341">
            <v>285</v>
          </cell>
          <cell r="S341">
            <v>6493</v>
          </cell>
          <cell r="T341">
            <v>160</v>
          </cell>
          <cell r="U341">
            <v>3083</v>
          </cell>
          <cell r="V341">
            <v>486</v>
          </cell>
          <cell r="W341">
            <v>10217</v>
          </cell>
          <cell r="X341">
            <v>291</v>
          </cell>
          <cell r="Y341">
            <v>6461</v>
          </cell>
          <cell r="Z341">
            <v>195</v>
          </cell>
          <cell r="AA341">
            <v>3756</v>
          </cell>
        </row>
        <row r="342">
          <cell r="A342">
            <v>14201</v>
          </cell>
          <cell r="B342" t="str">
            <v>La Unión</v>
          </cell>
          <cell r="C342" t="str">
            <v>14</v>
          </cell>
          <cell r="D342">
            <v>174</v>
          </cell>
          <cell r="E342">
            <v>3463</v>
          </cell>
          <cell r="F342">
            <v>94</v>
          </cell>
          <cell r="G342">
            <v>1982</v>
          </cell>
          <cell r="H342">
            <v>80</v>
          </cell>
          <cell r="I342">
            <v>1481</v>
          </cell>
          <cell r="J342">
            <v>566</v>
          </cell>
          <cell r="K342">
            <v>11013</v>
          </cell>
          <cell r="L342">
            <v>347</v>
          </cell>
          <cell r="M342">
            <v>7536</v>
          </cell>
          <cell r="N342">
            <v>219</v>
          </cell>
          <cell r="O342">
            <v>3477</v>
          </cell>
          <cell r="P342">
            <v>518</v>
          </cell>
          <cell r="Q342">
            <v>10427</v>
          </cell>
          <cell r="R342">
            <v>331</v>
          </cell>
          <cell r="S342">
            <v>6968</v>
          </cell>
          <cell r="T342">
            <v>187</v>
          </cell>
          <cell r="U342">
            <v>3459</v>
          </cell>
          <cell r="V342">
            <v>550</v>
          </cell>
          <cell r="W342">
            <v>10846</v>
          </cell>
          <cell r="X342">
            <v>323</v>
          </cell>
          <cell r="Y342">
            <v>6585</v>
          </cell>
          <cell r="Z342">
            <v>227</v>
          </cell>
          <cell r="AA342">
            <v>4261</v>
          </cell>
        </row>
        <row r="343">
          <cell r="A343">
            <v>14202</v>
          </cell>
          <cell r="B343" t="str">
            <v>Futrono</v>
          </cell>
          <cell r="C343" t="str">
            <v>14</v>
          </cell>
          <cell r="D343">
            <v>54</v>
          </cell>
          <cell r="E343">
            <v>1293</v>
          </cell>
          <cell r="F343">
            <v>36</v>
          </cell>
          <cell r="G343">
            <v>923</v>
          </cell>
          <cell r="H343">
            <v>18</v>
          </cell>
          <cell r="I343">
            <v>370</v>
          </cell>
          <cell r="J343">
            <v>165</v>
          </cell>
          <cell r="K343">
            <v>3594</v>
          </cell>
          <cell r="L343">
            <v>100</v>
          </cell>
          <cell r="M343">
            <v>2386</v>
          </cell>
          <cell r="N343">
            <v>65</v>
          </cell>
          <cell r="O343">
            <v>1208</v>
          </cell>
          <cell r="P343">
            <v>175</v>
          </cell>
          <cell r="Q343">
            <v>3717</v>
          </cell>
          <cell r="R343">
            <v>116</v>
          </cell>
          <cell r="S343">
            <v>2568</v>
          </cell>
          <cell r="T343">
            <v>59</v>
          </cell>
          <cell r="U343">
            <v>1149</v>
          </cell>
          <cell r="V343">
            <v>158</v>
          </cell>
          <cell r="W343">
            <v>3406</v>
          </cell>
          <cell r="X343">
            <v>104</v>
          </cell>
          <cell r="Y343">
            <v>2464</v>
          </cell>
          <cell r="Z343">
            <v>54</v>
          </cell>
          <cell r="AA343">
            <v>942</v>
          </cell>
        </row>
        <row r="344">
          <cell r="A344">
            <v>14203</v>
          </cell>
          <cell r="B344" t="str">
            <v>Lago Ranco</v>
          </cell>
          <cell r="C344" t="str">
            <v>14</v>
          </cell>
          <cell r="D344">
            <v>48</v>
          </cell>
          <cell r="E344">
            <v>950</v>
          </cell>
          <cell r="F344">
            <v>31</v>
          </cell>
          <cell r="G344">
            <v>657</v>
          </cell>
          <cell r="H344">
            <v>17</v>
          </cell>
          <cell r="I344">
            <v>293</v>
          </cell>
          <cell r="J344">
            <v>166</v>
          </cell>
          <cell r="K344">
            <v>4175</v>
          </cell>
          <cell r="L344">
            <v>109</v>
          </cell>
          <cell r="M344">
            <v>2796</v>
          </cell>
          <cell r="N344">
            <v>57</v>
          </cell>
          <cell r="O344">
            <v>1379</v>
          </cell>
          <cell r="P344">
            <v>145</v>
          </cell>
          <cell r="Q344">
            <v>3297</v>
          </cell>
          <cell r="R344">
            <v>90</v>
          </cell>
          <cell r="S344">
            <v>2215</v>
          </cell>
          <cell r="T344">
            <v>55</v>
          </cell>
          <cell r="U344">
            <v>1082</v>
          </cell>
          <cell r="V344">
            <v>134</v>
          </cell>
          <cell r="W344">
            <v>2948</v>
          </cell>
          <cell r="X344">
            <v>89</v>
          </cell>
          <cell r="Y344">
            <v>2119</v>
          </cell>
          <cell r="Z344">
            <v>45</v>
          </cell>
          <cell r="AA344">
            <v>829</v>
          </cell>
        </row>
        <row r="345">
          <cell r="A345">
            <v>14204</v>
          </cell>
          <cell r="B345" t="str">
            <v>Río Bueno</v>
          </cell>
          <cell r="C345" t="str">
            <v>14</v>
          </cell>
          <cell r="D345">
            <v>159</v>
          </cell>
          <cell r="E345">
            <v>3178</v>
          </cell>
          <cell r="F345">
            <v>88</v>
          </cell>
          <cell r="G345">
            <v>1934</v>
          </cell>
          <cell r="H345">
            <v>71</v>
          </cell>
          <cell r="I345">
            <v>1244</v>
          </cell>
          <cell r="J345">
            <v>462</v>
          </cell>
          <cell r="K345">
            <v>9339</v>
          </cell>
          <cell r="L345">
            <v>288</v>
          </cell>
          <cell r="M345">
            <v>6085</v>
          </cell>
          <cell r="N345">
            <v>174</v>
          </cell>
          <cell r="O345">
            <v>3254</v>
          </cell>
          <cell r="P345">
            <v>483</v>
          </cell>
          <cell r="Q345">
            <v>9445</v>
          </cell>
          <cell r="R345">
            <v>302</v>
          </cell>
          <cell r="S345">
            <v>6269</v>
          </cell>
          <cell r="T345">
            <v>181</v>
          </cell>
          <cell r="U345">
            <v>3176</v>
          </cell>
          <cell r="V345">
            <v>462</v>
          </cell>
          <cell r="W345">
            <v>8833</v>
          </cell>
          <cell r="X345">
            <v>278</v>
          </cell>
          <cell r="Y345">
            <v>5499</v>
          </cell>
          <cell r="Z345">
            <v>184</v>
          </cell>
          <cell r="AA345">
            <v>3334</v>
          </cell>
        </row>
        <row r="346">
          <cell r="A346">
            <v>15101</v>
          </cell>
          <cell r="B346" t="str">
            <v>Arica</v>
          </cell>
          <cell r="C346" t="str">
            <v>15</v>
          </cell>
          <cell r="D346">
            <v>767</v>
          </cell>
          <cell r="E346">
            <v>16812</v>
          </cell>
          <cell r="F346">
            <v>448</v>
          </cell>
          <cell r="G346">
            <v>10485</v>
          </cell>
          <cell r="H346">
            <v>319</v>
          </cell>
          <cell r="I346">
            <v>6327</v>
          </cell>
          <cell r="J346">
            <v>2048</v>
          </cell>
          <cell r="K346">
            <v>44182</v>
          </cell>
          <cell r="L346">
            <v>1300</v>
          </cell>
          <cell r="M346">
            <v>28051</v>
          </cell>
          <cell r="N346">
            <v>748</v>
          </cell>
          <cell r="O346">
            <v>16131</v>
          </cell>
          <cell r="P346">
            <v>2174</v>
          </cell>
          <cell r="Q346">
            <v>45585</v>
          </cell>
          <cell r="R346">
            <v>1347</v>
          </cell>
          <cell r="S346">
            <v>29043</v>
          </cell>
          <cell r="T346">
            <v>827</v>
          </cell>
          <cell r="U346">
            <v>16542</v>
          </cell>
          <cell r="V346">
            <v>2251</v>
          </cell>
          <cell r="W346">
            <v>48875</v>
          </cell>
          <cell r="X346">
            <v>1350</v>
          </cell>
          <cell r="Y346">
            <v>30420</v>
          </cell>
          <cell r="Z346">
            <v>901</v>
          </cell>
          <cell r="AA346">
            <v>18455</v>
          </cell>
        </row>
        <row r="347">
          <cell r="A347">
            <v>15102</v>
          </cell>
          <cell r="B347" t="str">
            <v>Camarones</v>
          </cell>
          <cell r="C347" t="str">
            <v>15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2</v>
          </cell>
          <cell r="K347">
            <v>51</v>
          </cell>
          <cell r="L347">
            <v>1</v>
          </cell>
          <cell r="M347">
            <v>45</v>
          </cell>
          <cell r="N347">
            <v>1</v>
          </cell>
          <cell r="O347">
            <v>6</v>
          </cell>
          <cell r="P347">
            <v>2</v>
          </cell>
          <cell r="Q347">
            <v>46</v>
          </cell>
          <cell r="R347">
            <v>1</v>
          </cell>
          <cell r="S347">
            <v>25</v>
          </cell>
          <cell r="T347">
            <v>1</v>
          </cell>
          <cell r="U347">
            <v>21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</row>
        <row r="348">
          <cell r="A348">
            <v>15201</v>
          </cell>
          <cell r="B348" t="str">
            <v>Putre</v>
          </cell>
          <cell r="C348" t="str">
            <v>15</v>
          </cell>
          <cell r="D348">
            <v>4</v>
          </cell>
          <cell r="E348">
            <v>67</v>
          </cell>
          <cell r="F348">
            <v>3</v>
          </cell>
          <cell r="G348">
            <v>53</v>
          </cell>
          <cell r="H348">
            <v>1</v>
          </cell>
          <cell r="I348">
            <v>14</v>
          </cell>
          <cell r="J348">
            <v>8</v>
          </cell>
          <cell r="K348">
            <v>210</v>
          </cell>
          <cell r="L348">
            <v>6</v>
          </cell>
          <cell r="M348">
            <v>197</v>
          </cell>
          <cell r="N348">
            <v>2</v>
          </cell>
          <cell r="O348">
            <v>13</v>
          </cell>
          <cell r="P348">
            <v>12</v>
          </cell>
          <cell r="Q348">
            <v>208</v>
          </cell>
          <cell r="R348">
            <v>7</v>
          </cell>
          <cell r="S348">
            <v>130</v>
          </cell>
          <cell r="T348">
            <v>5</v>
          </cell>
          <cell r="U348">
            <v>78</v>
          </cell>
          <cell r="V348">
            <v>9</v>
          </cell>
          <cell r="W348">
            <v>223</v>
          </cell>
          <cell r="X348">
            <v>5</v>
          </cell>
          <cell r="Y348">
            <v>116</v>
          </cell>
          <cell r="Z348">
            <v>4</v>
          </cell>
          <cell r="AA348">
            <v>107</v>
          </cell>
        </row>
        <row r="349">
          <cell r="A349">
            <v>15202</v>
          </cell>
          <cell r="B349" t="str">
            <v>General Lagos</v>
          </cell>
          <cell r="C349" t="str">
            <v>15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2</v>
          </cell>
          <cell r="K349">
            <v>105</v>
          </cell>
          <cell r="L349">
            <v>0</v>
          </cell>
          <cell r="M349">
            <v>0</v>
          </cell>
          <cell r="N349">
            <v>2</v>
          </cell>
          <cell r="O349">
            <v>105</v>
          </cell>
          <cell r="P349">
            <v>3</v>
          </cell>
          <cell r="Q349">
            <v>85</v>
          </cell>
          <cell r="R349">
            <v>1</v>
          </cell>
          <cell r="S349">
            <v>4</v>
          </cell>
          <cell r="T349">
            <v>2</v>
          </cell>
          <cell r="U349">
            <v>81</v>
          </cell>
          <cell r="V349">
            <v>1</v>
          </cell>
          <cell r="W349">
            <v>4</v>
          </cell>
          <cell r="X349">
            <v>0</v>
          </cell>
          <cell r="Y349">
            <v>0</v>
          </cell>
          <cell r="Z349">
            <v>1</v>
          </cell>
          <cell r="AA349">
            <v>4</v>
          </cell>
        </row>
        <row r="350">
          <cell r="A350">
            <v>99999</v>
          </cell>
          <cell r="B350" t="str">
            <v>Ignorada</v>
          </cell>
          <cell r="C350" t="str">
            <v>99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ficie y densidad"/>
      <sheetName val="poblacion y % H y M"/>
      <sheetName val="poblacion % edad"/>
      <sheetName val="Resumen tasas hombres"/>
      <sheetName val="Resumen tasas mujer"/>
      <sheetName val="TBN"/>
      <sheetName val="TMI bruta"/>
    </sheetNames>
    <sheetDataSet>
      <sheetData sheetId="0">
        <row r="1">
          <cell r="B1" t="str">
            <v>nomComunas</v>
          </cell>
          <cell r="C1" t="str">
            <v>comdSuperficie</v>
          </cell>
          <cell r="D1" t="str">
            <v>pòblacion 2012</v>
          </cell>
          <cell r="E1" t="str">
            <v>pòblacion 2015</v>
          </cell>
          <cell r="F1" t="str">
            <v>densidad2012</v>
          </cell>
          <cell r="G1" t="str">
            <v>densidad2015</v>
          </cell>
        </row>
        <row r="2">
          <cell r="B2" t="str">
            <v>REGIÓN XV</v>
          </cell>
          <cell r="C2">
            <v>16873.3</v>
          </cell>
          <cell r="D2">
            <v>226993</v>
          </cell>
          <cell r="E2">
            <v>239126</v>
          </cell>
          <cell r="F2">
            <v>13.452792281296487</v>
          </cell>
          <cell r="G2">
            <v>14.171857313033017</v>
          </cell>
        </row>
        <row r="3">
          <cell r="B3" t="str">
            <v>Arica</v>
          </cell>
          <cell r="C3">
            <v>4799.3999999999996</v>
          </cell>
          <cell r="D3">
            <v>223486</v>
          </cell>
          <cell r="E3">
            <v>235677</v>
          </cell>
          <cell r="F3">
            <v>46.565404008834442</v>
          </cell>
          <cell r="G3">
            <v>49.105513189148645</v>
          </cell>
        </row>
        <row r="4">
          <cell r="B4" t="str">
            <v>Camarones</v>
          </cell>
          <cell r="C4">
            <v>3927</v>
          </cell>
          <cell r="D4">
            <v>788</v>
          </cell>
          <cell r="E4">
            <v>778</v>
          </cell>
          <cell r="F4">
            <v>0.2006620830150242</v>
          </cell>
          <cell r="G4">
            <v>0.19811560988031576</v>
          </cell>
        </row>
        <row r="5">
          <cell r="B5" t="str">
            <v>Putre</v>
          </cell>
          <cell r="C5">
            <v>5902.5</v>
          </cell>
          <cell r="D5">
            <v>2057</v>
          </cell>
          <cell r="E5">
            <v>2077</v>
          </cell>
          <cell r="F5">
            <v>0.34849639983058028</v>
          </cell>
          <cell r="G5">
            <v>0.35188479457856842</v>
          </cell>
        </row>
        <row r="6">
          <cell r="B6" t="str">
            <v>General Lagos</v>
          </cell>
          <cell r="C6">
            <v>2244.4</v>
          </cell>
          <cell r="D6">
            <v>662</v>
          </cell>
          <cell r="E6">
            <v>594</v>
          </cell>
          <cell r="F6">
            <v>0.29495633576902514</v>
          </cell>
          <cell r="G6">
            <v>0.2646587061129923</v>
          </cell>
        </row>
        <row r="7">
          <cell r="B7" t="str">
            <v>REGIÓN I</v>
          </cell>
          <cell r="C7">
            <v>42225.8</v>
          </cell>
          <cell r="D7">
            <v>312965</v>
          </cell>
          <cell r="E7">
            <v>336769</v>
          </cell>
          <cell r="F7">
            <v>7.4117009032392511</v>
          </cell>
          <cell r="G7">
            <v>7.9754320818078037</v>
          </cell>
        </row>
        <row r="8">
          <cell r="B8" t="str">
            <v>Iquique</v>
          </cell>
          <cell r="C8">
            <v>2262.4</v>
          </cell>
          <cell r="D8">
            <v>192663</v>
          </cell>
          <cell r="E8">
            <v>198123</v>
          </cell>
          <cell r="F8">
            <v>85.158681046676094</v>
          </cell>
          <cell r="G8">
            <v>87.572047383309751</v>
          </cell>
        </row>
        <row r="9">
          <cell r="B9" t="str">
            <v>Alto Hospicio</v>
          </cell>
          <cell r="C9">
            <v>572.9</v>
          </cell>
          <cell r="D9">
            <v>94594</v>
          </cell>
          <cell r="E9">
            <v>112142</v>
          </cell>
          <cell r="F9">
            <v>165.11433059870834</v>
          </cell>
          <cell r="G9">
            <v>195.74445802059697</v>
          </cell>
        </row>
        <row r="10">
          <cell r="B10" t="str">
            <v>Pozo Almonte</v>
          </cell>
          <cell r="C10">
            <v>13765.8</v>
          </cell>
          <cell r="D10">
            <v>13259</v>
          </cell>
          <cell r="E10">
            <v>13940</v>
          </cell>
          <cell r="F10">
            <v>0.96318412297142197</v>
          </cell>
          <cell r="G10">
            <v>1.0126545496810937</v>
          </cell>
        </row>
        <row r="11">
          <cell r="B11" t="str">
            <v>Camiña</v>
          </cell>
          <cell r="C11">
            <v>2200.1999999999998</v>
          </cell>
          <cell r="D11">
            <v>1298</v>
          </cell>
          <cell r="E11">
            <v>1293</v>
          </cell>
          <cell r="F11">
            <v>0.58994636851195348</v>
          </cell>
          <cell r="G11">
            <v>0.58767384783201537</v>
          </cell>
        </row>
        <row r="12">
          <cell r="B12" t="str">
            <v>Colchane</v>
          </cell>
          <cell r="C12">
            <v>4015.6</v>
          </cell>
          <cell r="D12">
            <v>1691</v>
          </cell>
          <cell r="E12">
            <v>1696</v>
          </cell>
          <cell r="F12">
            <v>0.42110768004781352</v>
          </cell>
          <cell r="G12">
            <v>0.42235282398645285</v>
          </cell>
        </row>
        <row r="13">
          <cell r="B13" t="str">
            <v>Huara</v>
          </cell>
          <cell r="C13">
            <v>10474.6</v>
          </cell>
          <cell r="D13">
            <v>2878</v>
          </cell>
          <cell r="E13">
            <v>2936</v>
          </cell>
          <cell r="F13">
            <v>0.27475989536593282</v>
          </cell>
          <cell r="G13">
            <v>0.2802970996505833</v>
          </cell>
        </row>
        <row r="14">
          <cell r="B14" t="str">
            <v>Pica</v>
          </cell>
          <cell r="C14">
            <v>8934.2999999999993</v>
          </cell>
          <cell r="D14">
            <v>6582</v>
          </cell>
          <cell r="E14">
            <v>6639</v>
          </cell>
          <cell r="F14">
            <v>0.73671132601322997</v>
          </cell>
          <cell r="G14">
            <v>0.74309123266512211</v>
          </cell>
        </row>
        <row r="15">
          <cell r="B15" t="str">
            <v>REGIÓN II</v>
          </cell>
          <cell r="C15">
            <v>126049.1</v>
          </cell>
          <cell r="D15">
            <v>594755</v>
          </cell>
          <cell r="E15">
            <v>622640</v>
          </cell>
          <cell r="F15">
            <v>4.7184390844520108</v>
          </cell>
          <cell r="G15">
            <v>4.9396624013975501</v>
          </cell>
        </row>
        <row r="16">
          <cell r="B16" t="str">
            <v>Antofagasta</v>
          </cell>
          <cell r="C16">
            <v>30718.1</v>
          </cell>
          <cell r="D16">
            <v>360573</v>
          </cell>
          <cell r="E16">
            <v>378244</v>
          </cell>
          <cell r="F16">
            <v>11.738128334760288</v>
          </cell>
          <cell r="G16">
            <v>12.313391778788402</v>
          </cell>
        </row>
        <row r="17">
          <cell r="B17" t="str">
            <v>Mejillones</v>
          </cell>
          <cell r="C17">
            <v>3803.9</v>
          </cell>
          <cell r="D17">
            <v>10656</v>
          </cell>
          <cell r="E17">
            <v>11309</v>
          </cell>
          <cell r="F17">
            <v>2.8013354714897867</v>
          </cell>
          <cell r="G17">
            <v>2.9730013933068693</v>
          </cell>
        </row>
        <row r="18">
          <cell r="B18" t="str">
            <v>Sierra Gorda</v>
          </cell>
          <cell r="C18">
            <v>12886.4</v>
          </cell>
          <cell r="D18">
            <v>2927</v>
          </cell>
          <cell r="E18">
            <v>3095</v>
          </cell>
          <cell r="F18">
            <v>0.22713868885026076</v>
          </cell>
          <cell r="G18">
            <v>0.24017568909858455</v>
          </cell>
        </row>
        <row r="19">
          <cell r="B19" t="str">
            <v>Taltal</v>
          </cell>
          <cell r="C19">
            <v>20405.099999999999</v>
          </cell>
          <cell r="D19">
            <v>12676</v>
          </cell>
          <cell r="E19">
            <v>13050</v>
          </cell>
          <cell r="F19">
            <v>0.62121724470843076</v>
          </cell>
          <cell r="G19">
            <v>0.63954599585397776</v>
          </cell>
        </row>
        <row r="20">
          <cell r="B20" t="str">
            <v>Calama</v>
          </cell>
          <cell r="C20">
            <v>15596.9</v>
          </cell>
          <cell r="D20">
            <v>168180</v>
          </cell>
          <cell r="E20">
            <v>176459</v>
          </cell>
          <cell r="F20">
            <v>10.782911988920876</v>
          </cell>
          <cell r="G20">
            <v>11.313722598721542</v>
          </cell>
        </row>
        <row r="21">
          <cell r="B21" t="str">
            <v>Ollagüe</v>
          </cell>
          <cell r="C21">
            <v>2963.9</v>
          </cell>
          <cell r="D21">
            <v>316</v>
          </cell>
          <cell r="E21">
            <v>313</v>
          </cell>
          <cell r="F21">
            <v>0.10661628260062755</v>
          </cell>
          <cell r="G21">
            <v>0.10560410270252032</v>
          </cell>
        </row>
        <row r="22">
          <cell r="B22" t="str">
            <v>San Pedro de Atacama</v>
          </cell>
          <cell r="C22">
            <v>23438.799999999999</v>
          </cell>
          <cell r="D22">
            <v>6809</v>
          </cell>
          <cell r="E22">
            <v>7418</v>
          </cell>
          <cell r="F22">
            <v>0.29050122019898633</v>
          </cell>
          <cell r="G22">
            <v>0.3164837790330563</v>
          </cell>
        </row>
        <row r="23">
          <cell r="B23" t="str">
            <v>Tocopilla</v>
          </cell>
          <cell r="C23">
            <v>4038.8</v>
          </cell>
          <cell r="D23">
            <v>26931</v>
          </cell>
          <cell r="E23">
            <v>27590</v>
          </cell>
          <cell r="F23">
            <v>6.6680697236803006</v>
          </cell>
          <cell r="G23">
            <v>6.8312370010894323</v>
          </cell>
        </row>
        <row r="24">
          <cell r="B24" t="str">
            <v>María Elena</v>
          </cell>
          <cell r="C24">
            <v>12197.2</v>
          </cell>
          <cell r="D24">
            <v>5687</v>
          </cell>
          <cell r="E24">
            <v>5162</v>
          </cell>
          <cell r="F24">
            <v>0.46625455022464168</v>
          </cell>
          <cell r="G24">
            <v>0.423211884694848</v>
          </cell>
        </row>
        <row r="25">
          <cell r="B25" t="str">
            <v>REGIÓN III</v>
          </cell>
          <cell r="C25">
            <v>75176.2</v>
          </cell>
          <cell r="D25">
            <v>299863</v>
          </cell>
          <cell r="E25">
            <v>312486</v>
          </cell>
          <cell r="F25">
            <v>3.9888023071131555</v>
          </cell>
          <cell r="G25">
            <v>4.1567144920865911</v>
          </cell>
        </row>
        <row r="26">
          <cell r="B26" t="str">
            <v>Copiapó</v>
          </cell>
          <cell r="C26">
            <v>16681.3</v>
          </cell>
          <cell r="D26">
            <v>162455</v>
          </cell>
          <cell r="E26">
            <v>172231</v>
          </cell>
          <cell r="F26">
            <v>9.7387493780460765</v>
          </cell>
          <cell r="G26">
            <v>10.324794830139139</v>
          </cell>
        </row>
        <row r="27">
          <cell r="B27" t="str">
            <v>Caldera</v>
          </cell>
          <cell r="C27">
            <v>4666.6000000000004</v>
          </cell>
          <cell r="D27">
            <v>16710</v>
          </cell>
          <cell r="E27">
            <v>17542</v>
          </cell>
          <cell r="F27">
            <v>3.5807654395062785</v>
          </cell>
          <cell r="G27">
            <v>3.7590537007671534</v>
          </cell>
        </row>
        <row r="28">
          <cell r="B28" t="str">
            <v>Tierra Amarilla</v>
          </cell>
          <cell r="C28">
            <v>11190.6</v>
          </cell>
          <cell r="D28">
            <v>16212</v>
          </cell>
          <cell r="E28">
            <v>17194</v>
          </cell>
          <cell r="F28">
            <v>1.4487158865476382</v>
          </cell>
          <cell r="G28">
            <v>1.5364681071613675</v>
          </cell>
        </row>
        <row r="29">
          <cell r="B29" t="str">
            <v>Chañaral</v>
          </cell>
          <cell r="C29">
            <v>5772.4</v>
          </cell>
          <cell r="D29">
            <v>13781</v>
          </cell>
          <cell r="E29">
            <v>13725</v>
          </cell>
          <cell r="F29">
            <v>2.3873951909084612</v>
          </cell>
          <cell r="G29">
            <v>2.3776938535098053</v>
          </cell>
        </row>
        <row r="30">
          <cell r="B30" t="str">
            <v>Diego de Almagro</v>
          </cell>
          <cell r="C30">
            <v>18663.8</v>
          </cell>
          <cell r="D30">
            <v>16079</v>
          </cell>
          <cell r="E30">
            <v>15224</v>
          </cell>
          <cell r="F30">
            <v>0.86150730290723221</v>
          </cell>
          <cell r="G30">
            <v>0.81569669627835706</v>
          </cell>
        </row>
        <row r="31">
          <cell r="B31" t="str">
            <v>Vallenar</v>
          </cell>
          <cell r="C31">
            <v>7083.7</v>
          </cell>
          <cell r="D31">
            <v>52265</v>
          </cell>
          <cell r="E31">
            <v>53087</v>
          </cell>
          <cell r="F31">
            <v>7.3782063046148201</v>
          </cell>
          <cell r="G31">
            <v>7.4942473566074232</v>
          </cell>
        </row>
        <row r="32">
          <cell r="B32" t="str">
            <v>Alto del Carmen</v>
          </cell>
          <cell r="C32">
            <v>5938.7</v>
          </cell>
          <cell r="D32">
            <v>5975</v>
          </cell>
          <cell r="E32">
            <v>6305</v>
          </cell>
          <cell r="F32">
            <v>1.0061124488524424</v>
          </cell>
          <cell r="G32">
            <v>1.0616801656928285</v>
          </cell>
        </row>
        <row r="33">
          <cell r="B33" t="str">
            <v>Freirina</v>
          </cell>
          <cell r="C33">
            <v>3577.7</v>
          </cell>
          <cell r="D33">
            <v>6649</v>
          </cell>
          <cell r="E33">
            <v>6915</v>
          </cell>
          <cell r="F33">
            <v>1.8584565502976773</v>
          </cell>
          <cell r="G33">
            <v>1.9328059926768595</v>
          </cell>
        </row>
        <row r="34">
          <cell r="B34" t="str">
            <v>Huasco</v>
          </cell>
          <cell r="C34">
            <v>1601.4</v>
          </cell>
          <cell r="D34">
            <v>9737</v>
          </cell>
          <cell r="E34">
            <v>10263</v>
          </cell>
          <cell r="F34">
            <v>6.0803047333583109</v>
          </cell>
          <cell r="G34">
            <v>6.4087673285874853</v>
          </cell>
        </row>
        <row r="35">
          <cell r="B35" t="str">
            <v>REGIÓN IV</v>
          </cell>
          <cell r="C35">
            <v>40579.9</v>
          </cell>
          <cell r="D35">
            <v>735178</v>
          </cell>
          <cell r="E35">
            <v>771085</v>
          </cell>
          <cell r="F35">
            <v>18.116801667820766</v>
          </cell>
          <cell r="G35">
            <v>19.001648599429767</v>
          </cell>
        </row>
        <row r="36">
          <cell r="B36" t="str">
            <v>La Serena</v>
          </cell>
          <cell r="C36">
            <v>1892.8</v>
          </cell>
          <cell r="D36">
            <v>204204</v>
          </cell>
          <cell r="E36">
            <v>216874</v>
          </cell>
          <cell r="F36">
            <v>107.88461538461539</v>
          </cell>
          <cell r="G36">
            <v>114.57840236686391</v>
          </cell>
        </row>
        <row r="37">
          <cell r="B37" t="str">
            <v>Coquimbo</v>
          </cell>
          <cell r="C37">
            <v>1429.3</v>
          </cell>
          <cell r="D37">
            <v>215693</v>
          </cell>
          <cell r="E37">
            <v>231507</v>
          </cell>
          <cell r="F37">
            <v>150.9081368502064</v>
          </cell>
          <cell r="G37">
            <v>161.97229412999371</v>
          </cell>
        </row>
        <row r="38">
          <cell r="B38" t="str">
            <v>Andacollo</v>
          </cell>
          <cell r="C38">
            <v>310.3</v>
          </cell>
          <cell r="D38">
            <v>11204</v>
          </cell>
          <cell r="E38">
            <v>11415</v>
          </cell>
          <cell r="F38">
            <v>36.106993232355784</v>
          </cell>
          <cell r="G38">
            <v>36.786980341604895</v>
          </cell>
        </row>
        <row r="39">
          <cell r="B39" t="str">
            <v>La Higuera</v>
          </cell>
          <cell r="C39">
            <v>4158.2</v>
          </cell>
          <cell r="D39">
            <v>4433</v>
          </cell>
          <cell r="E39">
            <v>4622</v>
          </cell>
          <cell r="F39">
            <v>1.0660862873358665</v>
          </cell>
          <cell r="G39">
            <v>1.1115386465297485</v>
          </cell>
        </row>
        <row r="40">
          <cell r="B40" t="str">
            <v>Paiguano</v>
          </cell>
          <cell r="C40">
            <v>1494.7</v>
          </cell>
          <cell r="D40">
            <v>4465</v>
          </cell>
          <cell r="E40">
            <v>4492</v>
          </cell>
          <cell r="F40">
            <v>2.9872215160232822</v>
          </cell>
          <cell r="G40">
            <v>3.0052853415401084</v>
          </cell>
        </row>
        <row r="41">
          <cell r="B41" t="str">
            <v>Vicuña</v>
          </cell>
          <cell r="C41">
            <v>7609.8</v>
          </cell>
          <cell r="D41">
            <v>26295</v>
          </cell>
          <cell r="E41">
            <v>26669</v>
          </cell>
          <cell r="F41">
            <v>3.4554127572340927</v>
          </cell>
          <cell r="G41">
            <v>3.5045599095902653</v>
          </cell>
        </row>
        <row r="42">
          <cell r="B42" t="str">
            <v>Illapel</v>
          </cell>
          <cell r="C42">
            <v>2629.1</v>
          </cell>
          <cell r="D42">
            <v>32558</v>
          </cell>
          <cell r="E42">
            <v>32822</v>
          </cell>
          <cell r="F42">
            <v>12.383705450534404</v>
          </cell>
          <cell r="G42">
            <v>12.484120041078697</v>
          </cell>
        </row>
        <row r="43">
          <cell r="B43" t="str">
            <v>Canela</v>
          </cell>
          <cell r="C43">
            <v>2196.6</v>
          </cell>
          <cell r="D43">
            <v>9886</v>
          </cell>
          <cell r="E43">
            <v>9903</v>
          </cell>
          <cell r="F43">
            <v>4.5005918237275795</v>
          </cell>
          <cell r="G43">
            <v>4.5083310570882276</v>
          </cell>
        </row>
        <row r="44">
          <cell r="B44" t="str">
            <v>Los Vilos</v>
          </cell>
          <cell r="C44">
            <v>1860.6</v>
          </cell>
          <cell r="D44">
            <v>19668</v>
          </cell>
          <cell r="E44">
            <v>20122</v>
          </cell>
          <cell r="F44">
            <v>10.570783618187681</v>
          </cell>
          <cell r="G44">
            <v>10.814790927657745</v>
          </cell>
        </row>
        <row r="45">
          <cell r="B45" t="str">
            <v>Salamanca</v>
          </cell>
          <cell r="C45">
            <v>3445.3</v>
          </cell>
          <cell r="D45">
            <v>26891</v>
          </cell>
          <cell r="E45">
            <v>27298</v>
          </cell>
          <cell r="F45">
            <v>7.8051258235857537</v>
          </cell>
          <cell r="G45">
            <v>7.9232577714567665</v>
          </cell>
        </row>
        <row r="46">
          <cell r="B46" t="str">
            <v>Ovalle</v>
          </cell>
          <cell r="C46">
            <v>3834.5</v>
          </cell>
          <cell r="D46">
            <v>116017</v>
          </cell>
          <cell r="E46">
            <v>120469</v>
          </cell>
          <cell r="F46">
            <v>30.256095970791499</v>
          </cell>
          <cell r="G46">
            <v>31.417133915764769</v>
          </cell>
        </row>
        <row r="47">
          <cell r="B47" t="str">
            <v>Combarbalá</v>
          </cell>
          <cell r="C47">
            <v>1895.9</v>
          </cell>
          <cell r="D47">
            <v>14998</v>
          </cell>
          <cell r="E47">
            <v>15299</v>
          </cell>
          <cell r="F47">
            <v>7.9107547866448646</v>
          </cell>
          <cell r="G47">
            <v>8.0695184345165885</v>
          </cell>
        </row>
        <row r="48">
          <cell r="B48" t="str">
            <v>Monte Patria</v>
          </cell>
          <cell r="C48">
            <v>4366.3</v>
          </cell>
          <cell r="D48">
            <v>33278</v>
          </cell>
          <cell r="E48">
            <v>33796</v>
          </cell>
          <cell r="F48">
            <v>7.6215560085197991</v>
          </cell>
          <cell r="G48">
            <v>7.7401919245127448</v>
          </cell>
        </row>
        <row r="49">
          <cell r="B49" t="str">
            <v>Punitaqui</v>
          </cell>
          <cell r="C49">
            <v>1339.3</v>
          </cell>
          <cell r="D49">
            <v>10599</v>
          </cell>
          <cell r="E49">
            <v>10805</v>
          </cell>
          <cell r="F49">
            <v>7.9138355857537519</v>
          </cell>
          <cell r="G49">
            <v>8.0676472784290301</v>
          </cell>
        </row>
        <row r="50">
          <cell r="B50" t="str">
            <v>Río Hurtado</v>
          </cell>
          <cell r="C50">
            <v>2117.1999999999998</v>
          </cell>
          <cell r="D50">
            <v>4989</v>
          </cell>
          <cell r="E50">
            <v>4992</v>
          </cell>
          <cell r="F50">
            <v>2.3564141318722842</v>
          </cell>
          <cell r="G50">
            <v>2.3578310976761765</v>
          </cell>
        </row>
        <row r="51">
          <cell r="B51" t="str">
            <v>REGIÓN V</v>
          </cell>
          <cell r="C51">
            <v>16396.099999999999</v>
          </cell>
          <cell r="D51">
            <v>1772714</v>
          </cell>
          <cell r="E51">
            <v>1825757</v>
          </cell>
          <cell r="F51">
            <v>108.11802806765024</v>
          </cell>
          <cell r="G51">
            <v>111.35312665816872</v>
          </cell>
        </row>
        <row r="52">
          <cell r="B52" t="str">
            <v>Valparaíso</v>
          </cell>
          <cell r="C52">
            <v>401.6</v>
          </cell>
          <cell r="D52">
            <v>294023</v>
          </cell>
          <cell r="E52">
            <v>295489</v>
          </cell>
          <cell r="F52">
            <v>732.12898406374495</v>
          </cell>
          <cell r="G52">
            <v>735.77938247011946</v>
          </cell>
        </row>
        <row r="53">
          <cell r="B53" t="str">
            <v>Casablanca</v>
          </cell>
          <cell r="C53">
            <v>952.5</v>
          </cell>
          <cell r="D53">
            <v>27348</v>
          </cell>
          <cell r="E53">
            <v>28831</v>
          </cell>
          <cell r="F53">
            <v>28.711811023622047</v>
          </cell>
          <cell r="G53">
            <v>30.268766404199475</v>
          </cell>
        </row>
        <row r="54">
          <cell r="B54" t="str">
            <v>Concón</v>
          </cell>
          <cell r="C54">
            <v>76</v>
          </cell>
          <cell r="D54">
            <v>44833</v>
          </cell>
          <cell r="E54">
            <v>48778</v>
          </cell>
          <cell r="F54">
            <v>589.90789473684208</v>
          </cell>
          <cell r="G54">
            <v>641.81578947368416</v>
          </cell>
        </row>
        <row r="55">
          <cell r="B55" t="str">
            <v>Juan Fernández</v>
          </cell>
          <cell r="C55">
            <v>147.5</v>
          </cell>
          <cell r="D55">
            <v>817</v>
          </cell>
          <cell r="E55">
            <v>857</v>
          </cell>
          <cell r="F55">
            <v>5.5389830508474578</v>
          </cell>
          <cell r="G55">
            <v>5.8101694915254241</v>
          </cell>
        </row>
        <row r="56">
          <cell r="B56" t="str">
            <v>Puchuncaví</v>
          </cell>
          <cell r="C56">
            <v>299.89999999999998</v>
          </cell>
          <cell r="D56">
            <v>16688</v>
          </cell>
          <cell r="E56">
            <v>17762</v>
          </cell>
          <cell r="F56">
            <v>55.645215071690565</v>
          </cell>
          <cell r="G56">
            <v>59.226408802934316</v>
          </cell>
        </row>
        <row r="57">
          <cell r="B57" t="str">
            <v>Quilpué</v>
          </cell>
          <cell r="C57">
            <v>536.9</v>
          </cell>
          <cell r="D57">
            <v>159705</v>
          </cell>
          <cell r="E57">
            <v>168070</v>
          </cell>
          <cell r="F57">
            <v>297.4576271186441</v>
          </cell>
          <cell r="G57">
            <v>313.03780964797915</v>
          </cell>
        </row>
        <row r="58">
          <cell r="B58" t="str">
            <v>Quintero</v>
          </cell>
          <cell r="C58">
            <v>147.5</v>
          </cell>
          <cell r="D58">
            <v>26296</v>
          </cell>
          <cell r="E58">
            <v>27667</v>
          </cell>
          <cell r="F58">
            <v>178.27796610169491</v>
          </cell>
          <cell r="G58">
            <v>187.5728813559322</v>
          </cell>
        </row>
        <row r="59">
          <cell r="B59" t="str">
            <v>Villa Alemana</v>
          </cell>
          <cell r="C59">
            <v>96.5</v>
          </cell>
          <cell r="D59">
            <v>128448</v>
          </cell>
          <cell r="E59">
            <v>138348</v>
          </cell>
          <cell r="F59">
            <v>1331.0673575129533</v>
          </cell>
          <cell r="G59">
            <v>1433.6580310880829</v>
          </cell>
        </row>
        <row r="60">
          <cell r="B60" t="str">
            <v>Viña del Mar</v>
          </cell>
          <cell r="C60">
            <v>121.6</v>
          </cell>
          <cell r="D60">
            <v>318009</v>
          </cell>
          <cell r="E60">
            <v>323530</v>
          </cell>
          <cell r="F60">
            <v>2615.2055921052633</v>
          </cell>
          <cell r="G60">
            <v>2660.6085526315792</v>
          </cell>
        </row>
        <row r="61">
          <cell r="B61" t="str">
            <v>Isla de Pascua</v>
          </cell>
          <cell r="C61">
            <v>163.6</v>
          </cell>
          <cell r="D61">
            <v>5709</v>
          </cell>
          <cell r="E61">
            <v>6370</v>
          </cell>
          <cell r="F61">
            <v>34.896088019559905</v>
          </cell>
          <cell r="G61">
            <v>38.936430317848412</v>
          </cell>
        </row>
        <row r="62">
          <cell r="B62" t="str">
            <v>Los Andes</v>
          </cell>
          <cell r="C62">
            <v>1248.3</v>
          </cell>
          <cell r="D62">
            <v>66858</v>
          </cell>
          <cell r="E62">
            <v>68041</v>
          </cell>
          <cell r="F62">
            <v>53.559240567171358</v>
          </cell>
          <cell r="G62">
            <v>54.506929424016661</v>
          </cell>
        </row>
        <row r="63">
          <cell r="B63" t="str">
            <v>Calle Larga</v>
          </cell>
          <cell r="C63">
            <v>321.7</v>
          </cell>
          <cell r="D63">
            <v>13507</v>
          </cell>
          <cell r="E63">
            <v>14405</v>
          </cell>
          <cell r="F63">
            <v>41.986322660864161</v>
          </cell>
          <cell r="G63">
            <v>44.777743239042586</v>
          </cell>
        </row>
        <row r="64">
          <cell r="B64" t="str">
            <v>Rinconada</v>
          </cell>
          <cell r="C64">
            <v>122.5</v>
          </cell>
          <cell r="D64">
            <v>9490</v>
          </cell>
          <cell r="E64">
            <v>10396</v>
          </cell>
          <cell r="F64">
            <v>77.469387755102048</v>
          </cell>
          <cell r="G64">
            <v>84.865306122448985</v>
          </cell>
        </row>
        <row r="65">
          <cell r="B65" t="str">
            <v>San Esteban</v>
          </cell>
          <cell r="C65">
            <v>1361.6</v>
          </cell>
          <cell r="D65">
            <v>17634</v>
          </cell>
          <cell r="E65">
            <v>18480</v>
          </cell>
          <cell r="F65">
            <v>12.950940070505288</v>
          </cell>
          <cell r="G65">
            <v>13.572267920094008</v>
          </cell>
        </row>
        <row r="66">
          <cell r="B66" t="str">
            <v>La Ligua</v>
          </cell>
          <cell r="C66">
            <v>1163.4000000000001</v>
          </cell>
          <cell r="D66">
            <v>33789</v>
          </cell>
          <cell r="E66">
            <v>33878</v>
          </cell>
          <cell r="F66">
            <v>29.043321299638986</v>
          </cell>
          <cell r="G66">
            <v>29.119821213684027</v>
          </cell>
        </row>
        <row r="67">
          <cell r="B67" t="str">
            <v>Cabildo</v>
          </cell>
          <cell r="C67">
            <v>1455.3</v>
          </cell>
          <cell r="D67">
            <v>20050</v>
          </cell>
          <cell r="E67">
            <v>20117</v>
          </cell>
          <cell r="F67">
            <v>13.777228062942349</v>
          </cell>
          <cell r="G67">
            <v>13.823266680409539</v>
          </cell>
        </row>
        <row r="68">
          <cell r="B68" t="str">
            <v>Papudo</v>
          </cell>
          <cell r="C68">
            <v>165.6</v>
          </cell>
          <cell r="D68">
            <v>5159</v>
          </cell>
          <cell r="E68">
            <v>5263</v>
          </cell>
          <cell r="F68">
            <v>31.153381642512077</v>
          </cell>
          <cell r="G68">
            <v>31.781400966183575</v>
          </cell>
        </row>
        <row r="69">
          <cell r="B69" t="str">
            <v>Petorca</v>
          </cell>
          <cell r="C69">
            <v>1516.6</v>
          </cell>
          <cell r="D69">
            <v>10230</v>
          </cell>
          <cell r="E69">
            <v>10323</v>
          </cell>
          <cell r="F69">
            <v>6.7453514440195175</v>
          </cell>
          <cell r="G69">
            <v>6.8066728207833318</v>
          </cell>
        </row>
        <row r="70">
          <cell r="B70" t="str">
            <v>Zapallar</v>
          </cell>
          <cell r="C70">
            <v>288</v>
          </cell>
          <cell r="D70">
            <v>6141</v>
          </cell>
          <cell r="E70">
            <v>6205</v>
          </cell>
          <cell r="F70">
            <v>21.322916666666668</v>
          </cell>
          <cell r="G70">
            <v>21.545138888888889</v>
          </cell>
        </row>
        <row r="71">
          <cell r="B71" t="str">
            <v>Quillota</v>
          </cell>
          <cell r="C71">
            <v>302</v>
          </cell>
          <cell r="D71">
            <v>90169</v>
          </cell>
          <cell r="E71">
            <v>93633</v>
          </cell>
          <cell r="F71">
            <v>298.57284768211923</v>
          </cell>
          <cell r="G71">
            <v>310.04304635761588</v>
          </cell>
        </row>
        <row r="72">
          <cell r="B72" t="str">
            <v>La Calera</v>
          </cell>
          <cell r="C72">
            <v>60.5</v>
          </cell>
          <cell r="D72">
            <v>54345</v>
          </cell>
          <cell r="E72">
            <v>55121</v>
          </cell>
          <cell r="F72">
            <v>898.2644628099174</v>
          </cell>
          <cell r="G72">
            <v>911.09090909090912</v>
          </cell>
        </row>
        <row r="73">
          <cell r="B73" t="str">
            <v>Hijuela</v>
          </cell>
          <cell r="C73">
            <v>267.2</v>
          </cell>
          <cell r="D73">
            <v>17774</v>
          </cell>
          <cell r="E73">
            <v>18050</v>
          </cell>
          <cell r="F73">
            <v>66.519461077844312</v>
          </cell>
          <cell r="G73">
            <v>67.552395209580837</v>
          </cell>
        </row>
        <row r="74">
          <cell r="B74" t="str">
            <v>La Cruz</v>
          </cell>
          <cell r="C74">
            <v>78.2</v>
          </cell>
          <cell r="D74">
            <v>17654</v>
          </cell>
          <cell r="E74">
            <v>19145</v>
          </cell>
          <cell r="F74">
            <v>225.7544757033248</v>
          </cell>
          <cell r="G74">
            <v>244.82097186700767</v>
          </cell>
        </row>
        <row r="75">
          <cell r="B75" t="str">
            <v>Limache</v>
          </cell>
          <cell r="C75">
            <v>293.8</v>
          </cell>
          <cell r="D75">
            <v>44359</v>
          </cell>
          <cell r="E75">
            <v>45398</v>
          </cell>
          <cell r="F75">
            <v>150.98366235534377</v>
          </cell>
          <cell r="G75">
            <v>154.52008168822329</v>
          </cell>
        </row>
        <row r="76">
          <cell r="B76" t="str">
            <v>Nogales</v>
          </cell>
          <cell r="C76">
            <v>405.2</v>
          </cell>
          <cell r="D76">
            <v>23524</v>
          </cell>
          <cell r="E76">
            <v>23783</v>
          </cell>
          <cell r="F76">
            <v>58.055281342546891</v>
          </cell>
          <cell r="G76">
            <v>58.694471865745314</v>
          </cell>
        </row>
        <row r="77">
          <cell r="B77" t="str">
            <v>Olmué</v>
          </cell>
          <cell r="C77">
            <v>231.8</v>
          </cell>
          <cell r="D77">
            <v>15700</v>
          </cell>
          <cell r="E77">
            <v>15987</v>
          </cell>
          <cell r="F77">
            <v>67.730802415875758</v>
          </cell>
          <cell r="G77">
            <v>68.968938740293353</v>
          </cell>
        </row>
        <row r="78">
          <cell r="B78" t="str">
            <v>San Antonio</v>
          </cell>
          <cell r="C78">
            <v>405.5</v>
          </cell>
          <cell r="D78">
            <v>95487</v>
          </cell>
          <cell r="E78">
            <v>96764</v>
          </cell>
          <cell r="F78">
            <v>235.47965474722565</v>
          </cell>
          <cell r="G78">
            <v>238.62885326757089</v>
          </cell>
        </row>
        <row r="79">
          <cell r="B79" t="str">
            <v>Algarrobo</v>
          </cell>
          <cell r="C79">
            <v>175.6</v>
          </cell>
          <cell r="D79">
            <v>10119</v>
          </cell>
          <cell r="E79">
            <v>10474</v>
          </cell>
          <cell r="F79">
            <v>57.625284738041003</v>
          </cell>
          <cell r="G79">
            <v>59.646924829157179</v>
          </cell>
        </row>
        <row r="80">
          <cell r="B80" t="str">
            <v>Cartagena</v>
          </cell>
          <cell r="C80">
            <v>245.9</v>
          </cell>
          <cell r="D80">
            <v>19647</v>
          </cell>
          <cell r="E80">
            <v>20213</v>
          </cell>
          <cell r="F80">
            <v>79.89833265555103</v>
          </cell>
          <cell r="G80">
            <v>82.200081333875559</v>
          </cell>
        </row>
        <row r="81">
          <cell r="B81" t="str">
            <v>El Quisco</v>
          </cell>
          <cell r="C81">
            <v>50.7</v>
          </cell>
          <cell r="D81">
            <v>12281</v>
          </cell>
          <cell r="E81">
            <v>13093</v>
          </cell>
          <cell r="F81">
            <v>242.22879684418146</v>
          </cell>
          <cell r="G81">
            <v>258.24457593688362</v>
          </cell>
        </row>
        <row r="82">
          <cell r="B82" t="str">
            <v>El Tabo</v>
          </cell>
          <cell r="C82">
            <v>98.8</v>
          </cell>
          <cell r="D82">
            <v>9396</v>
          </cell>
          <cell r="E82">
            <v>10116</v>
          </cell>
          <cell r="F82">
            <v>95.10121457489879</v>
          </cell>
          <cell r="G82">
            <v>102.38866396761134</v>
          </cell>
        </row>
        <row r="83">
          <cell r="B83" t="str">
            <v>Santo Domingo</v>
          </cell>
          <cell r="C83">
            <v>536.1</v>
          </cell>
          <cell r="D83">
            <v>8926</v>
          </cell>
          <cell r="E83">
            <v>9299</v>
          </cell>
          <cell r="F83">
            <v>16.649878753963812</v>
          </cell>
          <cell r="G83">
            <v>17.345644469315424</v>
          </cell>
        </row>
        <row r="84">
          <cell r="B84" t="str">
            <v>San Felipe</v>
          </cell>
          <cell r="C84">
            <v>185.9</v>
          </cell>
          <cell r="D84">
            <v>72249</v>
          </cell>
          <cell r="E84">
            <v>73842</v>
          </cell>
          <cell r="F84">
            <v>388.64443249058633</v>
          </cell>
          <cell r="G84">
            <v>397.21355567509414</v>
          </cell>
        </row>
        <row r="85">
          <cell r="B85" t="str">
            <v>Catemu</v>
          </cell>
          <cell r="C85">
            <v>361.6</v>
          </cell>
          <cell r="D85">
            <v>13659</v>
          </cell>
          <cell r="E85">
            <v>13960</v>
          </cell>
          <cell r="F85">
            <v>37.773783185840706</v>
          </cell>
          <cell r="G85">
            <v>38.606194690265482</v>
          </cell>
        </row>
        <row r="86">
          <cell r="B86" t="str">
            <v>Llaillay</v>
          </cell>
          <cell r="C86">
            <v>349.1</v>
          </cell>
          <cell r="D86">
            <v>24198</v>
          </cell>
          <cell r="E86">
            <v>24680</v>
          </cell>
          <cell r="F86">
            <v>69.315382411916346</v>
          </cell>
          <cell r="G86">
            <v>70.696075623030652</v>
          </cell>
        </row>
        <row r="87">
          <cell r="B87" t="str">
            <v>Panquehue</v>
          </cell>
          <cell r="C87">
            <v>121.9</v>
          </cell>
          <cell r="D87">
            <v>7226</v>
          </cell>
          <cell r="E87">
            <v>7333</v>
          </cell>
          <cell r="F87">
            <v>59.278096800656272</v>
          </cell>
          <cell r="G87">
            <v>60.155865463494663</v>
          </cell>
        </row>
        <row r="88">
          <cell r="B88" t="str">
            <v>Putaendo</v>
          </cell>
          <cell r="C88">
            <v>1474.4</v>
          </cell>
          <cell r="D88">
            <v>16139</v>
          </cell>
          <cell r="E88">
            <v>16391</v>
          </cell>
          <cell r="F88">
            <v>10.94614758545849</v>
          </cell>
          <cell r="G88">
            <v>11.117064568638089</v>
          </cell>
        </row>
        <row r="89">
          <cell r="B89" t="str">
            <v>Santa María</v>
          </cell>
          <cell r="C89">
            <v>166.3</v>
          </cell>
          <cell r="D89">
            <v>15128</v>
          </cell>
          <cell r="E89">
            <v>15665</v>
          </cell>
          <cell r="F89">
            <v>90.968129885748638</v>
          </cell>
          <cell r="G89">
            <v>94.197233914612141</v>
          </cell>
        </row>
        <row r="90">
          <cell r="B90" t="str">
            <v>REGIÓN VI</v>
          </cell>
          <cell r="C90">
            <v>16387</v>
          </cell>
          <cell r="D90">
            <v>894409</v>
          </cell>
          <cell r="E90">
            <v>918751</v>
          </cell>
          <cell r="F90">
            <v>54.580399096845063</v>
          </cell>
          <cell r="G90">
            <v>56.065844877036675</v>
          </cell>
        </row>
        <row r="91">
          <cell r="B91" t="str">
            <v>Rancagua</v>
          </cell>
          <cell r="C91">
            <v>260.3</v>
          </cell>
          <cell r="D91">
            <v>231040</v>
          </cell>
          <cell r="E91">
            <v>233389</v>
          </cell>
          <cell r="F91">
            <v>887.59124087591238</v>
          </cell>
          <cell r="G91">
            <v>896.61544371878597</v>
          </cell>
        </row>
        <row r="92">
          <cell r="B92" t="str">
            <v>Codegua</v>
          </cell>
          <cell r="C92">
            <v>286.89999999999998</v>
          </cell>
          <cell r="D92">
            <v>13518</v>
          </cell>
          <cell r="E92">
            <v>14166</v>
          </cell>
          <cell r="F92">
            <v>47.117462530498436</v>
          </cell>
          <cell r="G92">
            <v>49.37608922969676</v>
          </cell>
        </row>
        <row r="93">
          <cell r="B93" t="str">
            <v>Coinco</v>
          </cell>
          <cell r="C93">
            <v>98.2</v>
          </cell>
          <cell r="D93">
            <v>7091</v>
          </cell>
          <cell r="E93">
            <v>7191</v>
          </cell>
          <cell r="F93">
            <v>72.209775967413435</v>
          </cell>
          <cell r="G93">
            <v>73.228105906313644</v>
          </cell>
        </row>
        <row r="94">
          <cell r="B94" t="str">
            <v>Coltauco</v>
          </cell>
          <cell r="C94">
            <v>224.7</v>
          </cell>
          <cell r="D94">
            <v>19090</v>
          </cell>
          <cell r="E94">
            <v>19703</v>
          </cell>
          <cell r="F94">
            <v>84.957721406319536</v>
          </cell>
          <cell r="G94">
            <v>87.685803293279932</v>
          </cell>
        </row>
        <row r="95">
          <cell r="B95" t="str">
            <v>Doñihue</v>
          </cell>
          <cell r="C95">
            <v>78.2</v>
          </cell>
          <cell r="D95">
            <v>19737</v>
          </cell>
          <cell r="E95">
            <v>20318</v>
          </cell>
          <cell r="F95">
            <v>252.39130434782606</v>
          </cell>
          <cell r="G95">
            <v>259.82097186700764</v>
          </cell>
        </row>
        <row r="96">
          <cell r="B96" t="str">
            <v>Graneros</v>
          </cell>
          <cell r="C96">
            <v>112.7</v>
          </cell>
          <cell r="D96">
            <v>32229</v>
          </cell>
          <cell r="E96">
            <v>33726</v>
          </cell>
          <cell r="F96">
            <v>285.97160603371782</v>
          </cell>
          <cell r="G96">
            <v>299.25465838509314</v>
          </cell>
        </row>
        <row r="97">
          <cell r="B97" t="str">
            <v>Las Cabras</v>
          </cell>
          <cell r="C97">
            <v>749.2</v>
          </cell>
          <cell r="D97">
            <v>23392</v>
          </cell>
          <cell r="E97">
            <v>23960</v>
          </cell>
          <cell r="F97">
            <v>31.222637479978641</v>
          </cell>
          <cell r="G97">
            <v>31.980779498131337</v>
          </cell>
        </row>
        <row r="98">
          <cell r="B98" t="str">
            <v>Machalí</v>
          </cell>
          <cell r="C98">
            <v>2586</v>
          </cell>
          <cell r="D98">
            <v>46975</v>
          </cell>
          <cell r="E98">
            <v>51665</v>
          </cell>
          <cell r="F98">
            <v>18.165119876256767</v>
          </cell>
          <cell r="G98">
            <v>19.978731631863884</v>
          </cell>
        </row>
        <row r="99">
          <cell r="B99" t="str">
            <v>Malloa</v>
          </cell>
          <cell r="C99">
            <v>112.6</v>
          </cell>
          <cell r="D99">
            <v>13743</v>
          </cell>
          <cell r="E99">
            <v>13861</v>
          </cell>
          <cell r="F99">
            <v>122.05150976909414</v>
          </cell>
          <cell r="G99">
            <v>123.09946714031972</v>
          </cell>
        </row>
        <row r="100">
          <cell r="B100" t="str">
            <v>Mostazal</v>
          </cell>
          <cell r="C100">
            <v>523.9</v>
          </cell>
          <cell r="D100">
            <v>25635</v>
          </cell>
          <cell r="E100">
            <v>26433</v>
          </cell>
          <cell r="F100">
            <v>48.93109372017561</v>
          </cell>
          <cell r="G100">
            <v>50.454285168925367</v>
          </cell>
        </row>
        <row r="101">
          <cell r="B101" t="str">
            <v>Olivar</v>
          </cell>
          <cell r="C101">
            <v>44.6</v>
          </cell>
          <cell r="D101">
            <v>14441</v>
          </cell>
          <cell r="E101">
            <v>15025</v>
          </cell>
          <cell r="F101">
            <v>323.78923766816143</v>
          </cell>
          <cell r="G101">
            <v>336.88340807174887</v>
          </cell>
        </row>
        <row r="102">
          <cell r="B102" t="str">
            <v>Peumo</v>
          </cell>
          <cell r="C102">
            <v>153.1</v>
          </cell>
          <cell r="D102">
            <v>15771</v>
          </cell>
          <cell r="E102">
            <v>16089</v>
          </cell>
          <cell r="F102">
            <v>103.0111038536904</v>
          </cell>
          <cell r="G102">
            <v>105.08817766165905</v>
          </cell>
        </row>
        <row r="103">
          <cell r="B103" t="str">
            <v>Pichidegua</v>
          </cell>
          <cell r="C103">
            <v>320</v>
          </cell>
          <cell r="D103">
            <v>19882</v>
          </cell>
          <cell r="E103">
            <v>20216</v>
          </cell>
          <cell r="F103">
            <v>62.131250000000001</v>
          </cell>
          <cell r="G103">
            <v>63.174999999999997</v>
          </cell>
        </row>
        <row r="104">
          <cell r="B104" t="str">
            <v>Quinta de Tilcoco</v>
          </cell>
          <cell r="C104">
            <v>93.2</v>
          </cell>
          <cell r="D104">
            <v>12959</v>
          </cell>
          <cell r="E104">
            <v>13241</v>
          </cell>
          <cell r="F104">
            <v>139.04506437768239</v>
          </cell>
          <cell r="G104">
            <v>142.07081545064378</v>
          </cell>
        </row>
        <row r="105">
          <cell r="B105" t="str">
            <v>Rengo</v>
          </cell>
          <cell r="C105">
            <v>591.5</v>
          </cell>
          <cell r="D105">
            <v>59265</v>
          </cell>
          <cell r="E105">
            <v>61102</v>
          </cell>
          <cell r="F105">
            <v>100.19442096365174</v>
          </cell>
          <cell r="G105">
            <v>103.30008453085377</v>
          </cell>
        </row>
        <row r="106">
          <cell r="B106" t="str">
            <v>Requínoa</v>
          </cell>
          <cell r="C106">
            <v>673.3</v>
          </cell>
          <cell r="D106">
            <v>28231</v>
          </cell>
          <cell r="E106">
            <v>31405</v>
          </cell>
          <cell r="F106">
            <v>41.929303430862916</v>
          </cell>
          <cell r="G106">
            <v>46.64339818802911</v>
          </cell>
        </row>
        <row r="107">
          <cell r="B107" t="str">
            <v>San Vicente</v>
          </cell>
          <cell r="C107">
            <v>475.8</v>
          </cell>
          <cell r="D107">
            <v>45946</v>
          </cell>
          <cell r="E107">
            <v>46985</v>
          </cell>
          <cell r="F107">
            <v>96.565783942833122</v>
          </cell>
          <cell r="G107">
            <v>98.749474569146699</v>
          </cell>
        </row>
        <row r="108">
          <cell r="B108" t="str">
            <v>Pichilemu</v>
          </cell>
          <cell r="C108">
            <v>749.1</v>
          </cell>
          <cell r="D108">
            <v>14111</v>
          </cell>
          <cell r="E108">
            <v>14408</v>
          </cell>
          <cell r="F108">
            <v>18.83727139233747</v>
          </cell>
          <cell r="G108">
            <v>19.233747163262581</v>
          </cell>
        </row>
        <row r="109">
          <cell r="B109" t="str">
            <v>La Estrella</v>
          </cell>
          <cell r="C109">
            <v>435</v>
          </cell>
          <cell r="D109">
            <v>3263</v>
          </cell>
          <cell r="E109">
            <v>3305</v>
          </cell>
          <cell r="F109">
            <v>7.5011494252873563</v>
          </cell>
          <cell r="G109">
            <v>7.5977011494252871</v>
          </cell>
        </row>
        <row r="110">
          <cell r="B110" t="str">
            <v>Litueche</v>
          </cell>
          <cell r="C110">
            <v>618.79999999999995</v>
          </cell>
          <cell r="D110">
            <v>6164</v>
          </cell>
          <cell r="E110">
            <v>6303</v>
          </cell>
          <cell r="F110">
            <v>9.9612152553329025</v>
          </cell>
          <cell r="G110">
            <v>10.18584356819651</v>
          </cell>
        </row>
        <row r="111">
          <cell r="B111" t="str">
            <v>Marchihue</v>
          </cell>
          <cell r="C111">
            <v>659.9</v>
          </cell>
          <cell r="D111">
            <v>7511</v>
          </cell>
          <cell r="E111">
            <v>7594</v>
          </cell>
          <cell r="F111">
            <v>11.382027579936354</v>
          </cell>
          <cell r="G111">
            <v>11.50780421275951</v>
          </cell>
        </row>
        <row r="112">
          <cell r="B112" t="str">
            <v>Navidad</v>
          </cell>
          <cell r="C112">
            <v>300.39999999999998</v>
          </cell>
          <cell r="D112">
            <v>5898</v>
          </cell>
          <cell r="E112">
            <v>5958</v>
          </cell>
          <cell r="F112">
            <v>19.63382157123835</v>
          </cell>
          <cell r="G112">
            <v>19.833555259653796</v>
          </cell>
        </row>
        <row r="113">
          <cell r="B113" t="str">
            <v>Paredones</v>
          </cell>
          <cell r="C113">
            <v>561.6</v>
          </cell>
          <cell r="D113">
            <v>6583</v>
          </cell>
          <cell r="E113">
            <v>6439</v>
          </cell>
          <cell r="F113">
            <v>11.721866096866096</v>
          </cell>
          <cell r="G113">
            <v>11.46545584045584</v>
          </cell>
        </row>
        <row r="114">
          <cell r="B114" t="str">
            <v>San Fernando</v>
          </cell>
          <cell r="C114">
            <v>2441.3000000000002</v>
          </cell>
          <cell r="D114">
            <v>72129</v>
          </cell>
          <cell r="E114">
            <v>73586</v>
          </cell>
          <cell r="F114">
            <v>29.545324212509726</v>
          </cell>
          <cell r="G114">
            <v>30.14213738581903</v>
          </cell>
        </row>
        <row r="115">
          <cell r="B115" t="str">
            <v>Chépica</v>
          </cell>
          <cell r="C115">
            <v>503.4</v>
          </cell>
          <cell r="D115">
            <v>15750</v>
          </cell>
          <cell r="E115">
            <v>16081</v>
          </cell>
          <cell r="F115">
            <v>31.28724672228844</v>
          </cell>
          <cell r="G115">
            <v>31.944775526420344</v>
          </cell>
        </row>
        <row r="116">
          <cell r="B116" t="str">
            <v>Chimbarongo</v>
          </cell>
          <cell r="C116">
            <v>497.9</v>
          </cell>
          <cell r="D116">
            <v>36654</v>
          </cell>
          <cell r="E116">
            <v>37424</v>
          </cell>
          <cell r="F116">
            <v>73.617192207270534</v>
          </cell>
          <cell r="G116">
            <v>75.163687487447277</v>
          </cell>
        </row>
        <row r="117">
          <cell r="B117" t="str">
            <v>Lolol</v>
          </cell>
          <cell r="C117">
            <v>596.9</v>
          </cell>
          <cell r="D117">
            <v>6893</v>
          </cell>
          <cell r="E117">
            <v>6994</v>
          </cell>
          <cell r="F117">
            <v>11.547997989613</v>
          </cell>
          <cell r="G117">
            <v>11.717205562070699</v>
          </cell>
        </row>
        <row r="118">
          <cell r="B118" t="str">
            <v>Nancagua</v>
          </cell>
          <cell r="C118">
            <v>111.3</v>
          </cell>
          <cell r="D118">
            <v>16938</v>
          </cell>
          <cell r="E118">
            <v>17075</v>
          </cell>
          <cell r="F118">
            <v>152.18328840970352</v>
          </cell>
          <cell r="G118">
            <v>153.41419586702605</v>
          </cell>
        </row>
        <row r="119">
          <cell r="B119" t="str">
            <v>Palmilla</v>
          </cell>
          <cell r="C119">
            <v>237.3</v>
          </cell>
          <cell r="D119">
            <v>12931</v>
          </cell>
          <cell r="E119">
            <v>13260</v>
          </cell>
          <cell r="F119">
            <v>54.492203961230508</v>
          </cell>
          <cell r="G119">
            <v>55.878634639696585</v>
          </cell>
        </row>
        <row r="120">
          <cell r="B120" t="str">
            <v>Peralillo</v>
          </cell>
          <cell r="C120">
            <v>282.60000000000002</v>
          </cell>
          <cell r="D120">
            <v>11248</v>
          </cell>
          <cell r="E120">
            <v>11562</v>
          </cell>
          <cell r="F120">
            <v>39.801840056617124</v>
          </cell>
          <cell r="G120">
            <v>40.912951167728238</v>
          </cell>
        </row>
        <row r="121">
          <cell r="B121" t="str">
            <v>Placilla</v>
          </cell>
          <cell r="C121">
            <v>146.9</v>
          </cell>
          <cell r="D121">
            <v>9124</v>
          </cell>
          <cell r="E121">
            <v>9254</v>
          </cell>
          <cell r="F121">
            <v>62.110279101429541</v>
          </cell>
          <cell r="G121">
            <v>62.995234853641932</v>
          </cell>
        </row>
        <row r="122">
          <cell r="B122" t="str">
            <v>Pumanque</v>
          </cell>
          <cell r="C122">
            <v>440.9</v>
          </cell>
          <cell r="D122">
            <v>3481</v>
          </cell>
          <cell r="E122">
            <v>3470</v>
          </cell>
          <cell r="F122">
            <v>7.8952143343161723</v>
          </cell>
          <cell r="G122">
            <v>7.8702653662962128</v>
          </cell>
        </row>
        <row r="123">
          <cell r="B123" t="str">
            <v>Santa Cruz</v>
          </cell>
          <cell r="C123">
            <v>419.5</v>
          </cell>
          <cell r="D123">
            <v>36786</v>
          </cell>
          <cell r="E123">
            <v>37563</v>
          </cell>
          <cell r="F123">
            <v>87.69010727056019</v>
          </cell>
          <cell r="G123">
            <v>89.542312276519667</v>
          </cell>
        </row>
        <row r="124">
          <cell r="B124" t="str">
            <v>REGIÓN VII</v>
          </cell>
          <cell r="C124">
            <v>30296.1</v>
          </cell>
          <cell r="D124">
            <v>1020830</v>
          </cell>
          <cell r="E124">
            <v>1042989</v>
          </cell>
          <cell r="F124">
            <v>33.69509606847086</v>
          </cell>
          <cell r="G124">
            <v>34.426510342915428</v>
          </cell>
        </row>
        <row r="125">
          <cell r="B125" t="str">
            <v>Talca</v>
          </cell>
          <cell r="C125">
            <v>231.5</v>
          </cell>
          <cell r="D125">
            <v>228735</v>
          </cell>
          <cell r="E125">
            <v>233339</v>
          </cell>
          <cell r="F125">
            <v>988.05615550755942</v>
          </cell>
          <cell r="G125">
            <v>1007.9438444924406</v>
          </cell>
        </row>
        <row r="126">
          <cell r="B126" t="str">
            <v>Constitución</v>
          </cell>
          <cell r="C126">
            <v>1343.6</v>
          </cell>
          <cell r="D126">
            <v>50357</v>
          </cell>
          <cell r="E126">
            <v>50754</v>
          </cell>
          <cell r="F126">
            <v>37.479160464423941</v>
          </cell>
          <cell r="G126">
            <v>37.774635308127422</v>
          </cell>
        </row>
        <row r="127">
          <cell r="B127" t="str">
            <v>Curepto</v>
          </cell>
          <cell r="C127">
            <v>1073.8</v>
          </cell>
          <cell r="D127">
            <v>10983</v>
          </cell>
          <cell r="E127">
            <v>10852</v>
          </cell>
          <cell r="F127">
            <v>10.228161668839636</v>
          </cell>
          <cell r="G127">
            <v>10.10616502141926</v>
          </cell>
        </row>
        <row r="128">
          <cell r="B128" t="str">
            <v>Empedrado</v>
          </cell>
          <cell r="C128">
            <v>564.9</v>
          </cell>
          <cell r="D128">
            <v>4476</v>
          </cell>
          <cell r="E128">
            <v>4478</v>
          </cell>
          <cell r="F128">
            <v>7.9235262878385555</v>
          </cell>
          <cell r="G128">
            <v>7.92706673747566</v>
          </cell>
        </row>
        <row r="129">
          <cell r="B129" t="str">
            <v>Maule</v>
          </cell>
          <cell r="C129">
            <v>238.2</v>
          </cell>
          <cell r="D129">
            <v>39117</v>
          </cell>
          <cell r="E129">
            <v>49334</v>
          </cell>
          <cell r="F129">
            <v>164.21914357682621</v>
          </cell>
          <cell r="G129">
            <v>207.1116708648195</v>
          </cell>
        </row>
        <row r="130">
          <cell r="B130" t="str">
            <v>Pelarco</v>
          </cell>
          <cell r="C130">
            <v>331.5</v>
          </cell>
          <cell r="D130">
            <v>7882</v>
          </cell>
          <cell r="E130">
            <v>7936</v>
          </cell>
          <cell r="F130">
            <v>23.776772247360483</v>
          </cell>
          <cell r="G130">
            <v>23.939668174962293</v>
          </cell>
        </row>
        <row r="131">
          <cell r="B131" t="str">
            <v>Pencahue</v>
          </cell>
          <cell r="C131">
            <v>956.8</v>
          </cell>
          <cell r="D131">
            <v>8838</v>
          </cell>
          <cell r="E131">
            <v>8845</v>
          </cell>
          <cell r="F131">
            <v>9.2370401337792654</v>
          </cell>
          <cell r="G131">
            <v>9.2443561872909701</v>
          </cell>
        </row>
        <row r="132">
          <cell r="B132" t="str">
            <v>Río Claro</v>
          </cell>
          <cell r="C132">
            <v>430.5</v>
          </cell>
          <cell r="D132">
            <v>13502</v>
          </cell>
          <cell r="E132">
            <v>13509</v>
          </cell>
          <cell r="F132">
            <v>31.363530778164925</v>
          </cell>
          <cell r="G132">
            <v>31.379790940766551</v>
          </cell>
        </row>
        <row r="133">
          <cell r="B133" t="str">
            <v>San Clemente</v>
          </cell>
          <cell r="C133">
            <v>4503.5</v>
          </cell>
          <cell r="D133">
            <v>40937</v>
          </cell>
          <cell r="E133">
            <v>41556</v>
          </cell>
          <cell r="F133">
            <v>9.0900410791606525</v>
          </cell>
          <cell r="G133">
            <v>9.227489730209836</v>
          </cell>
        </row>
        <row r="134">
          <cell r="B134" t="str">
            <v>San Rafael</v>
          </cell>
          <cell r="C134">
            <v>263.5</v>
          </cell>
          <cell r="D134">
            <v>9371</v>
          </cell>
          <cell r="E134">
            <v>9782</v>
          </cell>
          <cell r="F134">
            <v>35.563567362428842</v>
          </cell>
          <cell r="G134">
            <v>37.123339658444024</v>
          </cell>
        </row>
        <row r="135">
          <cell r="B135" t="str">
            <v>Cauquenes</v>
          </cell>
          <cell r="C135">
            <v>2126.3000000000002</v>
          </cell>
          <cell r="D135">
            <v>41341</v>
          </cell>
          <cell r="E135">
            <v>40661</v>
          </cell>
          <cell r="F135">
            <v>19.442693881390205</v>
          </cell>
          <cell r="G135">
            <v>19.122889526407373</v>
          </cell>
        </row>
        <row r="136">
          <cell r="B136" t="str">
            <v>Chanco</v>
          </cell>
          <cell r="C136">
            <v>529.5</v>
          </cell>
          <cell r="D136">
            <v>9311</v>
          </cell>
          <cell r="E136">
            <v>9103</v>
          </cell>
          <cell r="F136">
            <v>17.584513692162417</v>
          </cell>
          <cell r="G136">
            <v>17.19169027384325</v>
          </cell>
        </row>
        <row r="137">
          <cell r="B137" t="str">
            <v>Pelluhue</v>
          </cell>
          <cell r="C137">
            <v>371.4</v>
          </cell>
          <cell r="D137">
            <v>7421</v>
          </cell>
          <cell r="E137">
            <v>7623</v>
          </cell>
          <cell r="F137">
            <v>19.981152396338182</v>
          </cell>
          <cell r="G137">
            <v>20.525040387722132</v>
          </cell>
        </row>
        <row r="138">
          <cell r="B138" t="str">
            <v>Curicó</v>
          </cell>
          <cell r="C138">
            <v>1328.4</v>
          </cell>
          <cell r="D138">
            <v>139845</v>
          </cell>
          <cell r="E138">
            <v>144025</v>
          </cell>
          <cell r="F138">
            <v>105.27326106594398</v>
          </cell>
          <cell r="G138">
            <v>108.41990364348086</v>
          </cell>
        </row>
        <row r="139">
          <cell r="B139" t="str">
            <v>Hualañé</v>
          </cell>
          <cell r="C139">
            <v>629</v>
          </cell>
          <cell r="D139">
            <v>10257</v>
          </cell>
          <cell r="E139">
            <v>10241</v>
          </cell>
          <cell r="F139">
            <v>16.306836248012718</v>
          </cell>
          <cell r="G139">
            <v>16.28139904610493</v>
          </cell>
        </row>
        <row r="140">
          <cell r="B140" t="str">
            <v>Licantén</v>
          </cell>
          <cell r="C140">
            <v>273.3</v>
          </cell>
          <cell r="D140">
            <v>7277</v>
          </cell>
          <cell r="E140">
            <v>7267</v>
          </cell>
          <cell r="F140">
            <v>26.626417855836078</v>
          </cell>
          <cell r="G140">
            <v>26.589828027808267</v>
          </cell>
        </row>
        <row r="141">
          <cell r="B141" t="str">
            <v>Molina</v>
          </cell>
          <cell r="C141">
            <v>1551.6</v>
          </cell>
          <cell r="D141">
            <v>41814</v>
          </cell>
          <cell r="E141">
            <v>42273</v>
          </cell>
          <cell r="F141">
            <v>26.94895591647332</v>
          </cell>
          <cell r="G141">
            <v>27.24477958236659</v>
          </cell>
        </row>
        <row r="142">
          <cell r="B142" t="str">
            <v>Rauco</v>
          </cell>
          <cell r="C142">
            <v>308.60000000000002</v>
          </cell>
          <cell r="D142">
            <v>9815</v>
          </cell>
          <cell r="E142">
            <v>10044</v>
          </cell>
          <cell r="F142">
            <v>31.8049254698639</v>
          </cell>
          <cell r="G142">
            <v>32.546986390149058</v>
          </cell>
        </row>
        <row r="143">
          <cell r="B143" t="str">
            <v>Romeral</v>
          </cell>
          <cell r="C143">
            <v>1597.1</v>
          </cell>
          <cell r="D143">
            <v>14718</v>
          </cell>
          <cell r="E143">
            <v>15112</v>
          </cell>
          <cell r="F143">
            <v>9.2154530085780486</v>
          </cell>
          <cell r="G143">
            <v>9.4621501471416956</v>
          </cell>
        </row>
        <row r="144">
          <cell r="B144" t="str">
            <v>Sagrada Familia</v>
          </cell>
          <cell r="C144">
            <v>548.79999999999995</v>
          </cell>
          <cell r="D144">
            <v>19313</v>
          </cell>
          <cell r="E144">
            <v>19537</v>
          </cell>
          <cell r="F144">
            <v>35.191326530612251</v>
          </cell>
          <cell r="G144">
            <v>35.599489795918373</v>
          </cell>
        </row>
        <row r="145">
          <cell r="B145" t="str">
            <v>Teno</v>
          </cell>
          <cell r="C145">
            <v>618.4</v>
          </cell>
          <cell r="D145">
            <v>28185</v>
          </cell>
          <cell r="E145">
            <v>28504</v>
          </cell>
          <cell r="F145">
            <v>45.577296248382922</v>
          </cell>
          <cell r="G145">
            <v>46.09314359637775</v>
          </cell>
        </row>
        <row r="146">
          <cell r="B146" t="str">
            <v>Vichuquén</v>
          </cell>
          <cell r="C146">
            <v>425.7</v>
          </cell>
          <cell r="D146">
            <v>5163</v>
          </cell>
          <cell r="E146">
            <v>5134</v>
          </cell>
          <cell r="F146">
            <v>12.128259337561664</v>
          </cell>
          <cell r="G146">
            <v>12.060136246182758</v>
          </cell>
        </row>
        <row r="147">
          <cell r="B147" t="str">
            <v>Linares</v>
          </cell>
          <cell r="C147">
            <v>1465.7</v>
          </cell>
          <cell r="D147">
            <v>90382</v>
          </cell>
          <cell r="E147">
            <v>91030</v>
          </cell>
          <cell r="F147">
            <v>61.664733574401311</v>
          </cell>
          <cell r="G147">
            <v>62.106843146619362</v>
          </cell>
        </row>
        <row r="148">
          <cell r="B148" t="str">
            <v>Colbún</v>
          </cell>
          <cell r="C148">
            <v>2899.9</v>
          </cell>
          <cell r="D148">
            <v>19267</v>
          </cell>
          <cell r="E148">
            <v>19444</v>
          </cell>
          <cell r="F148">
            <v>6.6440222076623332</v>
          </cell>
          <cell r="G148">
            <v>6.7050587951308662</v>
          </cell>
        </row>
        <row r="149">
          <cell r="B149" t="str">
            <v>Quilpué</v>
          </cell>
          <cell r="C149">
            <v>1453.8</v>
          </cell>
          <cell r="D149">
            <v>29609</v>
          </cell>
          <cell r="E149">
            <v>29526</v>
          </cell>
          <cell r="F149">
            <v>20.366625395515204</v>
          </cell>
          <cell r="G149">
            <v>20.309533635988444</v>
          </cell>
        </row>
        <row r="150">
          <cell r="B150" t="str">
            <v>Parral</v>
          </cell>
          <cell r="C150">
            <v>1638.4</v>
          </cell>
          <cell r="D150">
            <v>39009</v>
          </cell>
          <cell r="E150">
            <v>38686</v>
          </cell>
          <cell r="F150">
            <v>23.8092041015625</v>
          </cell>
          <cell r="G150">
            <v>23.612060546875</v>
          </cell>
        </row>
        <row r="151">
          <cell r="B151" t="str">
            <v>Retiro</v>
          </cell>
          <cell r="C151">
            <v>827.1</v>
          </cell>
          <cell r="D151">
            <v>19675</v>
          </cell>
          <cell r="E151">
            <v>19706</v>
          </cell>
          <cell r="F151">
            <v>23.787933744408171</v>
          </cell>
          <cell r="G151">
            <v>23.825414097448917</v>
          </cell>
        </row>
        <row r="152">
          <cell r="B152" t="str">
            <v>San Javier</v>
          </cell>
          <cell r="C152">
            <v>1313.4</v>
          </cell>
          <cell r="D152">
            <v>40859</v>
          </cell>
          <cell r="E152">
            <v>41099</v>
          </cell>
          <cell r="F152">
            <v>31.109334551545604</v>
          </cell>
          <cell r="G152">
            <v>31.292066392568902</v>
          </cell>
        </row>
        <row r="153">
          <cell r="B153" t="str">
            <v>Villa Alegre</v>
          </cell>
          <cell r="C153">
            <v>189.8</v>
          </cell>
          <cell r="D153">
            <v>15405</v>
          </cell>
          <cell r="E153">
            <v>15350</v>
          </cell>
          <cell r="F153">
            <v>81.164383561643831</v>
          </cell>
          <cell r="G153">
            <v>80.874604847207578</v>
          </cell>
        </row>
        <row r="154">
          <cell r="B154" t="str">
            <v>Yerbas Buenas</v>
          </cell>
          <cell r="C154">
            <v>262.10000000000002</v>
          </cell>
          <cell r="D154">
            <v>17966</v>
          </cell>
          <cell r="E154">
            <v>18239</v>
          </cell>
          <cell r="F154">
            <v>68.546356352537188</v>
          </cell>
          <cell r="G154">
            <v>69.587943533002658</v>
          </cell>
        </row>
        <row r="155">
          <cell r="B155" t="str">
            <v>REGIÓN VIII</v>
          </cell>
          <cell r="C155">
            <v>37068.699999999997</v>
          </cell>
          <cell r="D155">
            <v>2073349</v>
          </cell>
          <cell r="E155">
            <v>2114286</v>
          </cell>
          <cell r="F155">
            <v>55.932606214946844</v>
          </cell>
          <cell r="G155">
            <v>57.036961101953942</v>
          </cell>
        </row>
        <row r="156">
          <cell r="B156" t="str">
            <v>Concepción</v>
          </cell>
          <cell r="C156">
            <v>221.6</v>
          </cell>
          <cell r="D156">
            <v>228466</v>
          </cell>
          <cell r="E156">
            <v>229017</v>
          </cell>
          <cell r="F156">
            <v>1030.9837545126354</v>
          </cell>
          <cell r="G156">
            <v>1033.4702166064983</v>
          </cell>
        </row>
        <row r="157">
          <cell r="B157" t="str">
            <v>Coronel</v>
          </cell>
          <cell r="C157">
            <v>279.39999999999998</v>
          </cell>
          <cell r="D157">
            <v>111455</v>
          </cell>
          <cell r="E157">
            <v>115062</v>
          </cell>
          <cell r="F157">
            <v>398.90837508947749</v>
          </cell>
          <cell r="G157">
            <v>411.81818181818187</v>
          </cell>
        </row>
        <row r="158">
          <cell r="B158" t="str">
            <v>Chiguayante</v>
          </cell>
          <cell r="C158">
            <v>71.5</v>
          </cell>
          <cell r="D158">
            <v>95686</v>
          </cell>
          <cell r="E158">
            <v>99036</v>
          </cell>
          <cell r="F158">
            <v>1338.2657342657342</v>
          </cell>
          <cell r="G158">
            <v>1385.1188811188811</v>
          </cell>
        </row>
        <row r="159">
          <cell r="B159" t="str">
            <v>Florida</v>
          </cell>
          <cell r="C159">
            <v>608.6</v>
          </cell>
          <cell r="D159">
            <v>9271</v>
          </cell>
          <cell r="E159">
            <v>8939</v>
          </cell>
          <cell r="F159">
            <v>15.233322379231021</v>
          </cell>
          <cell r="G159">
            <v>14.687808084127505</v>
          </cell>
        </row>
        <row r="160">
          <cell r="B160" t="str">
            <v>Hualqui</v>
          </cell>
          <cell r="C160">
            <v>530.5</v>
          </cell>
          <cell r="D160">
            <v>23855</v>
          </cell>
          <cell r="E160">
            <v>25266</v>
          </cell>
          <cell r="F160">
            <v>44.967012252591893</v>
          </cell>
          <cell r="G160">
            <v>47.626767200754003</v>
          </cell>
        </row>
        <row r="161">
          <cell r="B161" t="str">
            <v>Lota</v>
          </cell>
          <cell r="C161">
            <v>135.80000000000001</v>
          </cell>
          <cell r="D161">
            <v>48653</v>
          </cell>
          <cell r="E161">
            <v>47821</v>
          </cell>
          <cell r="F161">
            <v>358.26951399116342</v>
          </cell>
          <cell r="G161">
            <v>352.14285714285711</v>
          </cell>
        </row>
        <row r="162">
          <cell r="B162" t="str">
            <v>Penco</v>
          </cell>
          <cell r="C162">
            <v>107.6</v>
          </cell>
          <cell r="D162">
            <v>50822</v>
          </cell>
          <cell r="E162">
            <v>51611</v>
          </cell>
          <cell r="F162">
            <v>472.32342007434949</v>
          </cell>
          <cell r="G162">
            <v>479.6561338289963</v>
          </cell>
        </row>
        <row r="163">
          <cell r="B163" t="str">
            <v>San Pedro de la Paz</v>
          </cell>
          <cell r="C163">
            <v>112.5</v>
          </cell>
          <cell r="D163">
            <v>118234</v>
          </cell>
          <cell r="E163">
            <v>130703</v>
          </cell>
          <cell r="F163">
            <v>1050.9688888888888</v>
          </cell>
          <cell r="G163">
            <v>1161.8044444444445</v>
          </cell>
        </row>
        <row r="164">
          <cell r="B164" t="str">
            <v>Santa Juana</v>
          </cell>
          <cell r="C164">
            <v>731.2</v>
          </cell>
          <cell r="D164">
            <v>13637</v>
          </cell>
          <cell r="E164">
            <v>13705</v>
          </cell>
          <cell r="F164">
            <v>18.650164113785557</v>
          </cell>
          <cell r="G164">
            <v>18.743161925601751</v>
          </cell>
        </row>
        <row r="165">
          <cell r="B165" t="str">
            <v>Talcahuano</v>
          </cell>
          <cell r="C165">
            <v>92.3</v>
          </cell>
          <cell r="D165">
            <v>176568</v>
          </cell>
          <cell r="E165">
            <v>178052</v>
          </cell>
          <cell r="F165">
            <v>1912.9794149512461</v>
          </cell>
          <cell r="G165">
            <v>1929.0574214517876</v>
          </cell>
        </row>
        <row r="166">
          <cell r="B166" t="str">
            <v>Tomé</v>
          </cell>
          <cell r="C166">
            <v>494.5</v>
          </cell>
          <cell r="D166">
            <v>55579</v>
          </cell>
          <cell r="E166">
            <v>55752</v>
          </cell>
          <cell r="F166">
            <v>112.3943377148635</v>
          </cell>
          <cell r="G166">
            <v>112.74418604651163</v>
          </cell>
        </row>
        <row r="167">
          <cell r="B167" t="str">
            <v>Hualpén</v>
          </cell>
          <cell r="C167">
            <v>53.5</v>
          </cell>
          <cell r="D167">
            <v>103843</v>
          </cell>
          <cell r="E167">
            <v>108028</v>
          </cell>
          <cell r="F167">
            <v>1940.9906542056074</v>
          </cell>
          <cell r="G167">
            <v>2019.214953271028</v>
          </cell>
        </row>
        <row r="168">
          <cell r="B168" t="str">
            <v>Lebu</v>
          </cell>
          <cell r="C168">
            <v>561.4</v>
          </cell>
          <cell r="D168">
            <v>26404</v>
          </cell>
          <cell r="E168">
            <v>26567</v>
          </cell>
          <cell r="F168">
            <v>47.032418952618457</v>
          </cell>
          <cell r="G168">
            <v>47.322764517278237</v>
          </cell>
        </row>
        <row r="169">
          <cell r="B169" t="str">
            <v>Arauco</v>
          </cell>
          <cell r="C169">
            <v>956.1</v>
          </cell>
          <cell r="D169">
            <v>37932</v>
          </cell>
          <cell r="E169">
            <v>38270</v>
          </cell>
          <cell r="F169">
            <v>39.673674301851271</v>
          </cell>
          <cell r="G169">
            <v>40.027193808179057</v>
          </cell>
        </row>
        <row r="170">
          <cell r="B170" t="str">
            <v>Cañete</v>
          </cell>
          <cell r="C170">
            <v>760.4</v>
          </cell>
          <cell r="D170">
            <v>33958</v>
          </cell>
          <cell r="E170">
            <v>34202</v>
          </cell>
          <cell r="F170">
            <v>44.658074697527617</v>
          </cell>
          <cell r="G170">
            <v>44.978958442924778</v>
          </cell>
        </row>
        <row r="171">
          <cell r="B171" t="str">
            <v>Contulmo</v>
          </cell>
          <cell r="C171">
            <v>961.5</v>
          </cell>
          <cell r="D171">
            <v>5703</v>
          </cell>
          <cell r="E171">
            <v>5581</v>
          </cell>
          <cell r="F171">
            <v>5.9313572542901714</v>
          </cell>
          <cell r="G171">
            <v>5.8044721788871554</v>
          </cell>
        </row>
        <row r="172">
          <cell r="B172" t="str">
            <v>Curanilahue</v>
          </cell>
          <cell r="C172">
            <v>994.3</v>
          </cell>
          <cell r="D172">
            <v>34606</v>
          </cell>
          <cell r="E172">
            <v>34894</v>
          </cell>
          <cell r="F172">
            <v>34.804384994468471</v>
          </cell>
          <cell r="G172">
            <v>35.09403600522981</v>
          </cell>
        </row>
        <row r="173">
          <cell r="B173" t="str">
            <v>Los Álamos</v>
          </cell>
          <cell r="C173">
            <v>599.1</v>
          </cell>
          <cell r="D173">
            <v>22589</v>
          </cell>
          <cell r="E173">
            <v>23588</v>
          </cell>
          <cell r="F173">
            <v>37.704890669337338</v>
          </cell>
          <cell r="G173">
            <v>39.372391921215154</v>
          </cell>
        </row>
        <row r="174">
          <cell r="B174" t="str">
            <v>Tirúa</v>
          </cell>
          <cell r="C174">
            <v>624.4</v>
          </cell>
          <cell r="D174">
            <v>10378</v>
          </cell>
          <cell r="E174">
            <v>10458</v>
          </cell>
          <cell r="F174">
            <v>16.620755925688663</v>
          </cell>
          <cell r="G174">
            <v>16.748878923766817</v>
          </cell>
        </row>
        <row r="175">
          <cell r="B175" t="str">
            <v>Los Ángeles</v>
          </cell>
          <cell r="C175">
            <v>1748.2</v>
          </cell>
          <cell r="D175">
            <v>190030</v>
          </cell>
          <cell r="E175">
            <v>194870</v>
          </cell>
          <cell r="F175">
            <v>108.70037753117492</v>
          </cell>
          <cell r="G175">
            <v>111.46893948060863</v>
          </cell>
        </row>
        <row r="176">
          <cell r="B176" t="str">
            <v>Antuco</v>
          </cell>
          <cell r="C176">
            <v>1884.1</v>
          </cell>
          <cell r="D176">
            <v>3986</v>
          </cell>
          <cell r="E176">
            <v>3945</v>
          </cell>
          <cell r="F176">
            <v>2.115598959715514</v>
          </cell>
          <cell r="G176">
            <v>2.0938379066928507</v>
          </cell>
        </row>
        <row r="177">
          <cell r="B177" t="str">
            <v>Cabrero</v>
          </cell>
          <cell r="C177">
            <v>639.79999999999995</v>
          </cell>
          <cell r="D177">
            <v>28499</v>
          </cell>
          <cell r="E177">
            <v>29136</v>
          </cell>
          <cell r="F177">
            <v>44.543607377305413</v>
          </cell>
          <cell r="G177">
            <v>45.539231009690532</v>
          </cell>
        </row>
        <row r="178">
          <cell r="B178" t="str">
            <v>Laja</v>
          </cell>
          <cell r="C178">
            <v>339.8</v>
          </cell>
          <cell r="D178">
            <v>23926</v>
          </cell>
          <cell r="E178">
            <v>24040</v>
          </cell>
          <cell r="F178">
            <v>70.412007062978219</v>
          </cell>
          <cell r="G178">
            <v>70.747498528546203</v>
          </cell>
        </row>
        <row r="179">
          <cell r="B179" t="str">
            <v>Mulchén</v>
          </cell>
          <cell r="C179">
            <v>1925.3</v>
          </cell>
          <cell r="D179">
            <v>30472</v>
          </cell>
          <cell r="E179">
            <v>30485</v>
          </cell>
          <cell r="F179">
            <v>15.827143821742066</v>
          </cell>
          <cell r="G179">
            <v>15.833896016205268</v>
          </cell>
        </row>
        <row r="180">
          <cell r="B180" t="str">
            <v>Nacimiento</v>
          </cell>
          <cell r="C180">
            <v>934.9</v>
          </cell>
          <cell r="D180">
            <v>28128</v>
          </cell>
          <cell r="E180">
            <v>28392</v>
          </cell>
          <cell r="F180">
            <v>30.086640282383144</v>
          </cell>
          <cell r="G180">
            <v>30.369023424965238</v>
          </cell>
        </row>
        <row r="181">
          <cell r="B181" t="str">
            <v>Negrete</v>
          </cell>
          <cell r="C181">
            <v>156.5</v>
          </cell>
          <cell r="D181">
            <v>9950</v>
          </cell>
          <cell r="E181">
            <v>10252</v>
          </cell>
          <cell r="F181">
            <v>63.578274760383387</v>
          </cell>
          <cell r="G181">
            <v>65.507987220447291</v>
          </cell>
        </row>
        <row r="182">
          <cell r="B182" t="str">
            <v>Quilaco</v>
          </cell>
          <cell r="C182">
            <v>1123.7</v>
          </cell>
          <cell r="D182">
            <v>4130</v>
          </cell>
          <cell r="E182">
            <v>4103</v>
          </cell>
          <cell r="F182">
            <v>3.675358191688173</v>
          </cell>
          <cell r="G182">
            <v>3.6513304262703565</v>
          </cell>
        </row>
        <row r="183">
          <cell r="B183" t="str">
            <v>Quilleco</v>
          </cell>
          <cell r="C183">
            <v>1121.8</v>
          </cell>
          <cell r="D183">
            <v>10236</v>
          </cell>
          <cell r="E183">
            <v>10033</v>
          </cell>
          <cell r="F183">
            <v>9.124621144589053</v>
          </cell>
          <cell r="G183">
            <v>8.943661971830986</v>
          </cell>
        </row>
        <row r="184">
          <cell r="B184" t="str">
            <v>San Rosendo</v>
          </cell>
          <cell r="C184">
            <v>92.4</v>
          </cell>
          <cell r="D184">
            <v>3975</v>
          </cell>
          <cell r="E184">
            <v>3936</v>
          </cell>
          <cell r="F184">
            <v>43.019480519480517</v>
          </cell>
          <cell r="G184">
            <v>42.597402597402592</v>
          </cell>
        </row>
        <row r="185">
          <cell r="B185" t="str">
            <v>Santa Bárbara</v>
          </cell>
          <cell r="C185">
            <v>1254.9000000000001</v>
          </cell>
          <cell r="D185">
            <v>13075</v>
          </cell>
          <cell r="E185">
            <v>12929</v>
          </cell>
          <cell r="F185">
            <v>10.419156904932663</v>
          </cell>
          <cell r="G185">
            <v>10.30281297314527</v>
          </cell>
        </row>
        <row r="186">
          <cell r="B186" t="str">
            <v>Tucapel</v>
          </cell>
          <cell r="C186">
            <v>914.9</v>
          </cell>
          <cell r="D186">
            <v>14148</v>
          </cell>
          <cell r="E186">
            <v>14378</v>
          </cell>
          <cell r="F186">
            <v>15.46398513498743</v>
          </cell>
          <cell r="G186">
            <v>15.715378729915837</v>
          </cell>
        </row>
        <row r="187">
          <cell r="B187" t="str">
            <v>Yumbel</v>
          </cell>
          <cell r="C187">
            <v>727</v>
          </cell>
          <cell r="D187">
            <v>21574</v>
          </cell>
          <cell r="E187">
            <v>21596</v>
          </cell>
          <cell r="F187">
            <v>29.675378266850068</v>
          </cell>
          <cell r="G187">
            <v>29.705639614855571</v>
          </cell>
        </row>
        <row r="188">
          <cell r="B188" t="str">
            <v>Alto Biobío</v>
          </cell>
          <cell r="C188">
            <v>2124.6</v>
          </cell>
          <cell r="D188">
            <v>6342</v>
          </cell>
          <cell r="E188">
            <v>6118</v>
          </cell>
          <cell r="F188">
            <v>2.9850324767014969</v>
          </cell>
          <cell r="G188">
            <v>2.8796008660453736</v>
          </cell>
        </row>
        <row r="189">
          <cell r="B189" t="str">
            <v>Chillán</v>
          </cell>
          <cell r="C189">
            <v>511.2</v>
          </cell>
          <cell r="D189">
            <v>177341</v>
          </cell>
          <cell r="E189">
            <v>179632</v>
          </cell>
          <cell r="F189">
            <v>346.91118935837244</v>
          </cell>
          <cell r="G189">
            <v>351.3928012519562</v>
          </cell>
        </row>
        <row r="190">
          <cell r="B190" t="str">
            <v>Bulnes</v>
          </cell>
          <cell r="C190">
            <v>425.4</v>
          </cell>
          <cell r="D190">
            <v>21832</v>
          </cell>
          <cell r="E190">
            <v>21963</v>
          </cell>
          <cell r="F190">
            <v>51.321109543958627</v>
          </cell>
          <cell r="G190">
            <v>51.629055007052187</v>
          </cell>
        </row>
        <row r="191">
          <cell r="B191" t="str">
            <v>Cobquecura</v>
          </cell>
          <cell r="C191">
            <v>570.29999999999995</v>
          </cell>
          <cell r="D191">
            <v>5773</v>
          </cell>
          <cell r="E191">
            <v>5715</v>
          </cell>
          <cell r="F191">
            <v>10.122742416272139</v>
          </cell>
          <cell r="G191">
            <v>10.021041557075224</v>
          </cell>
        </row>
        <row r="192">
          <cell r="B192" t="str">
            <v>Coelemu</v>
          </cell>
          <cell r="C192">
            <v>342.3</v>
          </cell>
          <cell r="D192">
            <v>16852</v>
          </cell>
          <cell r="E192">
            <v>16950</v>
          </cell>
          <cell r="F192">
            <v>49.231668127373645</v>
          </cell>
          <cell r="G192">
            <v>49.517966695880801</v>
          </cell>
        </row>
        <row r="193">
          <cell r="B193" t="str">
            <v>Coihueco</v>
          </cell>
          <cell r="C193">
            <v>1776.6</v>
          </cell>
          <cell r="D193">
            <v>25589</v>
          </cell>
          <cell r="E193">
            <v>25843</v>
          </cell>
          <cell r="F193">
            <v>14.403354722503659</v>
          </cell>
          <cell r="G193">
            <v>14.546324439941461</v>
          </cell>
        </row>
        <row r="194">
          <cell r="B194" t="str">
            <v>Chillán Viejo</v>
          </cell>
          <cell r="C194">
            <v>291.8</v>
          </cell>
          <cell r="D194">
            <v>29930</v>
          </cell>
          <cell r="E194">
            <v>32319</v>
          </cell>
          <cell r="F194">
            <v>102.57025359835504</v>
          </cell>
          <cell r="G194">
            <v>110.75736806031529</v>
          </cell>
        </row>
        <row r="195">
          <cell r="B195" t="str">
            <v>El Carmen</v>
          </cell>
          <cell r="C195">
            <v>664.3</v>
          </cell>
          <cell r="D195">
            <v>13032</v>
          </cell>
          <cell r="E195">
            <v>12898</v>
          </cell>
          <cell r="F195">
            <v>19.617642631341262</v>
          </cell>
          <cell r="G195">
            <v>19.415926539214212</v>
          </cell>
        </row>
        <row r="196">
          <cell r="B196" t="str">
            <v>Ninhue</v>
          </cell>
          <cell r="C196">
            <v>401.2</v>
          </cell>
          <cell r="D196">
            <v>5878</v>
          </cell>
          <cell r="E196">
            <v>5827</v>
          </cell>
          <cell r="F196">
            <v>14.651046859421735</v>
          </cell>
          <cell r="G196">
            <v>14.523928215353939</v>
          </cell>
        </row>
        <row r="197">
          <cell r="B197" t="str">
            <v>Ñiquén</v>
          </cell>
          <cell r="C197">
            <v>493.1</v>
          </cell>
          <cell r="D197">
            <v>11748</v>
          </cell>
          <cell r="E197">
            <v>11665</v>
          </cell>
          <cell r="F197">
            <v>23.824781991482457</v>
          </cell>
          <cell r="G197">
            <v>23.656459136077874</v>
          </cell>
        </row>
        <row r="198">
          <cell r="B198" t="str">
            <v>Pemuco</v>
          </cell>
          <cell r="C198">
            <v>562.70000000000005</v>
          </cell>
          <cell r="D198">
            <v>9293</v>
          </cell>
          <cell r="E198">
            <v>9294</v>
          </cell>
          <cell r="F198">
            <v>16.515016882886083</v>
          </cell>
          <cell r="G198">
            <v>16.516794028789761</v>
          </cell>
        </row>
        <row r="199">
          <cell r="B199" t="str">
            <v>Pinto</v>
          </cell>
          <cell r="C199">
            <v>1164</v>
          </cell>
          <cell r="D199">
            <v>11110</v>
          </cell>
          <cell r="E199">
            <v>11307</v>
          </cell>
          <cell r="F199">
            <v>9.5446735395189002</v>
          </cell>
          <cell r="G199">
            <v>9.713917525773196</v>
          </cell>
        </row>
        <row r="200">
          <cell r="B200" t="str">
            <v>Portezuelo</v>
          </cell>
          <cell r="C200">
            <v>282.3</v>
          </cell>
          <cell r="D200">
            <v>5662</v>
          </cell>
          <cell r="E200">
            <v>5635</v>
          </cell>
          <cell r="F200">
            <v>20.056677293659227</v>
          </cell>
          <cell r="G200">
            <v>19.961034360609279</v>
          </cell>
        </row>
        <row r="201">
          <cell r="B201" t="str">
            <v>Quillón</v>
          </cell>
          <cell r="C201">
            <v>423</v>
          </cell>
          <cell r="D201">
            <v>16618</v>
          </cell>
          <cell r="E201">
            <v>16840</v>
          </cell>
          <cell r="F201">
            <v>39.286052009456263</v>
          </cell>
          <cell r="G201">
            <v>39.810874704491724</v>
          </cell>
        </row>
        <row r="202">
          <cell r="B202" t="str">
            <v>Quirihue</v>
          </cell>
          <cell r="C202">
            <v>589</v>
          </cell>
          <cell r="D202">
            <v>13079</v>
          </cell>
          <cell r="E202">
            <v>13419</v>
          </cell>
          <cell r="F202">
            <v>22.205432937181662</v>
          </cell>
          <cell r="G202">
            <v>22.782682512733448</v>
          </cell>
        </row>
        <row r="203">
          <cell r="B203" t="str">
            <v>Ránquil</v>
          </cell>
          <cell r="C203">
            <v>248.3</v>
          </cell>
          <cell r="D203">
            <v>6013</v>
          </cell>
          <cell r="E203">
            <v>6049</v>
          </cell>
          <cell r="F203">
            <v>24.216673378977042</v>
          </cell>
          <cell r="G203">
            <v>24.361659283125249</v>
          </cell>
        </row>
        <row r="204">
          <cell r="B204" t="str">
            <v>San Carlos</v>
          </cell>
          <cell r="C204">
            <v>874</v>
          </cell>
          <cell r="D204">
            <v>52646</v>
          </cell>
          <cell r="E204">
            <v>53085</v>
          </cell>
          <cell r="F204">
            <v>60.235697940503435</v>
          </cell>
          <cell r="G204">
            <v>60.73798627002288</v>
          </cell>
        </row>
        <row r="205">
          <cell r="B205" t="str">
            <v>San Fabián</v>
          </cell>
          <cell r="C205">
            <v>1568.3</v>
          </cell>
          <cell r="D205">
            <v>3985</v>
          </cell>
          <cell r="E205">
            <v>4044</v>
          </cell>
          <cell r="F205">
            <v>2.5409679270547727</v>
          </cell>
          <cell r="G205">
            <v>2.5785882803035136</v>
          </cell>
        </row>
        <row r="206">
          <cell r="B206" t="str">
            <v>San Ignacio</v>
          </cell>
          <cell r="C206">
            <v>363.6</v>
          </cell>
          <cell r="D206">
            <v>16221</v>
          </cell>
          <cell r="E206">
            <v>16019</v>
          </cell>
          <cell r="F206">
            <v>44.612211221122109</v>
          </cell>
          <cell r="G206">
            <v>44.056655665566552</v>
          </cell>
        </row>
        <row r="207">
          <cell r="B207" t="str">
            <v>San Nicolás</v>
          </cell>
          <cell r="C207">
            <v>490.5</v>
          </cell>
          <cell r="D207">
            <v>11152</v>
          </cell>
          <cell r="E207">
            <v>11451</v>
          </cell>
          <cell r="F207">
            <v>22.735983690112132</v>
          </cell>
          <cell r="G207">
            <v>23.345565749235472</v>
          </cell>
        </row>
        <row r="208">
          <cell r="B208" t="str">
            <v>Treguaco</v>
          </cell>
          <cell r="C208">
            <v>313.10000000000002</v>
          </cell>
          <cell r="D208">
            <v>5382</v>
          </cell>
          <cell r="E208">
            <v>5318</v>
          </cell>
          <cell r="F208">
            <v>17.189396358990738</v>
          </cell>
          <cell r="G208">
            <v>16.984988821462789</v>
          </cell>
        </row>
        <row r="209">
          <cell r="B209" t="str">
            <v>Yungay</v>
          </cell>
          <cell r="C209">
            <v>823.5</v>
          </cell>
          <cell r="D209">
            <v>18103</v>
          </cell>
          <cell r="E209">
            <v>18248</v>
          </cell>
          <cell r="F209">
            <v>21.98299939283546</v>
          </cell>
          <cell r="G209">
            <v>22.159077109896781</v>
          </cell>
        </row>
        <row r="210">
          <cell r="B210" t="str">
            <v>REGIÓN IX</v>
          </cell>
          <cell r="C210">
            <v>31842.3</v>
          </cell>
          <cell r="D210">
            <v>970722</v>
          </cell>
          <cell r="E210">
            <v>989798</v>
          </cell>
          <cell r="F210">
            <v>30.485297858508964</v>
          </cell>
          <cell r="G210">
            <v>31.084375186465802</v>
          </cell>
        </row>
        <row r="211">
          <cell r="B211" t="str">
            <v>Temuco</v>
          </cell>
          <cell r="C211">
            <v>464</v>
          </cell>
          <cell r="D211">
            <v>280613</v>
          </cell>
          <cell r="E211">
            <v>287850</v>
          </cell>
          <cell r="F211">
            <v>604.76939655172418</v>
          </cell>
          <cell r="G211">
            <v>620.36637931034488</v>
          </cell>
        </row>
        <row r="212">
          <cell r="B212" t="str">
            <v>Carahue</v>
          </cell>
          <cell r="C212">
            <v>1340.6</v>
          </cell>
          <cell r="D212">
            <v>26668</v>
          </cell>
          <cell r="E212">
            <v>26562</v>
          </cell>
          <cell r="F212">
            <v>19.892585409518126</v>
          </cell>
          <cell r="G212">
            <v>19.81351633596897</v>
          </cell>
        </row>
        <row r="213">
          <cell r="B213" t="str">
            <v>Cunco</v>
          </cell>
          <cell r="C213">
            <v>1906.5</v>
          </cell>
          <cell r="D213">
            <v>19174</v>
          </cell>
          <cell r="E213">
            <v>19047</v>
          </cell>
          <cell r="F213">
            <v>10.057172829792814</v>
          </cell>
          <cell r="G213">
            <v>9.9905586152635717</v>
          </cell>
        </row>
        <row r="214">
          <cell r="B214" t="str">
            <v>Curarrehue</v>
          </cell>
          <cell r="C214">
            <v>1170.7</v>
          </cell>
          <cell r="D214">
            <v>7370</v>
          </cell>
          <cell r="E214">
            <v>7443</v>
          </cell>
          <cell r="F214">
            <v>6.2953788331767315</v>
          </cell>
          <cell r="G214">
            <v>6.3577346886478177</v>
          </cell>
        </row>
        <row r="215">
          <cell r="B215" t="str">
            <v>Freire</v>
          </cell>
          <cell r="C215">
            <v>935.2</v>
          </cell>
          <cell r="D215">
            <v>25200</v>
          </cell>
          <cell r="E215">
            <v>24746</v>
          </cell>
          <cell r="F215">
            <v>26.946107784431135</v>
          </cell>
          <cell r="G215">
            <v>26.460650128314796</v>
          </cell>
        </row>
        <row r="216">
          <cell r="B216" t="str">
            <v>Galvarino</v>
          </cell>
          <cell r="C216">
            <v>568.20000000000005</v>
          </cell>
          <cell r="D216">
            <v>12727</v>
          </cell>
          <cell r="E216">
            <v>12575</v>
          </cell>
          <cell r="F216">
            <v>22.398803238296374</v>
          </cell>
          <cell r="G216">
            <v>22.131291798662442</v>
          </cell>
        </row>
        <row r="217">
          <cell r="B217" t="str">
            <v>Gorbea</v>
          </cell>
          <cell r="C217">
            <v>694.5</v>
          </cell>
          <cell r="D217">
            <v>15754</v>
          </cell>
          <cell r="E217">
            <v>15684</v>
          </cell>
          <cell r="F217">
            <v>22.683945284377248</v>
          </cell>
          <cell r="G217">
            <v>22.583153347732182</v>
          </cell>
        </row>
        <row r="218">
          <cell r="B218" t="str">
            <v>Lautaro</v>
          </cell>
          <cell r="C218">
            <v>901.1</v>
          </cell>
          <cell r="D218">
            <v>36159</v>
          </cell>
          <cell r="E218">
            <v>36888</v>
          </cell>
          <cell r="F218">
            <v>40.127621795583174</v>
          </cell>
          <cell r="G218">
            <v>40.936633004106092</v>
          </cell>
        </row>
        <row r="219">
          <cell r="B219" t="str">
            <v>Loncoche</v>
          </cell>
          <cell r="C219">
            <v>976.8</v>
          </cell>
          <cell r="D219">
            <v>23596</v>
          </cell>
          <cell r="E219">
            <v>23425</v>
          </cell>
          <cell r="F219">
            <v>24.156429156429159</v>
          </cell>
          <cell r="G219">
            <v>23.981367731367733</v>
          </cell>
        </row>
        <row r="220">
          <cell r="B220" t="str">
            <v>Melipeuco</v>
          </cell>
          <cell r="C220">
            <v>1107.3</v>
          </cell>
          <cell r="D220">
            <v>5854</v>
          </cell>
          <cell r="E220">
            <v>5837</v>
          </cell>
          <cell r="F220">
            <v>5.286733495890906</v>
          </cell>
          <cell r="G220">
            <v>5.2713808362684009</v>
          </cell>
        </row>
        <row r="221">
          <cell r="B221" t="str">
            <v>Nueva Imperial</v>
          </cell>
          <cell r="C221">
            <v>732.53</v>
          </cell>
          <cell r="D221">
            <v>32950</v>
          </cell>
          <cell r="E221">
            <v>33386</v>
          </cell>
          <cell r="F221">
            <v>44.981092924521867</v>
          </cell>
          <cell r="G221">
            <v>45.576290390837237</v>
          </cell>
        </row>
        <row r="222">
          <cell r="B222" t="str">
            <v>Padre las Casas</v>
          </cell>
          <cell r="C222">
            <v>400.7</v>
          </cell>
          <cell r="D222">
            <v>80358</v>
          </cell>
          <cell r="E222">
            <v>86913</v>
          </cell>
          <cell r="F222">
            <v>200.54404791614675</v>
          </cell>
          <cell r="G222">
            <v>216.90291989019218</v>
          </cell>
        </row>
        <row r="223">
          <cell r="B223" t="str">
            <v>Perquenco</v>
          </cell>
          <cell r="C223">
            <v>330.7</v>
          </cell>
          <cell r="D223">
            <v>7145</v>
          </cell>
          <cell r="E223">
            <v>7267</v>
          </cell>
          <cell r="F223">
            <v>21.605684910795283</v>
          </cell>
          <cell r="G223">
            <v>21.974599334744482</v>
          </cell>
        </row>
        <row r="224">
          <cell r="B224" t="str">
            <v>Pitrufquén</v>
          </cell>
          <cell r="C224">
            <v>580.70000000000005</v>
          </cell>
          <cell r="D224">
            <v>24299</v>
          </cell>
          <cell r="E224">
            <v>24672</v>
          </cell>
          <cell r="F224">
            <v>41.844325813673152</v>
          </cell>
          <cell r="G224">
            <v>42.486654038229716</v>
          </cell>
        </row>
        <row r="225">
          <cell r="B225" t="str">
            <v>Pucón</v>
          </cell>
          <cell r="C225">
            <v>1248.5</v>
          </cell>
          <cell r="D225">
            <v>26297</v>
          </cell>
          <cell r="E225">
            <v>27680</v>
          </cell>
          <cell r="F225">
            <v>21.062875450540648</v>
          </cell>
          <cell r="G225">
            <v>22.170604725670806</v>
          </cell>
        </row>
        <row r="226">
          <cell r="B226" t="str">
            <v>Saavedra</v>
          </cell>
          <cell r="C226">
            <v>400.8</v>
          </cell>
          <cell r="D226">
            <v>13360</v>
          </cell>
          <cell r="E226">
            <v>12977</v>
          </cell>
          <cell r="F226">
            <v>33.333333333333336</v>
          </cell>
          <cell r="G226">
            <v>32.37774451097804</v>
          </cell>
        </row>
        <row r="227">
          <cell r="B227" t="str">
            <v>Teodoro Schmidt</v>
          </cell>
          <cell r="C227">
            <v>649.9</v>
          </cell>
          <cell r="D227">
            <v>16184</v>
          </cell>
          <cell r="E227">
            <v>16163</v>
          </cell>
          <cell r="F227">
            <v>24.902292660409294</v>
          </cell>
          <cell r="G227">
            <v>24.869979996922606</v>
          </cell>
        </row>
        <row r="228">
          <cell r="B228" t="str">
            <v>Toltén</v>
          </cell>
          <cell r="C228">
            <v>860.4</v>
          </cell>
          <cell r="D228">
            <v>11512</v>
          </cell>
          <cell r="E228">
            <v>11423</v>
          </cell>
          <cell r="F228">
            <v>13.379823337982334</v>
          </cell>
          <cell r="G228">
            <v>13.276383077638307</v>
          </cell>
        </row>
        <row r="229">
          <cell r="B229" t="str">
            <v>Vilcún</v>
          </cell>
          <cell r="C229">
            <v>1420.9</v>
          </cell>
          <cell r="D229">
            <v>26682</v>
          </cell>
          <cell r="E229">
            <v>27671</v>
          </cell>
          <cell r="F229">
            <v>18.778239144204377</v>
          </cell>
          <cell r="G229">
            <v>19.474276866774577</v>
          </cell>
        </row>
        <row r="230">
          <cell r="B230" t="str">
            <v>Villarrica</v>
          </cell>
          <cell r="C230">
            <v>1291.0999999999999</v>
          </cell>
          <cell r="D230">
            <v>53265</v>
          </cell>
          <cell r="E230">
            <v>55002</v>
          </cell>
          <cell r="F230">
            <v>41.255518550073582</v>
          </cell>
          <cell r="G230">
            <v>42.600882968011774</v>
          </cell>
        </row>
        <row r="231">
          <cell r="B231" t="str">
            <v>Cholchol</v>
          </cell>
          <cell r="C231">
            <v>427.87</v>
          </cell>
          <cell r="D231">
            <v>11528</v>
          </cell>
          <cell r="E231">
            <v>11834</v>
          </cell>
          <cell r="F231">
            <v>26.942762988758268</v>
          </cell>
          <cell r="G231">
            <v>27.657933484469581</v>
          </cell>
        </row>
        <row r="232">
          <cell r="B232" t="str">
            <v>Angol</v>
          </cell>
          <cell r="C232">
            <v>1194.4000000000001</v>
          </cell>
          <cell r="D232">
            <v>54384</v>
          </cell>
          <cell r="E232">
            <v>55289</v>
          </cell>
          <cell r="F232">
            <v>45.532484929671796</v>
          </cell>
          <cell r="G232">
            <v>46.290187541862018</v>
          </cell>
        </row>
        <row r="233">
          <cell r="B233" t="str">
            <v>Collipulli</v>
          </cell>
          <cell r="C233">
            <v>1295.9000000000001</v>
          </cell>
          <cell r="D233">
            <v>24319</v>
          </cell>
          <cell r="E233">
            <v>24574</v>
          </cell>
          <cell r="F233">
            <v>18.766108496025925</v>
          </cell>
          <cell r="G233">
            <v>18.962882938498339</v>
          </cell>
        </row>
        <row r="234">
          <cell r="B234" t="str">
            <v>Curacautín</v>
          </cell>
          <cell r="C234">
            <v>1664</v>
          </cell>
          <cell r="D234">
            <v>17355</v>
          </cell>
          <cell r="E234">
            <v>17221</v>
          </cell>
          <cell r="F234">
            <v>10.4296875</v>
          </cell>
          <cell r="G234">
            <v>10.349158653846153</v>
          </cell>
        </row>
        <row r="235">
          <cell r="B235" t="str">
            <v>Ercilla</v>
          </cell>
          <cell r="C235">
            <v>499.7</v>
          </cell>
          <cell r="D235">
            <v>9265</v>
          </cell>
          <cell r="E235">
            <v>9197</v>
          </cell>
          <cell r="F235">
            <v>18.541124674804884</v>
          </cell>
          <cell r="G235">
            <v>18.405043025815491</v>
          </cell>
        </row>
        <row r="236">
          <cell r="B236" t="str">
            <v>Lonquimay</v>
          </cell>
          <cell r="C236">
            <v>3914.2</v>
          </cell>
          <cell r="D236">
            <v>10917</v>
          </cell>
          <cell r="E236">
            <v>10957</v>
          </cell>
          <cell r="F236">
            <v>2.7890756731899238</v>
          </cell>
          <cell r="G236">
            <v>2.7992948750702573</v>
          </cell>
        </row>
        <row r="237">
          <cell r="B237" t="str">
            <v>Los Sauces</v>
          </cell>
          <cell r="C237">
            <v>849.8</v>
          </cell>
          <cell r="D237">
            <v>7880</v>
          </cell>
          <cell r="E237">
            <v>7847</v>
          </cell>
          <cell r="F237">
            <v>9.2727700635443639</v>
          </cell>
          <cell r="G237">
            <v>9.2339373970345964</v>
          </cell>
        </row>
        <row r="238">
          <cell r="B238" t="str">
            <v>Lumaco</v>
          </cell>
          <cell r="C238">
            <v>1119</v>
          </cell>
          <cell r="D238">
            <v>11481</v>
          </cell>
          <cell r="E238">
            <v>11328</v>
          </cell>
          <cell r="F238">
            <v>10.260053619302949</v>
          </cell>
          <cell r="G238">
            <v>10.123324396782841</v>
          </cell>
        </row>
        <row r="239">
          <cell r="B239" t="str">
            <v>Purén</v>
          </cell>
          <cell r="C239">
            <v>464.9</v>
          </cell>
          <cell r="D239">
            <v>13094</v>
          </cell>
          <cell r="E239">
            <v>12973</v>
          </cell>
          <cell r="F239">
            <v>28.165196816519682</v>
          </cell>
          <cell r="G239">
            <v>27.90492579049258</v>
          </cell>
        </row>
        <row r="240">
          <cell r="B240" t="str">
            <v>Renaico</v>
          </cell>
          <cell r="C240">
            <v>267.39999999999998</v>
          </cell>
          <cell r="D240">
            <v>10346</v>
          </cell>
          <cell r="E240">
            <v>10582</v>
          </cell>
          <cell r="F240">
            <v>38.691099476439796</v>
          </cell>
          <cell r="G240">
            <v>39.573672400897536</v>
          </cell>
        </row>
        <row r="241">
          <cell r="B241" t="str">
            <v>Traiguén</v>
          </cell>
          <cell r="C241">
            <v>908</v>
          </cell>
          <cell r="D241">
            <v>19993</v>
          </cell>
          <cell r="E241">
            <v>19835</v>
          </cell>
          <cell r="F241">
            <v>22.018722466960352</v>
          </cell>
          <cell r="G241">
            <v>21.844713656387665</v>
          </cell>
        </row>
        <row r="242">
          <cell r="B242" t="str">
            <v>Victoria</v>
          </cell>
          <cell r="C242">
            <v>1256</v>
          </cell>
          <cell r="D242">
            <v>34993</v>
          </cell>
          <cell r="E242">
            <v>34950</v>
          </cell>
          <cell r="F242">
            <v>27.860668789808916</v>
          </cell>
          <cell r="G242">
            <v>27.826433121019107</v>
          </cell>
        </row>
        <row r="243">
          <cell r="B243" t="str">
            <v>REGIÓN XIV</v>
          </cell>
          <cell r="C243">
            <v>18429.5</v>
          </cell>
          <cell r="D243">
            <v>395924</v>
          </cell>
          <cell r="E243">
            <v>404432</v>
          </cell>
          <cell r="F243">
            <v>21.483165576928293</v>
          </cell>
          <cell r="G243">
            <v>21.944816734040533</v>
          </cell>
        </row>
        <row r="244">
          <cell r="B244" t="str">
            <v>Valdivia</v>
          </cell>
          <cell r="C244">
            <v>1015.6</v>
          </cell>
          <cell r="D244">
            <v>162446</v>
          </cell>
          <cell r="E244">
            <v>167861</v>
          </cell>
          <cell r="F244">
            <v>159.95076801890508</v>
          </cell>
          <cell r="G244">
            <v>165.28259157148483</v>
          </cell>
        </row>
        <row r="245">
          <cell r="B245" t="str">
            <v>Corral</v>
          </cell>
          <cell r="C245">
            <v>766.7</v>
          </cell>
          <cell r="D245">
            <v>5739</v>
          </cell>
          <cell r="E245">
            <v>5756</v>
          </cell>
          <cell r="F245">
            <v>7.4853267249250024</v>
          </cell>
          <cell r="G245">
            <v>7.50749967392722</v>
          </cell>
        </row>
        <row r="246">
          <cell r="B246" t="str">
            <v>Lanco</v>
          </cell>
          <cell r="C246">
            <v>532.4</v>
          </cell>
          <cell r="D246">
            <v>17140</v>
          </cell>
          <cell r="E246">
            <v>17620</v>
          </cell>
          <cell r="F246">
            <v>32.193839218632611</v>
          </cell>
          <cell r="G246">
            <v>33.0954169797145</v>
          </cell>
        </row>
        <row r="247">
          <cell r="B247" t="str">
            <v>Los Lagos</v>
          </cell>
          <cell r="C247">
            <v>1791.2</v>
          </cell>
          <cell r="D247">
            <v>22186</v>
          </cell>
          <cell r="E247">
            <v>22593</v>
          </cell>
          <cell r="F247">
            <v>12.386109870477892</v>
          </cell>
          <cell r="G247">
            <v>12.613331844573469</v>
          </cell>
        </row>
        <row r="248">
          <cell r="B248" t="str">
            <v>Máfil</v>
          </cell>
          <cell r="C248">
            <v>582.70000000000005</v>
          </cell>
          <cell r="D248">
            <v>7466</v>
          </cell>
          <cell r="E248">
            <v>7460</v>
          </cell>
          <cell r="F248">
            <v>12.81276814827527</v>
          </cell>
          <cell r="G248">
            <v>12.802471254504891</v>
          </cell>
        </row>
        <row r="249">
          <cell r="B249" t="str">
            <v>Mariquina</v>
          </cell>
          <cell r="C249">
            <v>1320.5</v>
          </cell>
          <cell r="D249">
            <v>21317</v>
          </cell>
          <cell r="E249">
            <v>22119</v>
          </cell>
          <cell r="F249">
            <v>16.143127603180613</v>
          </cell>
          <cell r="G249">
            <v>16.750473305566075</v>
          </cell>
        </row>
        <row r="250">
          <cell r="B250" t="str">
            <v>Paillaco</v>
          </cell>
          <cell r="C250">
            <v>896</v>
          </cell>
          <cell r="D250">
            <v>20658</v>
          </cell>
          <cell r="E250">
            <v>20883</v>
          </cell>
          <cell r="F250">
            <v>23.055803571428573</v>
          </cell>
          <cell r="G250">
            <v>23.306919642857142</v>
          </cell>
        </row>
        <row r="251">
          <cell r="B251" t="str">
            <v>Panguipulli</v>
          </cell>
          <cell r="C251">
            <v>3292.1</v>
          </cell>
          <cell r="D251">
            <v>35993</v>
          </cell>
          <cell r="E251">
            <v>36408</v>
          </cell>
          <cell r="F251">
            <v>10.933142978645849</v>
          </cell>
          <cell r="G251">
            <v>11.059202332857447</v>
          </cell>
        </row>
        <row r="252">
          <cell r="B252" t="str">
            <v>La Unión</v>
          </cell>
          <cell r="C252">
            <v>2136.6999999999998</v>
          </cell>
          <cell r="D252">
            <v>42712</v>
          </cell>
          <cell r="E252">
            <v>43291</v>
          </cell>
          <cell r="F252">
            <v>19.989703748771472</v>
          </cell>
          <cell r="G252">
            <v>20.2606823606496</v>
          </cell>
        </row>
        <row r="253">
          <cell r="B253" t="str">
            <v>Futrono</v>
          </cell>
          <cell r="C253">
            <v>2120.6</v>
          </cell>
          <cell r="D253">
            <v>16244</v>
          </cell>
          <cell r="E253">
            <v>16489</v>
          </cell>
          <cell r="F253">
            <v>7.6600961991889092</v>
          </cell>
          <cell r="G253">
            <v>7.7756295388097714</v>
          </cell>
        </row>
        <row r="254">
          <cell r="B254" t="str">
            <v>Lago Ranco</v>
          </cell>
          <cell r="C254">
            <v>1763.3</v>
          </cell>
          <cell r="D254">
            <v>10747</v>
          </cell>
          <cell r="E254">
            <v>10837</v>
          </cell>
          <cell r="F254">
            <v>6.094822208359326</v>
          </cell>
          <cell r="G254">
            <v>6.1458628707537004</v>
          </cell>
        </row>
        <row r="255">
          <cell r="B255" t="str">
            <v>Río Bueno</v>
          </cell>
          <cell r="C255">
            <v>2211.6999999999998</v>
          </cell>
          <cell r="D255">
            <v>33276</v>
          </cell>
          <cell r="E255">
            <v>33115</v>
          </cell>
          <cell r="F255">
            <v>15.045440159153593</v>
          </cell>
          <cell r="G255">
            <v>14.972645476330426</v>
          </cell>
        </row>
        <row r="256">
          <cell r="B256" t="str">
            <v>REGIÓN X</v>
          </cell>
          <cell r="C256">
            <v>48583.6</v>
          </cell>
          <cell r="D256">
            <v>822299</v>
          </cell>
          <cell r="E256">
            <v>841123</v>
          </cell>
          <cell r="F256">
            <v>16.925443976979885</v>
          </cell>
          <cell r="G256">
            <v>17.312899826278827</v>
          </cell>
        </row>
        <row r="257">
          <cell r="B257" t="str">
            <v>Puerto Montt</v>
          </cell>
          <cell r="C257">
            <v>1673</v>
          </cell>
          <cell r="D257">
            <v>230882</v>
          </cell>
          <cell r="E257">
            <v>243825</v>
          </cell>
          <cell r="F257">
            <v>138.00478182904962</v>
          </cell>
          <cell r="G257">
            <v>145.74118350268978</v>
          </cell>
        </row>
        <row r="258">
          <cell r="B258" t="str">
            <v>Calbuco</v>
          </cell>
          <cell r="C258">
            <v>590.79999999999995</v>
          </cell>
          <cell r="D258">
            <v>34199</v>
          </cell>
          <cell r="E258">
            <v>34864</v>
          </cell>
          <cell r="F258">
            <v>57.885917400135412</v>
          </cell>
          <cell r="G258">
            <v>59.011509817197023</v>
          </cell>
        </row>
        <row r="259">
          <cell r="B259" t="str">
            <v>Cochamó</v>
          </cell>
          <cell r="C259">
            <v>3910.8</v>
          </cell>
          <cell r="D259">
            <v>4246</v>
          </cell>
          <cell r="E259">
            <v>4124</v>
          </cell>
          <cell r="F259">
            <v>1.0857113634039071</v>
          </cell>
          <cell r="G259">
            <v>1.0545157001125089</v>
          </cell>
        </row>
        <row r="260">
          <cell r="B260" t="str">
            <v>Fresia</v>
          </cell>
          <cell r="C260">
            <v>1278.0999999999999</v>
          </cell>
          <cell r="D260">
            <v>13010</v>
          </cell>
          <cell r="E260">
            <v>12802</v>
          </cell>
          <cell r="F260">
            <v>10.17917220874736</v>
          </cell>
          <cell r="G260">
            <v>10.016430639230109</v>
          </cell>
        </row>
        <row r="261">
          <cell r="B261" t="str">
            <v>Frutillar</v>
          </cell>
          <cell r="C261">
            <v>831.4</v>
          </cell>
          <cell r="D261">
            <v>17138</v>
          </cell>
          <cell r="E261">
            <v>17272</v>
          </cell>
          <cell r="F261">
            <v>20.613423141688717</v>
          </cell>
          <cell r="G261">
            <v>20.774597065191244</v>
          </cell>
        </row>
        <row r="262">
          <cell r="B262" t="str">
            <v>Los Muermos</v>
          </cell>
          <cell r="C262">
            <v>1245.8</v>
          </cell>
          <cell r="D262">
            <v>16941</v>
          </cell>
          <cell r="E262">
            <v>16569</v>
          </cell>
          <cell r="F262">
            <v>13.598490929523198</v>
          </cell>
          <cell r="G262">
            <v>13.299887622411303</v>
          </cell>
        </row>
        <row r="263">
          <cell r="B263" t="str">
            <v>Llanquihue</v>
          </cell>
          <cell r="C263">
            <v>420.8</v>
          </cell>
          <cell r="D263">
            <v>17928</v>
          </cell>
          <cell r="E263">
            <v>18083</v>
          </cell>
          <cell r="F263">
            <v>42.604562737642581</v>
          </cell>
          <cell r="G263">
            <v>42.972908745247146</v>
          </cell>
        </row>
        <row r="264">
          <cell r="B264" t="str">
            <v>Maullín</v>
          </cell>
          <cell r="C264">
            <v>860.8</v>
          </cell>
          <cell r="D264">
            <v>15928</v>
          </cell>
          <cell r="E264">
            <v>15722</v>
          </cell>
          <cell r="F264">
            <v>18.503717472118961</v>
          </cell>
          <cell r="G264">
            <v>18.264405204460967</v>
          </cell>
        </row>
        <row r="265">
          <cell r="B265" t="str">
            <v>Puerto Varas</v>
          </cell>
          <cell r="C265">
            <v>4064.9</v>
          </cell>
          <cell r="D265">
            <v>39444</v>
          </cell>
          <cell r="E265">
            <v>40756</v>
          </cell>
          <cell r="F265">
            <v>9.7035597431671139</v>
          </cell>
          <cell r="G265">
            <v>10.026322910772713</v>
          </cell>
        </row>
        <row r="266">
          <cell r="B266" t="str">
            <v>Castro</v>
          </cell>
          <cell r="C266">
            <v>472.5</v>
          </cell>
          <cell r="D266">
            <v>47380</v>
          </cell>
          <cell r="E266">
            <v>48665</v>
          </cell>
          <cell r="F266">
            <v>100.27513227513228</v>
          </cell>
          <cell r="G266">
            <v>102.994708994709</v>
          </cell>
        </row>
        <row r="267">
          <cell r="B267" t="str">
            <v>Ancud</v>
          </cell>
          <cell r="C267">
            <v>1752.4</v>
          </cell>
          <cell r="D267">
            <v>43569</v>
          </cell>
          <cell r="E267">
            <v>43978</v>
          </cell>
          <cell r="F267">
            <v>24.862474320931295</v>
          </cell>
          <cell r="G267">
            <v>25.095868523168225</v>
          </cell>
        </row>
        <row r="268">
          <cell r="B268" t="str">
            <v>Chonchi</v>
          </cell>
          <cell r="C268">
            <v>1362.1</v>
          </cell>
          <cell r="D268">
            <v>14821</v>
          </cell>
          <cell r="E268">
            <v>15234</v>
          </cell>
          <cell r="F268">
            <v>10.880992584979078</v>
          </cell>
          <cell r="G268">
            <v>11.184200866309377</v>
          </cell>
        </row>
        <row r="269">
          <cell r="B269" t="str">
            <v>Curaco de Vélez</v>
          </cell>
          <cell r="C269">
            <v>80</v>
          </cell>
          <cell r="D269">
            <v>4038</v>
          </cell>
          <cell r="E269">
            <v>4167</v>
          </cell>
          <cell r="F269">
            <v>50.475000000000001</v>
          </cell>
          <cell r="G269">
            <v>52.087499999999999</v>
          </cell>
        </row>
        <row r="270">
          <cell r="B270" t="str">
            <v>Dalcahue</v>
          </cell>
          <cell r="C270">
            <v>1239.4000000000001</v>
          </cell>
          <cell r="D270">
            <v>14408</v>
          </cell>
          <cell r="E270">
            <v>15316</v>
          </cell>
          <cell r="F270">
            <v>11.62497982894949</v>
          </cell>
          <cell r="G270">
            <v>12.357592383411328</v>
          </cell>
        </row>
        <row r="271">
          <cell r="B271" t="str">
            <v>Puqueldón</v>
          </cell>
          <cell r="C271">
            <v>97.3</v>
          </cell>
          <cell r="D271">
            <v>4124</v>
          </cell>
          <cell r="E271">
            <v>4021</v>
          </cell>
          <cell r="F271">
            <v>42.384378211716346</v>
          </cell>
          <cell r="G271">
            <v>41.325796505652619</v>
          </cell>
        </row>
        <row r="272">
          <cell r="B272" t="str">
            <v>Queilén</v>
          </cell>
          <cell r="C272">
            <v>332.9</v>
          </cell>
          <cell r="D272">
            <v>5548</v>
          </cell>
          <cell r="E272">
            <v>5560</v>
          </cell>
          <cell r="F272">
            <v>16.665665364974469</v>
          </cell>
          <cell r="G272">
            <v>16.701712225893662</v>
          </cell>
        </row>
        <row r="273">
          <cell r="B273" t="str">
            <v>Quellón</v>
          </cell>
          <cell r="C273">
            <v>3244</v>
          </cell>
          <cell r="D273">
            <v>28817</v>
          </cell>
          <cell r="E273">
            <v>30532</v>
          </cell>
          <cell r="F273">
            <v>8.883168927250308</v>
          </cell>
          <cell r="G273">
            <v>9.4118372379778048</v>
          </cell>
        </row>
        <row r="274">
          <cell r="B274" t="str">
            <v>Quemchi</v>
          </cell>
          <cell r="C274">
            <v>440.3</v>
          </cell>
          <cell r="D274">
            <v>9144</v>
          </cell>
          <cell r="E274">
            <v>9091</v>
          </cell>
          <cell r="F274">
            <v>20.767658414717239</v>
          </cell>
          <cell r="G274">
            <v>20.647285941403588</v>
          </cell>
        </row>
        <row r="275">
          <cell r="B275" t="str">
            <v>Quinchao</v>
          </cell>
          <cell r="C275">
            <v>160.69999999999999</v>
          </cell>
          <cell r="D275">
            <v>9048</v>
          </cell>
          <cell r="E275">
            <v>8881</v>
          </cell>
          <cell r="F275">
            <v>56.303671437461112</v>
          </cell>
          <cell r="G275">
            <v>55.264467952706909</v>
          </cell>
        </row>
        <row r="276">
          <cell r="B276" t="str">
            <v>Osorno</v>
          </cell>
          <cell r="C276">
            <v>951.3</v>
          </cell>
          <cell r="D276">
            <v>156968</v>
          </cell>
          <cell r="E276">
            <v>157630</v>
          </cell>
          <cell r="F276">
            <v>165.00367917586462</v>
          </cell>
          <cell r="G276">
            <v>165.6995690108273</v>
          </cell>
        </row>
        <row r="277">
          <cell r="B277" t="str">
            <v>Puerto Octay</v>
          </cell>
          <cell r="C277">
            <v>1795.7</v>
          </cell>
          <cell r="D277">
            <v>9885</v>
          </cell>
          <cell r="E277">
            <v>9574</v>
          </cell>
          <cell r="F277">
            <v>5.5048170629837943</v>
          </cell>
          <cell r="G277">
            <v>5.3316255499248202</v>
          </cell>
        </row>
        <row r="278">
          <cell r="B278" t="str">
            <v>Purranque</v>
          </cell>
          <cell r="C278">
            <v>1458.8</v>
          </cell>
          <cell r="D278">
            <v>21610</v>
          </cell>
          <cell r="E278">
            <v>21417</v>
          </cell>
          <cell r="F278">
            <v>14.813545379764189</v>
          </cell>
          <cell r="G278">
            <v>14.681244858788045</v>
          </cell>
        </row>
        <row r="279">
          <cell r="B279" t="str">
            <v>Puyehue</v>
          </cell>
          <cell r="C279">
            <v>1597.9</v>
          </cell>
          <cell r="D279">
            <v>11244</v>
          </cell>
          <cell r="E279">
            <v>11052</v>
          </cell>
          <cell r="F279">
            <v>7.0367357156267598</v>
          </cell>
          <cell r="G279">
            <v>6.9165780086363347</v>
          </cell>
        </row>
        <row r="280">
          <cell r="B280" t="str">
            <v>Río Negro</v>
          </cell>
          <cell r="C280">
            <v>1265.7</v>
          </cell>
          <cell r="D280">
            <v>14147</v>
          </cell>
          <cell r="E280">
            <v>13674</v>
          </cell>
          <cell r="F280">
            <v>11.177214189776407</v>
          </cell>
          <cell r="G280">
            <v>10.803507940270206</v>
          </cell>
        </row>
        <row r="281">
          <cell r="B281" t="str">
            <v>San Juan de La Costa</v>
          </cell>
          <cell r="C281">
            <v>1517</v>
          </cell>
          <cell r="D281">
            <v>7900</v>
          </cell>
          <cell r="E281">
            <v>7525</v>
          </cell>
          <cell r="F281">
            <v>5.2076466710613056</v>
          </cell>
          <cell r="G281">
            <v>4.9604482531311795</v>
          </cell>
        </row>
        <row r="282">
          <cell r="B282" t="str">
            <v>San Pablo</v>
          </cell>
          <cell r="C282">
            <v>637.29999999999995</v>
          </cell>
          <cell r="D282">
            <v>10576</v>
          </cell>
          <cell r="E282">
            <v>10490</v>
          </cell>
          <cell r="F282">
            <v>16.595010199278207</v>
          </cell>
          <cell r="G282">
            <v>16.460065903028401</v>
          </cell>
        </row>
        <row r="283">
          <cell r="B283" t="str">
            <v>Chaitén</v>
          </cell>
          <cell r="C283">
            <v>8470.5</v>
          </cell>
          <cell r="D283">
            <v>3316</v>
          </cell>
          <cell r="E283">
            <v>3740</v>
          </cell>
          <cell r="F283">
            <v>0.39147630010034828</v>
          </cell>
          <cell r="G283">
            <v>0.44153237707337228</v>
          </cell>
        </row>
        <row r="284">
          <cell r="B284" t="str">
            <v>Futaleufú</v>
          </cell>
          <cell r="C284">
            <v>1280</v>
          </cell>
          <cell r="D284">
            <v>3253</v>
          </cell>
          <cell r="E284">
            <v>3382</v>
          </cell>
          <cell r="F284">
            <v>2.5414062500000001</v>
          </cell>
          <cell r="G284">
            <v>2.6421874999999999</v>
          </cell>
        </row>
        <row r="285">
          <cell r="B285" t="str">
            <v>Hualaihué</v>
          </cell>
          <cell r="C285">
            <v>2787.7</v>
          </cell>
          <cell r="D285">
            <v>10660</v>
          </cell>
          <cell r="E285">
            <v>11051</v>
          </cell>
          <cell r="F285">
            <v>3.8239408831653336</v>
          </cell>
          <cell r="G285">
            <v>3.9641998780356569</v>
          </cell>
        </row>
        <row r="286">
          <cell r="B286" t="str">
            <v>Palena</v>
          </cell>
          <cell r="C286">
            <v>2763.7</v>
          </cell>
          <cell r="D286">
            <v>2127</v>
          </cell>
          <cell r="E286">
            <v>2126</v>
          </cell>
          <cell r="F286">
            <v>0.76962043637153099</v>
          </cell>
          <cell r="G286">
            <v>0.76925860259796652</v>
          </cell>
        </row>
        <row r="287">
          <cell r="B287" t="str">
            <v>REGIÓN XI</v>
          </cell>
          <cell r="C287">
            <v>108494.39999999999</v>
          </cell>
          <cell r="D287">
            <v>105388</v>
          </cell>
          <cell r="E287">
            <v>108328</v>
          </cell>
          <cell r="F287">
            <v>0.97136810747835833</v>
          </cell>
          <cell r="G287">
            <v>0.99846628028727757</v>
          </cell>
        </row>
        <row r="288">
          <cell r="B288" t="str">
            <v>Coyhaique</v>
          </cell>
          <cell r="C288">
            <v>7320.2</v>
          </cell>
          <cell r="D288">
            <v>58623</v>
          </cell>
          <cell r="E288">
            <v>60482</v>
          </cell>
          <cell r="F288">
            <v>8.0083877489686071</v>
          </cell>
          <cell r="G288">
            <v>8.262342558946477</v>
          </cell>
        </row>
        <row r="289">
          <cell r="B289" t="str">
            <v>Lago Verde</v>
          </cell>
          <cell r="C289">
            <v>5622.3</v>
          </cell>
          <cell r="D289">
            <v>1023</v>
          </cell>
          <cell r="E289">
            <v>996</v>
          </cell>
          <cell r="F289">
            <v>0.18195400458886932</v>
          </cell>
          <cell r="G289">
            <v>0.17715169948241821</v>
          </cell>
        </row>
        <row r="290">
          <cell r="B290" t="str">
            <v>Aysén</v>
          </cell>
          <cell r="C290">
            <v>29970.400000000001</v>
          </cell>
          <cell r="D290">
            <v>26652</v>
          </cell>
          <cell r="E290">
            <v>27644</v>
          </cell>
          <cell r="F290">
            <v>0.88927742038811619</v>
          </cell>
          <cell r="G290">
            <v>0.92237674505512102</v>
          </cell>
        </row>
        <row r="291">
          <cell r="B291" t="str">
            <v>Cisnes</v>
          </cell>
          <cell r="C291">
            <v>15831.4</v>
          </cell>
          <cell r="D291">
            <v>5428</v>
          </cell>
          <cell r="E291">
            <v>5341</v>
          </cell>
          <cell r="F291">
            <v>0.34286291799840823</v>
          </cell>
          <cell r="G291">
            <v>0.33736751013808003</v>
          </cell>
        </row>
        <row r="292">
          <cell r="B292" t="str">
            <v>Guaitecas</v>
          </cell>
          <cell r="C292">
            <v>787</v>
          </cell>
          <cell r="D292">
            <v>1716</v>
          </cell>
          <cell r="E292">
            <v>1741</v>
          </cell>
          <cell r="F292">
            <v>2.1804320203303686</v>
          </cell>
          <cell r="G292">
            <v>2.2121982210927573</v>
          </cell>
        </row>
        <row r="293">
          <cell r="B293" t="str">
            <v>Cochrane</v>
          </cell>
          <cell r="C293">
            <v>8930.5</v>
          </cell>
          <cell r="D293">
            <v>3274</v>
          </cell>
          <cell r="E293">
            <v>3356</v>
          </cell>
          <cell r="F293">
            <v>0.36660881249650074</v>
          </cell>
          <cell r="G293">
            <v>0.3757908291808969</v>
          </cell>
        </row>
        <row r="294">
          <cell r="B294" t="str">
            <v>O´Higgins</v>
          </cell>
          <cell r="C294">
            <v>8182.5</v>
          </cell>
          <cell r="D294">
            <v>627</v>
          </cell>
          <cell r="E294">
            <v>672</v>
          </cell>
          <cell r="F294">
            <v>7.6626947754353802E-2</v>
          </cell>
          <cell r="G294">
            <v>8.2126489459211735E-2</v>
          </cell>
        </row>
        <row r="295">
          <cell r="B295" t="str">
            <v>Tortel</v>
          </cell>
          <cell r="C295">
            <v>19930.599999999999</v>
          </cell>
          <cell r="D295">
            <v>631</v>
          </cell>
          <cell r="E295">
            <v>651</v>
          </cell>
          <cell r="F295">
            <v>3.165985971320482E-2</v>
          </cell>
          <cell r="G295">
            <v>3.2663341796032232E-2</v>
          </cell>
        </row>
        <row r="296">
          <cell r="B296" t="str">
            <v>Chile Chico</v>
          </cell>
          <cell r="C296">
            <v>5922.3</v>
          </cell>
          <cell r="D296">
            <v>5005</v>
          </cell>
          <cell r="E296">
            <v>5098</v>
          </cell>
          <cell r="F296">
            <v>0.84511085220269144</v>
          </cell>
          <cell r="G296">
            <v>0.86081421069516906</v>
          </cell>
        </row>
        <row r="297">
          <cell r="B297" t="str">
            <v>Río Ibáñez</v>
          </cell>
          <cell r="C297">
            <v>5997.2</v>
          </cell>
          <cell r="D297">
            <v>2409</v>
          </cell>
          <cell r="E297">
            <v>2347</v>
          </cell>
          <cell r="F297">
            <v>0.4016874541452678</v>
          </cell>
          <cell r="G297">
            <v>0.39134929633829124</v>
          </cell>
        </row>
        <row r="298">
          <cell r="B298" t="str">
            <v>REGIÓN XII</v>
          </cell>
          <cell r="C298">
            <v>132297.20000000001</v>
          </cell>
          <cell r="D298">
            <v>161919</v>
          </cell>
          <cell r="E298">
            <v>164661</v>
          </cell>
          <cell r="F298">
            <v>1.2239034537390057</v>
          </cell>
          <cell r="G298">
            <v>1.2446295159685918</v>
          </cell>
        </row>
        <row r="299">
          <cell r="B299" t="str">
            <v>Punta Arenas</v>
          </cell>
          <cell r="C299">
            <v>17846.3</v>
          </cell>
          <cell r="D299">
            <v>128245</v>
          </cell>
          <cell r="E299">
            <v>130165</v>
          </cell>
          <cell r="F299">
            <v>7.1860833898343079</v>
          </cell>
          <cell r="G299">
            <v>7.2936687156441398</v>
          </cell>
        </row>
        <row r="300">
          <cell r="B300" t="str">
            <v>Laguna Blanca</v>
          </cell>
          <cell r="C300">
            <v>3695.6</v>
          </cell>
          <cell r="D300">
            <v>610</v>
          </cell>
          <cell r="E300">
            <v>581</v>
          </cell>
          <cell r="F300">
            <v>0.1650611538045243</v>
          </cell>
          <cell r="G300">
            <v>0.15721398419742397</v>
          </cell>
        </row>
        <row r="301">
          <cell r="B301" t="str">
            <v>Río Verde</v>
          </cell>
          <cell r="C301">
            <v>9975.2000000000007</v>
          </cell>
          <cell r="D301">
            <v>161</v>
          </cell>
          <cell r="E301">
            <v>121</v>
          </cell>
          <cell r="F301">
            <v>1.6140027267623706E-2</v>
          </cell>
          <cell r="G301">
            <v>1.2130082604860051E-2</v>
          </cell>
        </row>
        <row r="302">
          <cell r="B302" t="str">
            <v>San Gregorio</v>
          </cell>
          <cell r="C302">
            <v>6883.7</v>
          </cell>
          <cell r="D302">
            <v>422</v>
          </cell>
          <cell r="E302">
            <v>321</v>
          </cell>
          <cell r="F302">
            <v>6.1304240452082458E-2</v>
          </cell>
          <cell r="G302">
            <v>4.6631898542934758E-2</v>
          </cell>
        </row>
        <row r="303">
          <cell r="B303" t="str">
            <v>Cabo de Hornos</v>
          </cell>
          <cell r="C303">
            <v>15853.7</v>
          </cell>
          <cell r="D303">
            <v>2696</v>
          </cell>
          <cell r="E303">
            <v>2828</v>
          </cell>
          <cell r="F303">
            <v>0.17005493985631115</v>
          </cell>
          <cell r="G303">
            <v>0.17838107192642727</v>
          </cell>
        </row>
        <row r="304">
          <cell r="B304" t="str">
            <v>Antártica</v>
          </cell>
          <cell r="C304">
            <v>1250000</v>
          </cell>
          <cell r="D304">
            <v>172</v>
          </cell>
          <cell r="E304">
            <v>192</v>
          </cell>
          <cell r="F304">
            <v>1.3760000000000001E-4</v>
          </cell>
          <cell r="G304">
            <v>1.5359999999999999E-4</v>
          </cell>
        </row>
        <row r="305">
          <cell r="B305" t="str">
            <v>Porvenir</v>
          </cell>
          <cell r="C305">
            <v>6982.6</v>
          </cell>
          <cell r="D305">
            <v>6978</v>
          </cell>
          <cell r="E305">
            <v>7446</v>
          </cell>
          <cell r="F305">
            <v>0.99934121960301314</v>
          </cell>
          <cell r="G305">
            <v>1.0663649643399307</v>
          </cell>
        </row>
        <row r="306">
          <cell r="B306" t="str">
            <v>Primavera</v>
          </cell>
          <cell r="C306">
            <v>4614.2</v>
          </cell>
          <cell r="D306">
            <v>603</v>
          </cell>
          <cell r="E306">
            <v>531</v>
          </cell>
          <cell r="F306">
            <v>0.13068354210914135</v>
          </cell>
          <cell r="G306">
            <v>0.11507953708118418</v>
          </cell>
        </row>
        <row r="307">
          <cell r="B307" t="str">
            <v>Timaukel</v>
          </cell>
          <cell r="C307">
            <v>10995.9</v>
          </cell>
          <cell r="D307">
            <v>218</v>
          </cell>
          <cell r="E307">
            <v>184</v>
          </cell>
          <cell r="F307">
            <v>1.982557134932111E-2</v>
          </cell>
          <cell r="G307">
            <v>1.6733509762729745E-2</v>
          </cell>
        </row>
        <row r="308">
          <cell r="B308" t="str">
            <v>Natales</v>
          </cell>
          <cell r="C308">
            <v>48974.2</v>
          </cell>
          <cell r="D308">
            <v>21072</v>
          </cell>
          <cell r="E308">
            <v>21553</v>
          </cell>
          <cell r="F308">
            <v>0.43026736526579301</v>
          </cell>
          <cell r="G308">
            <v>0.44008886311568135</v>
          </cell>
        </row>
        <row r="309">
          <cell r="B309" t="str">
            <v>Torres del Paine</v>
          </cell>
          <cell r="C309">
            <v>6469.7</v>
          </cell>
          <cell r="D309">
            <v>742</v>
          </cell>
          <cell r="E309">
            <v>739</v>
          </cell>
          <cell r="F309">
            <v>0.1146884708719106</v>
          </cell>
          <cell r="G309">
            <v>0.11422477085490827</v>
          </cell>
        </row>
        <row r="310">
          <cell r="B310" t="str">
            <v>RM</v>
          </cell>
          <cell r="C310">
            <v>15403.2</v>
          </cell>
          <cell r="D310">
            <v>7057491</v>
          </cell>
          <cell r="E310">
            <v>7314176</v>
          </cell>
          <cell r="F310">
            <v>458.18342941726394</v>
          </cell>
          <cell r="G310">
            <v>474.8478238288148</v>
          </cell>
        </row>
        <row r="311">
          <cell r="B311" t="str">
            <v>Santiago</v>
          </cell>
          <cell r="C311">
            <v>22.4</v>
          </cell>
          <cell r="D311">
            <v>318253</v>
          </cell>
          <cell r="E311">
            <v>358332</v>
          </cell>
          <cell r="F311">
            <v>14207.723214285716</v>
          </cell>
          <cell r="G311">
            <v>15996.964285714286</v>
          </cell>
        </row>
        <row r="312">
          <cell r="B312" t="str">
            <v>Cerrillos</v>
          </cell>
          <cell r="C312">
            <v>21</v>
          </cell>
          <cell r="D312">
            <v>82574</v>
          </cell>
          <cell r="E312">
            <v>85349</v>
          </cell>
          <cell r="F312">
            <v>3932.0952380952381</v>
          </cell>
          <cell r="G312">
            <v>4064.2380952380954</v>
          </cell>
        </row>
        <row r="313">
          <cell r="B313" t="str">
            <v>Cerro Navia</v>
          </cell>
          <cell r="C313">
            <v>11.1</v>
          </cell>
          <cell r="D313">
            <v>157412</v>
          </cell>
          <cell r="E313">
            <v>158299</v>
          </cell>
          <cell r="F313">
            <v>14181.261261261261</v>
          </cell>
          <cell r="G313">
            <v>14261.171171171172</v>
          </cell>
        </row>
        <row r="314">
          <cell r="B314" t="str">
            <v>Conchalí</v>
          </cell>
          <cell r="C314">
            <v>10.7</v>
          </cell>
          <cell r="D314">
            <v>140561</v>
          </cell>
          <cell r="E314">
            <v>141089</v>
          </cell>
          <cell r="F314">
            <v>13136.542056074768</v>
          </cell>
          <cell r="G314">
            <v>13185.88785046729</v>
          </cell>
        </row>
        <row r="315">
          <cell r="B315" t="str">
            <v>El Bosque</v>
          </cell>
          <cell r="C315">
            <v>14.1</v>
          </cell>
          <cell r="D315">
            <v>191541</v>
          </cell>
          <cell r="E315">
            <v>193915</v>
          </cell>
          <cell r="F315">
            <v>13584.468085106384</v>
          </cell>
          <cell r="G315">
            <v>13752.836879432625</v>
          </cell>
        </row>
        <row r="316">
          <cell r="B316" t="str">
            <v>Estación Central</v>
          </cell>
          <cell r="C316">
            <v>14.1</v>
          </cell>
          <cell r="D316">
            <v>142546</v>
          </cell>
          <cell r="E316">
            <v>144982</v>
          </cell>
          <cell r="F316">
            <v>10109.645390070922</v>
          </cell>
          <cell r="G316">
            <v>10282.411347517731</v>
          </cell>
        </row>
        <row r="317">
          <cell r="B317" t="str">
            <v>Huechuraba</v>
          </cell>
          <cell r="C317">
            <v>44.8</v>
          </cell>
          <cell r="D317">
            <v>91209</v>
          </cell>
          <cell r="E317">
            <v>95912</v>
          </cell>
          <cell r="F317">
            <v>2035.9151785714287</v>
          </cell>
          <cell r="G317">
            <v>2140.8928571428573</v>
          </cell>
        </row>
        <row r="318">
          <cell r="B318" t="str">
            <v>Independencia</v>
          </cell>
          <cell r="C318">
            <v>7.4</v>
          </cell>
          <cell r="D318">
            <v>79209</v>
          </cell>
          <cell r="E318">
            <v>83059</v>
          </cell>
          <cell r="F318">
            <v>10703.918918918918</v>
          </cell>
          <cell r="G318">
            <v>11224.189189189188</v>
          </cell>
        </row>
        <row r="319">
          <cell r="B319" t="str">
            <v>La Cisterna</v>
          </cell>
          <cell r="C319">
            <v>10</v>
          </cell>
          <cell r="D319">
            <v>91649</v>
          </cell>
          <cell r="E319">
            <v>92580</v>
          </cell>
          <cell r="F319">
            <v>9164.9</v>
          </cell>
          <cell r="G319">
            <v>9258</v>
          </cell>
        </row>
        <row r="320">
          <cell r="B320" t="str">
            <v>La Florida</v>
          </cell>
          <cell r="C320">
            <v>70.8</v>
          </cell>
          <cell r="D320">
            <v>386540</v>
          </cell>
          <cell r="E320">
            <v>388805</v>
          </cell>
          <cell r="F320">
            <v>5459.6045197740114</v>
          </cell>
          <cell r="G320">
            <v>5491.5960451977408</v>
          </cell>
        </row>
        <row r="321">
          <cell r="B321" t="str">
            <v>La Pintana</v>
          </cell>
          <cell r="C321">
            <v>30.6</v>
          </cell>
          <cell r="D321">
            <v>142002</v>
          </cell>
          <cell r="E321">
            <v>143237</v>
          </cell>
          <cell r="F321">
            <v>4640.5882352941171</v>
          </cell>
          <cell r="G321">
            <v>4680.9477124183004</v>
          </cell>
        </row>
        <row r="322">
          <cell r="B322" t="str">
            <v>La Granja</v>
          </cell>
          <cell r="C322">
            <v>10.1</v>
          </cell>
          <cell r="D322">
            <v>209174</v>
          </cell>
          <cell r="E322">
            <v>212656</v>
          </cell>
          <cell r="F322">
            <v>20710.297029702971</v>
          </cell>
          <cell r="G322">
            <v>21055.049504950497</v>
          </cell>
        </row>
        <row r="323">
          <cell r="B323" t="str">
            <v>La Reina</v>
          </cell>
          <cell r="C323">
            <v>23.4</v>
          </cell>
          <cell r="D323">
            <v>101237</v>
          </cell>
          <cell r="E323">
            <v>101548</v>
          </cell>
          <cell r="F323">
            <v>4326.3675213675215</v>
          </cell>
          <cell r="G323">
            <v>4339.6581196581201</v>
          </cell>
        </row>
        <row r="324">
          <cell r="B324" t="str">
            <v>Las Condes</v>
          </cell>
          <cell r="C324">
            <v>99.4</v>
          </cell>
          <cell r="D324">
            <v>277859</v>
          </cell>
          <cell r="E324">
            <v>283417</v>
          </cell>
          <cell r="F324">
            <v>2795.3621730382292</v>
          </cell>
          <cell r="G324">
            <v>2851.2776659959759</v>
          </cell>
        </row>
        <row r="325">
          <cell r="B325" t="str">
            <v>Lo Barnechea</v>
          </cell>
          <cell r="C325">
            <v>1023.7</v>
          </cell>
          <cell r="D325">
            <v>97206</v>
          </cell>
          <cell r="E325">
            <v>103919</v>
          </cell>
          <cell r="F325">
            <v>94.9555533847807</v>
          </cell>
          <cell r="G325">
            <v>101.51313861482856</v>
          </cell>
        </row>
        <row r="326">
          <cell r="B326" t="str">
            <v>Lo Espejo</v>
          </cell>
          <cell r="C326">
            <v>7.2</v>
          </cell>
          <cell r="D326">
            <v>119430</v>
          </cell>
          <cell r="E326">
            <v>120014</v>
          </cell>
          <cell r="F326">
            <v>16587.5</v>
          </cell>
          <cell r="G326">
            <v>16668.611111111109</v>
          </cell>
        </row>
        <row r="327">
          <cell r="B327" t="str">
            <v>Lo Prado</v>
          </cell>
          <cell r="C327">
            <v>6.7</v>
          </cell>
          <cell r="D327">
            <v>111887</v>
          </cell>
          <cell r="E327">
            <v>112879</v>
          </cell>
          <cell r="F327">
            <v>16699.552238805969</v>
          </cell>
          <cell r="G327">
            <v>16847.611940298506</v>
          </cell>
        </row>
        <row r="328">
          <cell r="B328" t="str">
            <v>Macul</v>
          </cell>
          <cell r="C328">
            <v>12.9</v>
          </cell>
          <cell r="D328">
            <v>122404</v>
          </cell>
          <cell r="E328">
            <v>124015</v>
          </cell>
          <cell r="F328">
            <v>9488.6821705426355</v>
          </cell>
          <cell r="G328">
            <v>9613.5658914728683</v>
          </cell>
        </row>
        <row r="329">
          <cell r="B329" t="str">
            <v>Maipú</v>
          </cell>
          <cell r="C329">
            <v>133</v>
          </cell>
          <cell r="D329">
            <v>534801</v>
          </cell>
          <cell r="E329">
            <v>549788</v>
          </cell>
          <cell r="F329">
            <v>4021.0601503759399</v>
          </cell>
          <cell r="G329">
            <v>4133.7443609022557</v>
          </cell>
        </row>
        <row r="330">
          <cell r="B330" t="str">
            <v>Ñuñoa</v>
          </cell>
          <cell r="C330">
            <v>16.899999999999999</v>
          </cell>
          <cell r="D330">
            <v>207915</v>
          </cell>
          <cell r="E330">
            <v>220779</v>
          </cell>
          <cell r="F330">
            <v>12302.662721893492</v>
          </cell>
          <cell r="G330">
            <v>13063.846153846154</v>
          </cell>
        </row>
        <row r="331">
          <cell r="B331" t="str">
            <v>Pedro Aguirre Cerda</v>
          </cell>
          <cell r="C331">
            <v>9.6999999999999993</v>
          </cell>
          <cell r="D331">
            <v>121602</v>
          </cell>
          <cell r="E331">
            <v>122304</v>
          </cell>
          <cell r="F331">
            <v>12536.288659793816</v>
          </cell>
          <cell r="G331">
            <v>12608.659793814433</v>
          </cell>
        </row>
        <row r="332">
          <cell r="B332" t="str">
            <v>Peñalolén</v>
          </cell>
          <cell r="C332">
            <v>54.2</v>
          </cell>
          <cell r="D332">
            <v>238951</v>
          </cell>
          <cell r="E332">
            <v>242766</v>
          </cell>
          <cell r="F332">
            <v>4408.6900369003688</v>
          </cell>
          <cell r="G332">
            <v>4479.0774907749073</v>
          </cell>
        </row>
        <row r="333">
          <cell r="B333" t="str">
            <v>Providencia</v>
          </cell>
          <cell r="C333">
            <v>14.4</v>
          </cell>
          <cell r="D333">
            <v>142462</v>
          </cell>
          <cell r="E333">
            <v>147533</v>
          </cell>
          <cell r="F333">
            <v>9893.1944444444434</v>
          </cell>
          <cell r="G333">
            <v>10245.347222222223</v>
          </cell>
        </row>
        <row r="334">
          <cell r="B334" t="str">
            <v>Pudahuel</v>
          </cell>
          <cell r="C334">
            <v>197.4</v>
          </cell>
          <cell r="D334">
            <v>225888</v>
          </cell>
          <cell r="E334">
            <v>233252</v>
          </cell>
          <cell r="F334">
            <v>1144.3161094224924</v>
          </cell>
          <cell r="G334">
            <v>1181.6210739614994</v>
          </cell>
        </row>
        <row r="335">
          <cell r="B335" t="str">
            <v>Quilicura</v>
          </cell>
          <cell r="C335">
            <v>57.5</v>
          </cell>
          <cell r="D335">
            <v>188223</v>
          </cell>
          <cell r="E335">
            <v>209417</v>
          </cell>
          <cell r="F335">
            <v>3273.4434782608696</v>
          </cell>
          <cell r="G335">
            <v>3642.0347826086959</v>
          </cell>
        </row>
        <row r="336">
          <cell r="B336" t="str">
            <v>Quinta Normal</v>
          </cell>
          <cell r="C336">
            <v>12.4</v>
          </cell>
          <cell r="D336">
            <v>112982</v>
          </cell>
          <cell r="E336">
            <v>114958</v>
          </cell>
          <cell r="F336">
            <v>9111.4516129032254</v>
          </cell>
          <cell r="G336">
            <v>9270.8064516129034</v>
          </cell>
        </row>
        <row r="337">
          <cell r="B337" t="str">
            <v>Recoleta</v>
          </cell>
          <cell r="C337">
            <v>16.2</v>
          </cell>
          <cell r="D337">
            <v>165003</v>
          </cell>
          <cell r="E337">
            <v>168342</v>
          </cell>
          <cell r="F337">
            <v>10185.37037037037</v>
          </cell>
          <cell r="G337">
            <v>10391.481481481482</v>
          </cell>
        </row>
        <row r="338">
          <cell r="B338" t="str">
            <v>Renca</v>
          </cell>
          <cell r="C338">
            <v>24.2</v>
          </cell>
          <cell r="D338">
            <v>148528</v>
          </cell>
          <cell r="E338">
            <v>151500</v>
          </cell>
          <cell r="F338">
            <v>6137.5206611570247</v>
          </cell>
          <cell r="G338">
            <v>6260.3305785123966</v>
          </cell>
        </row>
        <row r="339">
          <cell r="B339" t="str">
            <v>San Joaquín</v>
          </cell>
          <cell r="C339">
            <v>9.6999999999999993</v>
          </cell>
          <cell r="D339">
            <v>103439</v>
          </cell>
          <cell r="E339">
            <v>104327</v>
          </cell>
          <cell r="F339">
            <v>10663.814432989691</v>
          </cell>
          <cell r="G339">
            <v>10755.360824742269</v>
          </cell>
        </row>
        <row r="340">
          <cell r="B340" t="str">
            <v>San Miguel</v>
          </cell>
          <cell r="C340">
            <v>9.5</v>
          </cell>
          <cell r="D340">
            <v>102987</v>
          </cell>
          <cell r="E340">
            <v>110237</v>
          </cell>
          <cell r="F340">
            <v>10840.736842105263</v>
          </cell>
          <cell r="G340">
            <v>11603.894736842105</v>
          </cell>
        </row>
        <row r="341">
          <cell r="B341" t="str">
            <v>San Ramón</v>
          </cell>
          <cell r="C341">
            <v>6.5</v>
          </cell>
          <cell r="D341">
            <v>99318</v>
          </cell>
          <cell r="E341">
            <v>99749</v>
          </cell>
          <cell r="F341">
            <v>15279.692307692309</v>
          </cell>
          <cell r="G341">
            <v>15346</v>
          </cell>
        </row>
        <row r="342">
          <cell r="B342" t="str">
            <v>Vitacura</v>
          </cell>
          <cell r="C342">
            <v>28.3</v>
          </cell>
          <cell r="D342">
            <v>87500</v>
          </cell>
          <cell r="E342">
            <v>88323</v>
          </cell>
          <cell r="F342">
            <v>3091.8727915194345</v>
          </cell>
          <cell r="G342">
            <v>3120.9540636042402</v>
          </cell>
        </row>
        <row r="343">
          <cell r="B343" t="str">
            <v>Puente Alto</v>
          </cell>
          <cell r="C343">
            <v>88.2</v>
          </cell>
          <cell r="D343">
            <v>586267</v>
          </cell>
          <cell r="E343">
            <v>610118</v>
          </cell>
          <cell r="F343">
            <v>6647.0181405895692</v>
          </cell>
          <cell r="G343">
            <v>6917.4376417233561</v>
          </cell>
        </row>
        <row r="344">
          <cell r="B344" t="str">
            <v>Pirque</v>
          </cell>
          <cell r="C344">
            <v>445.3</v>
          </cell>
          <cell r="D344">
            <v>20808</v>
          </cell>
          <cell r="E344">
            <v>21998</v>
          </cell>
          <cell r="F344">
            <v>46.728048506624745</v>
          </cell>
          <cell r="G344">
            <v>49.400404221872897</v>
          </cell>
        </row>
        <row r="345">
          <cell r="B345" t="str">
            <v>San José  de Maipo</v>
          </cell>
          <cell r="C345">
            <v>4994.8</v>
          </cell>
          <cell r="D345">
            <v>14749</v>
          </cell>
          <cell r="E345">
            <v>15003</v>
          </cell>
          <cell r="F345">
            <v>2.9528709858252582</v>
          </cell>
          <cell r="G345">
            <v>3.0037238728277407</v>
          </cell>
        </row>
        <row r="346">
          <cell r="B346" t="str">
            <v>Colina</v>
          </cell>
          <cell r="C346">
            <v>971.2</v>
          </cell>
          <cell r="D346">
            <v>110491</v>
          </cell>
          <cell r="E346">
            <v>121233</v>
          </cell>
          <cell r="F346">
            <v>113.76750411861615</v>
          </cell>
          <cell r="G346">
            <v>124.82804777594727</v>
          </cell>
        </row>
        <row r="347">
          <cell r="B347" t="str">
            <v>Lampa</v>
          </cell>
          <cell r="C347">
            <v>451.9</v>
          </cell>
          <cell r="D347">
            <v>73502</v>
          </cell>
          <cell r="E347">
            <v>86975</v>
          </cell>
          <cell r="F347">
            <v>162.65102898871433</v>
          </cell>
          <cell r="G347">
            <v>192.46514715645054</v>
          </cell>
        </row>
        <row r="348">
          <cell r="B348" t="str">
            <v>Tiltil</v>
          </cell>
          <cell r="C348">
            <v>653</v>
          </cell>
          <cell r="D348">
            <v>17058</v>
          </cell>
          <cell r="E348">
            <v>17599</v>
          </cell>
          <cell r="F348">
            <v>26.12251148545176</v>
          </cell>
          <cell r="G348">
            <v>26.950995405819295</v>
          </cell>
        </row>
        <row r="349">
          <cell r="B349" t="str">
            <v>San Bernardo</v>
          </cell>
          <cell r="C349">
            <v>155.1</v>
          </cell>
          <cell r="D349">
            <v>287439</v>
          </cell>
          <cell r="E349">
            <v>297262</v>
          </cell>
          <cell r="F349">
            <v>1853.2495164410059</v>
          </cell>
          <cell r="G349">
            <v>1916.5828497743391</v>
          </cell>
        </row>
        <row r="350">
          <cell r="B350" t="str">
            <v>Buin</v>
          </cell>
          <cell r="C350">
            <v>214.1</v>
          </cell>
          <cell r="D350">
            <v>78880</v>
          </cell>
          <cell r="E350">
            <v>83211</v>
          </cell>
          <cell r="F350">
            <v>368.42596917328353</v>
          </cell>
          <cell r="G350">
            <v>388.654834189631</v>
          </cell>
        </row>
        <row r="351">
          <cell r="B351" t="str">
            <v>Calera de Tango</v>
          </cell>
          <cell r="C351">
            <v>73.3</v>
          </cell>
          <cell r="D351">
            <v>23152</v>
          </cell>
          <cell r="E351">
            <v>24577</v>
          </cell>
          <cell r="F351">
            <v>315.85266030013645</v>
          </cell>
          <cell r="G351">
            <v>335.29331514324696</v>
          </cell>
        </row>
        <row r="352">
          <cell r="B352" t="str">
            <v>Paine</v>
          </cell>
          <cell r="C352">
            <v>678</v>
          </cell>
          <cell r="D352">
            <v>63114</v>
          </cell>
          <cell r="E352">
            <v>66855</v>
          </cell>
          <cell r="F352">
            <v>93.088495575221245</v>
          </cell>
          <cell r="G352">
            <v>98.606194690265482</v>
          </cell>
        </row>
        <row r="353">
          <cell r="B353" t="str">
            <v>Melipilla</v>
          </cell>
          <cell r="C353">
            <v>1344.8</v>
          </cell>
          <cell r="D353">
            <v>112193</v>
          </cell>
          <cell r="E353">
            <v>116680</v>
          </cell>
          <cell r="F353">
            <v>83.427275431290894</v>
          </cell>
          <cell r="G353">
            <v>86.763831052944681</v>
          </cell>
        </row>
        <row r="354">
          <cell r="B354" t="str">
            <v>Alhué</v>
          </cell>
          <cell r="C354">
            <v>845.2</v>
          </cell>
          <cell r="D354">
            <v>5454</v>
          </cell>
          <cell r="E354">
            <v>5728</v>
          </cell>
          <cell r="F354">
            <v>6.452910553715097</v>
          </cell>
          <cell r="G354">
            <v>6.7770941788925692</v>
          </cell>
        </row>
        <row r="355">
          <cell r="B355" t="str">
            <v>Curacaví</v>
          </cell>
          <cell r="C355">
            <v>693.2</v>
          </cell>
          <cell r="D355">
            <v>28575</v>
          </cell>
          <cell r="E355">
            <v>29641</v>
          </cell>
          <cell r="F355">
            <v>41.221869590305822</v>
          </cell>
          <cell r="G355">
            <v>42.759665320253895</v>
          </cell>
        </row>
        <row r="356">
          <cell r="B356" t="str">
            <v>María Pinto</v>
          </cell>
          <cell r="C356">
            <v>395</v>
          </cell>
          <cell r="D356">
            <v>12365</v>
          </cell>
          <cell r="E356">
            <v>12901</v>
          </cell>
          <cell r="F356">
            <v>31.303797468354432</v>
          </cell>
          <cell r="G356">
            <v>32.660759493670888</v>
          </cell>
        </row>
        <row r="357">
          <cell r="B357" t="str">
            <v>San Pedro</v>
          </cell>
          <cell r="C357">
            <v>787.5</v>
          </cell>
          <cell r="D357">
            <v>9185</v>
          </cell>
          <cell r="E357">
            <v>9621</v>
          </cell>
          <cell r="F357">
            <v>11.663492063492063</v>
          </cell>
          <cell r="G357">
            <v>12.217142857142857</v>
          </cell>
        </row>
        <row r="358">
          <cell r="B358" t="str">
            <v>Talagante</v>
          </cell>
          <cell r="C358">
            <v>125.5</v>
          </cell>
          <cell r="D358">
            <v>68674</v>
          </cell>
          <cell r="E358">
            <v>70720</v>
          </cell>
          <cell r="F358">
            <v>547.20318725099605</v>
          </cell>
          <cell r="G358">
            <v>563.50597609561748</v>
          </cell>
        </row>
        <row r="359">
          <cell r="B359" t="str">
            <v>El Monte</v>
          </cell>
          <cell r="C359">
            <v>118.1</v>
          </cell>
          <cell r="D359">
            <v>33618</v>
          </cell>
          <cell r="E359">
            <v>35673</v>
          </cell>
          <cell r="F359">
            <v>284.6570702794242</v>
          </cell>
          <cell r="G359">
            <v>302.05757832345472</v>
          </cell>
        </row>
        <row r="360">
          <cell r="B360" t="str">
            <v>Isla de Maipo</v>
          </cell>
          <cell r="C360">
            <v>188.7</v>
          </cell>
          <cell r="D360">
            <v>33144</v>
          </cell>
          <cell r="E360">
            <v>35298</v>
          </cell>
          <cell r="F360">
            <v>175.64387917329094</v>
          </cell>
          <cell r="G360">
            <v>187.05882352941177</v>
          </cell>
        </row>
        <row r="361">
          <cell r="B361" t="str">
            <v>Padre Hurtado</v>
          </cell>
          <cell r="C361">
            <v>80.8</v>
          </cell>
          <cell r="D361">
            <v>51863</v>
          </cell>
          <cell r="E361">
            <v>55909</v>
          </cell>
          <cell r="F361">
            <v>641.86881188118809</v>
          </cell>
          <cell r="G361">
            <v>691.94306930693074</v>
          </cell>
        </row>
        <row r="362">
          <cell r="B362" t="str">
            <v>Peñaflor</v>
          </cell>
          <cell r="C362">
            <v>69.2</v>
          </cell>
          <cell r="D362">
            <v>84668</v>
          </cell>
          <cell r="E362">
            <v>89892</v>
          </cell>
          <cell r="F362">
            <v>1223.5260115606936</v>
          </cell>
          <cell r="G362">
            <v>1299.0173410404623</v>
          </cell>
        </row>
        <row r="363">
          <cell r="B363" t="str">
            <v>PAÍS</v>
          </cell>
          <cell r="C363">
            <v>756102.4</v>
          </cell>
          <cell r="D363">
            <v>17444799</v>
          </cell>
          <cell r="E363">
            <v>18006407</v>
          </cell>
          <cell r="F363">
            <v>23.072005855291557</v>
          </cell>
          <cell r="G363">
            <v>23.814772972549751</v>
          </cell>
        </row>
      </sheetData>
      <sheetData sheetId="1">
        <row r="1">
          <cell r="A1" t="str">
            <v>Etiquetas de fila</v>
          </cell>
          <cell r="B1" t="str">
            <v>CodComuna</v>
          </cell>
          <cell r="C1" t="str">
            <v>pobl_2015</v>
          </cell>
          <cell r="D1" t="str">
            <v>pobl_2015_H</v>
          </cell>
          <cell r="E1" t="str">
            <v>pobl_2015_M</v>
          </cell>
          <cell r="F1" t="str">
            <v>%Hombres</v>
          </cell>
          <cell r="G1" t="str">
            <v>%Mujeres</v>
          </cell>
        </row>
        <row r="2">
          <cell r="A2" t="str">
            <v>Arica</v>
          </cell>
          <cell r="B2">
            <v>15101</v>
          </cell>
          <cell r="C2">
            <v>235677</v>
          </cell>
          <cell r="D2">
            <v>118418</v>
          </cell>
          <cell r="E2">
            <v>117259</v>
          </cell>
          <cell r="F2">
            <v>50.245887379761278</v>
          </cell>
          <cell r="G2">
            <v>49.754112620238715</v>
          </cell>
          <cell r="H2">
            <v>1.0098841027127983</v>
          </cell>
          <cell r="I2">
            <v>223486</v>
          </cell>
          <cell r="J2">
            <v>111731</v>
          </cell>
          <cell r="K2">
            <v>111755</v>
          </cell>
          <cell r="L2">
            <v>49.994630536140967</v>
          </cell>
          <cell r="M2">
            <v>50.005369463859026</v>
          </cell>
          <cell r="N2">
            <v>0.99978524450807571</v>
          </cell>
        </row>
        <row r="3">
          <cell r="A3" t="str">
            <v>Camarones</v>
          </cell>
          <cell r="B3">
            <v>15102</v>
          </cell>
          <cell r="C3">
            <v>778</v>
          </cell>
          <cell r="D3">
            <v>458</v>
          </cell>
          <cell r="E3">
            <v>320</v>
          </cell>
          <cell r="F3">
            <v>58.868894601542422</v>
          </cell>
          <cell r="G3">
            <v>41.131105398457585</v>
          </cell>
          <cell r="H3">
            <v>1.4312499999999999</v>
          </cell>
          <cell r="I3">
            <v>788</v>
          </cell>
          <cell r="J3">
            <v>477</v>
          </cell>
          <cell r="K3">
            <v>311</v>
          </cell>
          <cell r="L3">
            <v>60.532994923857864</v>
          </cell>
          <cell r="M3">
            <v>39.467005076142129</v>
          </cell>
          <cell r="N3">
            <v>1.5337620578778135</v>
          </cell>
        </row>
        <row r="4">
          <cell r="A4" t="str">
            <v>Putre</v>
          </cell>
          <cell r="B4">
            <v>15201</v>
          </cell>
          <cell r="C4">
            <v>2077</v>
          </cell>
          <cell r="D4">
            <v>1366</v>
          </cell>
          <cell r="E4">
            <v>711</v>
          </cell>
          <cell r="F4">
            <v>65.767934520943669</v>
          </cell>
          <cell r="G4">
            <v>34.232065479056331</v>
          </cell>
          <cell r="H4">
            <v>1.921237693389592</v>
          </cell>
          <cell r="I4">
            <v>2057</v>
          </cell>
          <cell r="J4">
            <v>1363</v>
          </cell>
          <cell r="K4">
            <v>694</v>
          </cell>
          <cell r="L4">
            <v>66.261545940690326</v>
          </cell>
          <cell r="M4">
            <v>33.738454059309674</v>
          </cell>
          <cell r="N4">
            <v>1.9639769452449567</v>
          </cell>
        </row>
        <row r="5">
          <cell r="A5" t="str">
            <v>General Lagos</v>
          </cell>
          <cell r="B5">
            <v>15202</v>
          </cell>
          <cell r="C5">
            <v>594</v>
          </cell>
          <cell r="D5">
            <v>324</v>
          </cell>
          <cell r="E5">
            <v>270</v>
          </cell>
          <cell r="F5">
            <v>54.54545454545454</v>
          </cell>
          <cell r="G5">
            <v>45.454545454545453</v>
          </cell>
          <cell r="H5">
            <v>1.2</v>
          </cell>
          <cell r="I5">
            <v>662</v>
          </cell>
          <cell r="J5">
            <v>362</v>
          </cell>
          <cell r="K5">
            <v>300</v>
          </cell>
          <cell r="L5">
            <v>54.682779456193352</v>
          </cell>
          <cell r="M5">
            <v>45.317220543806648</v>
          </cell>
          <cell r="N5">
            <v>1.2066666666666668</v>
          </cell>
        </row>
        <row r="6">
          <cell r="A6" t="str">
            <v>REGIÓN XV</v>
          </cell>
          <cell r="B6">
            <v>15</v>
          </cell>
          <cell r="C6">
            <v>239126</v>
          </cell>
          <cell r="D6">
            <v>120566</v>
          </cell>
          <cell r="E6">
            <v>118560</v>
          </cell>
          <cell r="F6">
            <v>50.419444142418648</v>
          </cell>
          <cell r="G6">
            <v>49.580555857581359</v>
          </cell>
          <cell r="H6">
            <v>1.0169197031039137</v>
          </cell>
          <cell r="I6">
            <v>226993</v>
          </cell>
          <cell r="J6">
            <v>113933</v>
          </cell>
          <cell r="K6">
            <v>113060</v>
          </cell>
          <cell r="L6">
            <v>50.192296678752214</v>
          </cell>
          <cell r="M6">
            <v>49.807703321247793</v>
          </cell>
          <cell r="N6">
            <v>1.0077215637714487</v>
          </cell>
        </row>
        <row r="7">
          <cell r="A7" t="str">
            <v>Iquique</v>
          </cell>
          <cell r="B7">
            <v>1101</v>
          </cell>
          <cell r="C7">
            <v>198123</v>
          </cell>
          <cell r="D7">
            <v>100900</v>
          </cell>
          <cell r="E7">
            <v>97223</v>
          </cell>
          <cell r="F7">
            <v>50.927958894222279</v>
          </cell>
          <cell r="G7">
            <v>49.072041105777728</v>
          </cell>
          <cell r="H7">
            <v>1.0378202688664204</v>
          </cell>
          <cell r="I7">
            <v>192663</v>
          </cell>
          <cell r="J7">
            <v>97888</v>
          </cell>
          <cell r="K7">
            <v>94775</v>
          </cell>
          <cell r="L7">
            <v>50.807887347337058</v>
          </cell>
          <cell r="M7">
            <v>49.192112652662942</v>
          </cell>
          <cell r="N7">
            <v>1.0328462147190716</v>
          </cell>
        </row>
        <row r="8">
          <cell r="A8" t="str">
            <v>Alto Hospicio</v>
          </cell>
          <cell r="B8">
            <v>1107</v>
          </cell>
          <cell r="C8">
            <v>112142</v>
          </cell>
          <cell r="D8">
            <v>56816</v>
          </cell>
          <cell r="E8">
            <v>55326</v>
          </cell>
          <cell r="F8">
            <v>50.664336287920676</v>
          </cell>
          <cell r="G8">
            <v>49.335663712079331</v>
          </cell>
          <cell r="H8">
            <v>1.0269312800491632</v>
          </cell>
          <cell r="I8">
            <v>94594</v>
          </cell>
          <cell r="J8">
            <v>47896</v>
          </cell>
          <cell r="K8">
            <v>46698</v>
          </cell>
          <cell r="L8">
            <v>50.633232551747462</v>
          </cell>
          <cell r="M8">
            <v>49.366767448252531</v>
          </cell>
          <cell r="N8">
            <v>1.0256542036061502</v>
          </cell>
        </row>
        <row r="9">
          <cell r="A9" t="str">
            <v>Pozo Almonte</v>
          </cell>
          <cell r="B9">
            <v>1401</v>
          </cell>
          <cell r="C9">
            <v>13940</v>
          </cell>
          <cell r="D9">
            <v>8477</v>
          </cell>
          <cell r="E9">
            <v>5463</v>
          </cell>
          <cell r="F9">
            <v>60.81061692969871</v>
          </cell>
          <cell r="G9">
            <v>39.18938307030129</v>
          </cell>
          <cell r="H9">
            <v>1.5517115138202453</v>
          </cell>
          <cell r="I9">
            <v>13259</v>
          </cell>
          <cell r="J9">
            <v>8051</v>
          </cell>
          <cell r="K9">
            <v>5208</v>
          </cell>
          <cell r="L9">
            <v>60.721019684742437</v>
          </cell>
          <cell r="M9">
            <v>39.278980315257563</v>
          </cell>
          <cell r="N9">
            <v>1.5458909370199694</v>
          </cell>
        </row>
        <row r="10">
          <cell r="A10" t="str">
            <v>Camiña</v>
          </cell>
          <cell r="B10">
            <v>1402</v>
          </cell>
          <cell r="C10">
            <v>1293</v>
          </cell>
          <cell r="D10">
            <v>700</v>
          </cell>
          <cell r="E10">
            <v>593</v>
          </cell>
          <cell r="F10">
            <v>54.137664346481053</v>
          </cell>
          <cell r="G10">
            <v>45.862335653518947</v>
          </cell>
          <cell r="H10">
            <v>1.1804384485666104</v>
          </cell>
          <cell r="I10">
            <v>1298</v>
          </cell>
          <cell r="J10">
            <v>700</v>
          </cell>
          <cell r="K10">
            <v>598</v>
          </cell>
          <cell r="L10">
            <v>53.929121725731896</v>
          </cell>
          <cell r="M10">
            <v>46.070878274268104</v>
          </cell>
          <cell r="N10">
            <v>1.1705685618729098</v>
          </cell>
        </row>
        <row r="11">
          <cell r="A11" t="str">
            <v>Colchane</v>
          </cell>
          <cell r="B11">
            <v>1403</v>
          </cell>
          <cell r="C11">
            <v>1696</v>
          </cell>
          <cell r="D11">
            <v>929</v>
          </cell>
          <cell r="E11">
            <v>767</v>
          </cell>
          <cell r="F11">
            <v>54.77594339622641</v>
          </cell>
          <cell r="G11">
            <v>45.224056603773583</v>
          </cell>
          <cell r="H11">
            <v>1.211212516297262</v>
          </cell>
          <cell r="I11">
            <v>1691</v>
          </cell>
          <cell r="J11">
            <v>927</v>
          </cell>
          <cell r="K11">
            <v>764</v>
          </cell>
          <cell r="L11">
            <v>54.819633353045539</v>
          </cell>
          <cell r="M11">
            <v>45.180366646954468</v>
          </cell>
          <cell r="N11">
            <v>1.213350785340314</v>
          </cell>
        </row>
        <row r="12">
          <cell r="A12" t="str">
            <v>Huara</v>
          </cell>
          <cell r="B12">
            <v>1404</v>
          </cell>
          <cell r="C12">
            <v>2936</v>
          </cell>
          <cell r="D12">
            <v>1662</v>
          </cell>
          <cell r="E12">
            <v>1274</v>
          </cell>
          <cell r="F12">
            <v>56.607629427792915</v>
          </cell>
          <cell r="G12">
            <v>43.392370572207085</v>
          </cell>
          <cell r="H12">
            <v>1.304552590266876</v>
          </cell>
          <cell r="I12">
            <v>2878</v>
          </cell>
          <cell r="J12">
            <v>1639</v>
          </cell>
          <cell r="K12">
            <v>1239</v>
          </cell>
          <cell r="L12">
            <v>56.949270326615711</v>
          </cell>
          <cell r="M12">
            <v>43.050729673384296</v>
          </cell>
          <cell r="N12">
            <v>1.3228410008071025</v>
          </cell>
        </row>
        <row r="13">
          <cell r="A13" t="str">
            <v>Pica</v>
          </cell>
          <cell r="B13">
            <v>1405</v>
          </cell>
          <cell r="C13">
            <v>6639</v>
          </cell>
          <cell r="D13">
            <v>4644</v>
          </cell>
          <cell r="E13">
            <v>1995</v>
          </cell>
          <cell r="F13">
            <v>69.95029371893358</v>
          </cell>
          <cell r="G13">
            <v>30.049706281066424</v>
          </cell>
          <cell r="H13">
            <v>2.3278195488721805</v>
          </cell>
          <cell r="I13">
            <v>6582</v>
          </cell>
          <cell r="J13">
            <v>4668</v>
          </cell>
          <cell r="K13">
            <v>1914</v>
          </cell>
          <cell r="L13">
            <v>70.920692798541467</v>
          </cell>
          <cell r="M13">
            <v>29.079307201458519</v>
          </cell>
          <cell r="N13">
            <v>2.438871473354232</v>
          </cell>
        </row>
        <row r="14">
          <cell r="A14" t="str">
            <v>REGIÓN I</v>
          </cell>
          <cell r="B14">
            <v>1</v>
          </cell>
          <cell r="C14">
            <v>336769</v>
          </cell>
          <cell r="D14">
            <v>174128</v>
          </cell>
          <cell r="E14">
            <v>162641</v>
          </cell>
          <cell r="F14">
            <v>51.705471703155567</v>
          </cell>
          <cell r="G14">
            <v>48.294528296844426</v>
          </cell>
          <cell r="H14">
            <v>1.0706279474425269</v>
          </cell>
          <cell r="I14">
            <v>312965</v>
          </cell>
          <cell r="J14">
            <v>161769</v>
          </cell>
          <cell r="K14">
            <v>151196</v>
          </cell>
          <cell r="L14">
            <v>51.68916652021791</v>
          </cell>
          <cell r="M14">
            <v>48.310833479782083</v>
          </cell>
          <cell r="N14">
            <v>1.0699290986534036</v>
          </cell>
        </row>
        <row r="15">
          <cell r="A15" t="str">
            <v>Antofagasta</v>
          </cell>
          <cell r="B15">
            <v>2101</v>
          </cell>
          <cell r="C15">
            <v>378244</v>
          </cell>
          <cell r="D15">
            <v>197129</v>
          </cell>
          <cell r="E15">
            <v>181115</v>
          </cell>
          <cell r="F15">
            <v>52.116887511764901</v>
          </cell>
          <cell r="G15">
            <v>47.883112488235106</v>
          </cell>
          <cell r="H15">
            <v>1.0884189603290726</v>
          </cell>
          <cell r="I15">
            <v>360573</v>
          </cell>
          <cell r="J15">
            <v>187782</v>
          </cell>
          <cell r="K15">
            <v>172791</v>
          </cell>
          <cell r="L15">
            <v>52.078774617067836</v>
          </cell>
          <cell r="M15">
            <v>47.921225382932164</v>
          </cell>
          <cell r="N15">
            <v>1.08675799086758</v>
          </cell>
        </row>
        <row r="16">
          <cell r="A16" t="str">
            <v>Mejillones</v>
          </cell>
          <cell r="B16">
            <v>2102</v>
          </cell>
          <cell r="C16">
            <v>11309</v>
          </cell>
          <cell r="D16">
            <v>6082</v>
          </cell>
          <cell r="E16">
            <v>5227</v>
          </cell>
          <cell r="F16">
            <v>53.78017508179326</v>
          </cell>
          <cell r="G16">
            <v>46.21982491820674</v>
          </cell>
          <cell r="H16">
            <v>1.1635737516740003</v>
          </cell>
          <cell r="I16">
            <v>10656</v>
          </cell>
          <cell r="J16">
            <v>5777</v>
          </cell>
          <cell r="K16">
            <v>4879</v>
          </cell>
          <cell r="L16">
            <v>54.213588588588593</v>
          </cell>
          <cell r="M16">
            <v>45.786411411411407</v>
          </cell>
          <cell r="N16">
            <v>1.1840541094486574</v>
          </cell>
        </row>
        <row r="17">
          <cell r="A17" t="str">
            <v>Sierra Gorda</v>
          </cell>
          <cell r="B17">
            <v>2103</v>
          </cell>
          <cell r="C17">
            <v>3095</v>
          </cell>
          <cell r="D17">
            <v>2380</v>
          </cell>
          <cell r="E17">
            <v>715</v>
          </cell>
          <cell r="F17">
            <v>76.898222940226162</v>
          </cell>
          <cell r="G17">
            <v>23.101777059773827</v>
          </cell>
          <cell r="H17">
            <v>3.3286713286713288</v>
          </cell>
          <cell r="I17">
            <v>2927</v>
          </cell>
          <cell r="J17">
            <v>2244</v>
          </cell>
          <cell r="K17">
            <v>683</v>
          </cell>
          <cell r="L17">
            <v>76.665527844209095</v>
          </cell>
          <cell r="M17">
            <v>23.334472155790912</v>
          </cell>
          <cell r="N17">
            <v>3.2855051244509519</v>
          </cell>
        </row>
        <row r="18">
          <cell r="A18" t="str">
            <v>Taltal</v>
          </cell>
          <cell r="B18">
            <v>2104</v>
          </cell>
          <cell r="C18">
            <v>13050</v>
          </cell>
          <cell r="D18">
            <v>7236</v>
          </cell>
          <cell r="E18">
            <v>5814</v>
          </cell>
          <cell r="F18">
            <v>55.448275862068961</v>
          </cell>
          <cell r="G18">
            <v>44.551724137931039</v>
          </cell>
          <cell r="H18">
            <v>1.2445820433436532</v>
          </cell>
          <cell r="I18">
            <v>12676</v>
          </cell>
          <cell r="J18">
            <v>7046</v>
          </cell>
          <cell r="K18">
            <v>5630</v>
          </cell>
          <cell r="L18">
            <v>55.585358157147368</v>
          </cell>
          <cell r="M18">
            <v>44.414641842852639</v>
          </cell>
          <cell r="N18">
            <v>1.2515097690941386</v>
          </cell>
        </row>
        <row r="19">
          <cell r="A19" t="str">
            <v>Calama</v>
          </cell>
          <cell r="B19">
            <v>2201</v>
          </cell>
          <cell r="C19">
            <v>176459</v>
          </cell>
          <cell r="D19">
            <v>91790</v>
          </cell>
          <cell r="E19">
            <v>84669</v>
          </cell>
          <cell r="F19">
            <v>52.017749165528535</v>
          </cell>
          <cell r="G19">
            <v>47.982250834471465</v>
          </cell>
          <cell r="H19">
            <v>1.0841039813863398</v>
          </cell>
          <cell r="I19">
            <v>168180</v>
          </cell>
          <cell r="J19">
            <v>87298</v>
          </cell>
          <cell r="K19">
            <v>80882</v>
          </cell>
          <cell r="L19">
            <v>51.907480080865739</v>
          </cell>
          <cell r="M19">
            <v>48.092519919134261</v>
          </cell>
          <cell r="N19">
            <v>1.0793254370564527</v>
          </cell>
        </row>
        <row r="20">
          <cell r="A20" t="str">
            <v>Ollagüe</v>
          </cell>
          <cell r="B20">
            <v>2202</v>
          </cell>
          <cell r="C20">
            <v>313</v>
          </cell>
          <cell r="D20">
            <v>210</v>
          </cell>
          <cell r="E20">
            <v>103</v>
          </cell>
          <cell r="F20">
            <v>67.092651757188506</v>
          </cell>
          <cell r="G20">
            <v>32.907348242811501</v>
          </cell>
          <cell r="H20">
            <v>2.0388349514563107</v>
          </cell>
          <cell r="I20">
            <v>316</v>
          </cell>
          <cell r="J20">
            <v>212</v>
          </cell>
          <cell r="K20">
            <v>104</v>
          </cell>
          <cell r="L20">
            <v>67.088607594936718</v>
          </cell>
          <cell r="M20">
            <v>32.911392405063289</v>
          </cell>
          <cell r="N20">
            <v>2.0384615384615383</v>
          </cell>
        </row>
        <row r="21">
          <cell r="A21" t="str">
            <v>San Pedro de Atacama</v>
          </cell>
          <cell r="B21">
            <v>2203</v>
          </cell>
          <cell r="C21">
            <v>7418</v>
          </cell>
          <cell r="D21">
            <v>4123</v>
          </cell>
          <cell r="E21">
            <v>3295</v>
          </cell>
          <cell r="F21">
            <v>55.58101914262604</v>
          </cell>
          <cell r="G21">
            <v>44.41898085737396</v>
          </cell>
          <cell r="H21">
            <v>1.251289833080425</v>
          </cell>
          <cell r="I21">
            <v>6809</v>
          </cell>
          <cell r="J21">
            <v>3846</v>
          </cell>
          <cell r="K21">
            <v>2963</v>
          </cell>
          <cell r="L21">
            <v>56.484065207813181</v>
          </cell>
          <cell r="M21">
            <v>43.515934792186812</v>
          </cell>
          <cell r="N21">
            <v>1.298008774890314</v>
          </cell>
        </row>
        <row r="22">
          <cell r="A22" t="str">
            <v>Tocopilla</v>
          </cell>
          <cell r="B22">
            <v>2301</v>
          </cell>
          <cell r="C22">
            <v>27590</v>
          </cell>
          <cell r="D22">
            <v>14072</v>
          </cell>
          <cell r="E22">
            <v>13518</v>
          </cell>
          <cell r="F22">
            <v>51.003986951794133</v>
          </cell>
          <cell r="G22">
            <v>48.996013048205874</v>
          </cell>
          <cell r="H22">
            <v>1.0409823938452434</v>
          </cell>
          <cell r="I22">
            <v>26931</v>
          </cell>
          <cell r="J22">
            <v>13712</v>
          </cell>
          <cell r="K22">
            <v>13219</v>
          </cell>
          <cell r="L22">
            <v>50.915302068248494</v>
          </cell>
          <cell r="M22">
            <v>49.084697931751514</v>
          </cell>
          <cell r="N22">
            <v>1.0372948029351692</v>
          </cell>
        </row>
        <row r="23">
          <cell r="A23" t="str">
            <v>María Elena</v>
          </cell>
          <cell r="B23">
            <v>2302</v>
          </cell>
          <cell r="C23">
            <v>5162</v>
          </cell>
          <cell r="D23">
            <v>3010</v>
          </cell>
          <cell r="E23">
            <v>2152</v>
          </cell>
          <cell r="F23">
            <v>58.310732274312279</v>
          </cell>
          <cell r="G23">
            <v>41.689267725687721</v>
          </cell>
          <cell r="H23">
            <v>1.3986988847583643</v>
          </cell>
          <cell r="I23">
            <v>5687</v>
          </cell>
          <cell r="J23">
            <v>3308</v>
          </cell>
          <cell r="K23">
            <v>2379</v>
          </cell>
          <cell r="L23">
            <v>58.167751011077897</v>
          </cell>
          <cell r="M23">
            <v>41.832248988922103</v>
          </cell>
          <cell r="N23">
            <v>1.3905002101723414</v>
          </cell>
        </row>
        <row r="24">
          <cell r="A24" t="str">
            <v>REGIÓN II</v>
          </cell>
          <cell r="B24">
            <v>2</v>
          </cell>
          <cell r="C24">
            <v>622640</v>
          </cell>
          <cell r="D24">
            <v>326032</v>
          </cell>
          <cell r="E24">
            <v>296608</v>
          </cell>
          <cell r="F24">
            <v>52.362842091738401</v>
          </cell>
          <cell r="G24">
            <v>47.637157908261599</v>
          </cell>
          <cell r="H24">
            <v>1.0992016398748516</v>
          </cell>
          <cell r="I24">
            <v>594755</v>
          </cell>
          <cell r="J24">
            <v>311225</v>
          </cell>
          <cell r="K24">
            <v>283530</v>
          </cell>
          <cell r="L24">
            <v>52.328269623626532</v>
          </cell>
          <cell r="M24">
            <v>47.671730376373468</v>
          </cell>
          <cell r="N24">
            <v>1.0976792579268508</v>
          </cell>
        </row>
        <row r="25">
          <cell r="A25" t="str">
            <v>Copiapó</v>
          </cell>
          <cell r="B25">
            <v>3101</v>
          </cell>
          <cell r="C25">
            <v>172231</v>
          </cell>
          <cell r="D25">
            <v>88456</v>
          </cell>
          <cell r="E25">
            <v>83775</v>
          </cell>
          <cell r="F25">
            <v>51.358930738368812</v>
          </cell>
          <cell r="G25">
            <v>48.641069261631181</v>
          </cell>
          <cell r="H25">
            <v>1.05587585795285</v>
          </cell>
          <cell r="I25">
            <v>162455</v>
          </cell>
          <cell r="J25">
            <v>83175</v>
          </cell>
          <cell r="K25">
            <v>79280</v>
          </cell>
          <cell r="L25">
            <v>51.198793512049491</v>
          </cell>
          <cell r="M25">
            <v>48.801206487950509</v>
          </cell>
          <cell r="N25">
            <v>1.0491296670030272</v>
          </cell>
        </row>
        <row r="26">
          <cell r="A26" t="str">
            <v>Caldera</v>
          </cell>
          <cell r="B26">
            <v>3102</v>
          </cell>
          <cell r="C26">
            <v>17542</v>
          </cell>
          <cell r="D26">
            <v>9447</v>
          </cell>
          <cell r="E26">
            <v>8095</v>
          </cell>
          <cell r="F26">
            <v>53.853608482499148</v>
          </cell>
          <cell r="G26">
            <v>46.146391517500859</v>
          </cell>
          <cell r="H26">
            <v>1.167016676961087</v>
          </cell>
          <cell r="I26">
            <v>16710</v>
          </cell>
          <cell r="J26">
            <v>8965</v>
          </cell>
          <cell r="K26">
            <v>7745</v>
          </cell>
          <cell r="L26">
            <v>53.650508677438658</v>
          </cell>
          <cell r="M26">
            <v>46.349491322561342</v>
          </cell>
          <cell r="N26">
            <v>1.1575209812782441</v>
          </cell>
        </row>
        <row r="27">
          <cell r="A27" t="str">
            <v>Tierra Amarilla</v>
          </cell>
          <cell r="B27">
            <v>3103</v>
          </cell>
          <cell r="C27">
            <v>17194</v>
          </cell>
          <cell r="D27">
            <v>9904</v>
          </cell>
          <cell r="E27">
            <v>7290</v>
          </cell>
          <cell r="F27">
            <v>57.601488891473771</v>
          </cell>
          <cell r="G27">
            <v>42.398511108526229</v>
          </cell>
          <cell r="H27">
            <v>1.3585733882030178</v>
          </cell>
          <cell r="I27">
            <v>16212</v>
          </cell>
          <cell r="J27">
            <v>9307</v>
          </cell>
          <cell r="K27">
            <v>6905</v>
          </cell>
          <cell r="L27">
            <v>57.408092770787064</v>
          </cell>
          <cell r="M27">
            <v>42.591907229212929</v>
          </cell>
          <cell r="N27">
            <v>1.347863866763215</v>
          </cell>
        </row>
        <row r="28">
          <cell r="A28" t="str">
            <v>Chañaral</v>
          </cell>
          <cell r="B28">
            <v>3201</v>
          </cell>
          <cell r="C28">
            <v>13725</v>
          </cell>
          <cell r="D28">
            <v>7152</v>
          </cell>
          <cell r="E28">
            <v>6573</v>
          </cell>
          <cell r="F28">
            <v>52.10928961748634</v>
          </cell>
          <cell r="G28">
            <v>47.89071038251366</v>
          </cell>
          <cell r="H28">
            <v>1.0880876312186216</v>
          </cell>
          <cell r="I28">
            <v>13781</v>
          </cell>
          <cell r="J28">
            <v>7170</v>
          </cell>
          <cell r="K28">
            <v>6611</v>
          </cell>
          <cell r="L28">
            <v>52.028154705754304</v>
          </cell>
          <cell r="M28">
            <v>47.971845294245703</v>
          </cell>
          <cell r="N28">
            <v>1.0845560429587051</v>
          </cell>
        </row>
        <row r="29">
          <cell r="A29" t="str">
            <v>Diego de Almagro</v>
          </cell>
          <cell r="B29">
            <v>3202</v>
          </cell>
          <cell r="C29">
            <v>15224</v>
          </cell>
          <cell r="D29">
            <v>8103</v>
          </cell>
          <cell r="E29">
            <v>7121</v>
          </cell>
          <cell r="F29">
            <v>53.225170782974253</v>
          </cell>
          <cell r="G29">
            <v>46.774829217025747</v>
          </cell>
          <cell r="H29">
            <v>1.1379019800589805</v>
          </cell>
          <cell r="I29">
            <v>16079</v>
          </cell>
          <cell r="J29">
            <v>8597</v>
          </cell>
          <cell r="K29">
            <v>7482</v>
          </cell>
          <cell r="L29">
            <v>53.467255426332486</v>
          </cell>
          <cell r="M29">
            <v>46.532744573667514</v>
          </cell>
          <cell r="N29">
            <v>1.1490243250467789</v>
          </cell>
        </row>
        <row r="30">
          <cell r="A30" t="str">
            <v>Vallenar</v>
          </cell>
          <cell r="B30">
            <v>3301</v>
          </cell>
          <cell r="C30">
            <v>53087</v>
          </cell>
          <cell r="D30">
            <v>26172</v>
          </cell>
          <cell r="E30">
            <v>26915</v>
          </cell>
          <cell r="F30">
            <v>49.300205323337167</v>
          </cell>
          <cell r="G30">
            <v>50.699794676662833</v>
          </cell>
          <cell r="H30">
            <v>0.97239457551551178</v>
          </cell>
          <cell r="I30">
            <v>52265</v>
          </cell>
          <cell r="J30">
            <v>25705</v>
          </cell>
          <cell r="K30">
            <v>26560</v>
          </cell>
          <cell r="L30">
            <v>49.182052999139003</v>
          </cell>
          <cell r="M30">
            <v>50.817947000860997</v>
          </cell>
          <cell r="N30">
            <v>0.96780873493975905</v>
          </cell>
        </row>
        <row r="31">
          <cell r="A31" t="str">
            <v>Alto del Carmen</v>
          </cell>
          <cell r="B31">
            <v>3302</v>
          </cell>
          <cell r="C31">
            <v>6305</v>
          </cell>
          <cell r="D31">
            <v>3513</v>
          </cell>
          <cell r="E31">
            <v>2792</v>
          </cell>
          <cell r="F31">
            <v>55.717684377478193</v>
          </cell>
          <cell r="G31">
            <v>44.282315622521807</v>
          </cell>
          <cell r="H31">
            <v>1.2582378223495703</v>
          </cell>
          <cell r="I31">
            <v>5975</v>
          </cell>
          <cell r="J31">
            <v>3315</v>
          </cell>
          <cell r="K31">
            <v>2660</v>
          </cell>
          <cell r="L31">
            <v>55.48117154811716</v>
          </cell>
          <cell r="M31">
            <v>44.518828451882847</v>
          </cell>
          <cell r="N31">
            <v>1.2462406015037595</v>
          </cell>
        </row>
        <row r="32">
          <cell r="A32" t="str">
            <v>Freirina</v>
          </cell>
          <cell r="B32">
            <v>3303</v>
          </cell>
          <cell r="C32">
            <v>6915</v>
          </cell>
          <cell r="D32">
            <v>3434</v>
          </cell>
          <cell r="E32">
            <v>3481</v>
          </cell>
          <cell r="F32">
            <v>49.660159074475779</v>
          </cell>
          <cell r="G32">
            <v>50.339840925524229</v>
          </cell>
          <cell r="H32">
            <v>0.98649813272048259</v>
          </cell>
          <cell r="I32">
            <v>6649</v>
          </cell>
          <cell r="J32">
            <v>3301</v>
          </cell>
          <cell r="K32">
            <v>3348</v>
          </cell>
          <cell r="L32">
            <v>49.646563392991425</v>
          </cell>
          <cell r="M32">
            <v>50.353436607008575</v>
          </cell>
          <cell r="N32">
            <v>0.98596176821983272</v>
          </cell>
        </row>
        <row r="33">
          <cell r="A33" t="str">
            <v>Huasco</v>
          </cell>
          <cell r="B33">
            <v>3304</v>
          </cell>
          <cell r="C33">
            <v>10263</v>
          </cell>
          <cell r="D33">
            <v>5200</v>
          </cell>
          <cell r="E33">
            <v>5063</v>
          </cell>
          <cell r="F33">
            <v>50.667446165838449</v>
          </cell>
          <cell r="G33">
            <v>49.332553834161551</v>
          </cell>
          <cell r="H33">
            <v>1.027059055895714</v>
          </cell>
          <cell r="I33">
            <v>9737</v>
          </cell>
          <cell r="J33">
            <v>4935</v>
          </cell>
          <cell r="K33">
            <v>4802</v>
          </cell>
          <cell r="L33">
            <v>50.68296189791517</v>
          </cell>
          <cell r="M33">
            <v>49.31703810208483</v>
          </cell>
          <cell r="N33">
            <v>1.0276967930029155</v>
          </cell>
        </row>
        <row r="34">
          <cell r="A34" t="str">
            <v>REGIÓN III</v>
          </cell>
          <cell r="B34">
            <v>3</v>
          </cell>
          <cell r="C34">
            <v>312486</v>
          </cell>
          <cell r="D34">
            <v>161381</v>
          </cell>
          <cell r="E34">
            <v>151105</v>
          </cell>
          <cell r="F34">
            <v>51.644233661668039</v>
          </cell>
          <cell r="G34">
            <v>48.355766338331954</v>
          </cell>
          <cell r="H34">
            <v>1.0680056914066378</v>
          </cell>
          <cell r="I34">
            <v>299863</v>
          </cell>
          <cell r="J34">
            <v>154470</v>
          </cell>
          <cell r="K34">
            <v>145393</v>
          </cell>
          <cell r="L34">
            <v>51.513524509526022</v>
          </cell>
          <cell r="M34">
            <v>48.486475490473985</v>
          </cell>
          <cell r="N34">
            <v>1.0624307910284538</v>
          </cell>
        </row>
        <row r="35">
          <cell r="A35" t="str">
            <v>La Serena</v>
          </cell>
          <cell r="B35">
            <v>4101</v>
          </cell>
          <cell r="C35">
            <v>216874</v>
          </cell>
          <cell r="D35">
            <v>106863</v>
          </cell>
          <cell r="E35">
            <v>110011</v>
          </cell>
          <cell r="F35">
            <v>49.274232964762952</v>
          </cell>
          <cell r="G35">
            <v>50.725767035237048</v>
          </cell>
          <cell r="H35">
            <v>0.97138467971384679</v>
          </cell>
          <cell r="I35">
            <v>204204</v>
          </cell>
          <cell r="J35">
            <v>100286</v>
          </cell>
          <cell r="K35">
            <v>103918</v>
          </cell>
          <cell r="L35">
            <v>49.110693228340288</v>
          </cell>
          <cell r="M35">
            <v>50.889306771659712</v>
          </cell>
          <cell r="N35">
            <v>0.96504936584614798</v>
          </cell>
        </row>
        <row r="36">
          <cell r="A36" t="str">
            <v>Coquimbo</v>
          </cell>
          <cell r="B36">
            <v>4102</v>
          </cell>
          <cell r="C36">
            <v>231507</v>
          </cell>
          <cell r="D36">
            <v>113042</v>
          </cell>
          <cell r="E36">
            <v>118465</v>
          </cell>
          <cell r="F36">
            <v>48.82876111737442</v>
          </cell>
          <cell r="G36">
            <v>51.17123888262558</v>
          </cell>
          <cell r="H36">
            <v>0.95422276621787028</v>
          </cell>
          <cell r="I36">
            <v>215693</v>
          </cell>
          <cell r="J36">
            <v>105385</v>
          </cell>
          <cell r="K36">
            <v>110308</v>
          </cell>
          <cell r="L36">
            <v>48.858794675766021</v>
          </cell>
          <cell r="M36">
            <v>51.141205324233987</v>
          </cell>
          <cell r="N36">
            <v>0.95537041737679951</v>
          </cell>
        </row>
        <row r="37">
          <cell r="A37" t="str">
            <v>Andacollo</v>
          </cell>
          <cell r="B37">
            <v>4103</v>
          </cell>
          <cell r="C37">
            <v>11415</v>
          </cell>
          <cell r="D37">
            <v>5707</v>
          </cell>
          <cell r="E37">
            <v>5708</v>
          </cell>
          <cell r="F37">
            <v>49.995619798510731</v>
          </cell>
          <cell r="G37">
            <v>50.004380201489276</v>
          </cell>
          <cell r="H37">
            <v>0.99982480728801681</v>
          </cell>
          <cell r="I37">
            <v>11204</v>
          </cell>
          <cell r="J37">
            <v>5590</v>
          </cell>
          <cell r="K37">
            <v>5614</v>
          </cell>
          <cell r="L37">
            <v>49.892895394501963</v>
          </cell>
          <cell r="M37">
            <v>50.10710460549803</v>
          </cell>
          <cell r="N37">
            <v>0.995724973281083</v>
          </cell>
        </row>
        <row r="38">
          <cell r="A38" t="str">
            <v>La Higuera</v>
          </cell>
          <cell r="B38">
            <v>4104</v>
          </cell>
          <cell r="C38">
            <v>4622</v>
          </cell>
          <cell r="D38">
            <v>2766</v>
          </cell>
          <cell r="E38">
            <v>1856</v>
          </cell>
          <cell r="F38">
            <v>59.844223279965384</v>
          </cell>
          <cell r="G38">
            <v>40.155776720034616</v>
          </cell>
          <cell r="H38">
            <v>1.490301724137931</v>
          </cell>
          <cell r="I38">
            <v>4433</v>
          </cell>
          <cell r="J38">
            <v>2618</v>
          </cell>
          <cell r="K38">
            <v>1815</v>
          </cell>
          <cell r="L38">
            <v>59.057071960297769</v>
          </cell>
          <cell r="M38">
            <v>40.942928039702231</v>
          </cell>
          <cell r="N38">
            <v>1.4424242424242424</v>
          </cell>
        </row>
        <row r="39">
          <cell r="A39" t="str">
            <v>Paiguano</v>
          </cell>
          <cell r="B39">
            <v>4105</v>
          </cell>
          <cell r="C39">
            <v>4492</v>
          </cell>
          <cell r="D39">
            <v>2346</v>
          </cell>
          <cell r="E39">
            <v>2146</v>
          </cell>
          <cell r="F39">
            <v>52.226179875333919</v>
          </cell>
          <cell r="G39">
            <v>47.773820124666074</v>
          </cell>
          <cell r="H39">
            <v>1.0931966449207828</v>
          </cell>
          <cell r="I39">
            <v>4465</v>
          </cell>
          <cell r="J39">
            <v>2325</v>
          </cell>
          <cell r="K39">
            <v>2140</v>
          </cell>
          <cell r="L39">
            <v>52.07166853303471</v>
          </cell>
          <cell r="M39">
            <v>47.928331466965282</v>
          </cell>
          <cell r="N39">
            <v>1.0864485981308412</v>
          </cell>
        </row>
        <row r="40">
          <cell r="A40" t="str">
            <v>Vicuña</v>
          </cell>
          <cell r="B40">
            <v>4106</v>
          </cell>
          <cell r="C40">
            <v>26669</v>
          </cell>
          <cell r="D40">
            <v>13720</v>
          </cell>
          <cell r="E40">
            <v>12949</v>
          </cell>
          <cell r="F40">
            <v>51.445498518879596</v>
          </cell>
          <cell r="G40">
            <v>48.554501481120404</v>
          </cell>
          <cell r="H40">
            <v>1.0595412773187118</v>
          </cell>
          <cell r="I40">
            <v>26295</v>
          </cell>
          <cell r="J40">
            <v>13529</v>
          </cell>
          <cell r="K40">
            <v>12766</v>
          </cell>
          <cell r="L40">
            <v>51.450846168473099</v>
          </cell>
          <cell r="M40">
            <v>48.549153831526908</v>
          </cell>
          <cell r="N40">
            <v>1.0597681341062197</v>
          </cell>
        </row>
        <row r="41">
          <cell r="A41" t="str">
            <v>Illapel</v>
          </cell>
          <cell r="B41">
            <v>4201</v>
          </cell>
          <cell r="C41">
            <v>32822</v>
          </cell>
          <cell r="D41">
            <v>16127</v>
          </cell>
          <cell r="E41">
            <v>16695</v>
          </cell>
          <cell r="F41">
            <v>49.134726707696061</v>
          </cell>
          <cell r="G41">
            <v>50.865273292303947</v>
          </cell>
          <cell r="H41">
            <v>0.96597783767595091</v>
          </cell>
          <cell r="I41">
            <v>32558</v>
          </cell>
          <cell r="J41">
            <v>16021</v>
          </cell>
          <cell r="K41">
            <v>16537</v>
          </cell>
          <cell r="L41">
            <v>49.207568032434423</v>
          </cell>
          <cell r="M41">
            <v>50.792431967565577</v>
          </cell>
          <cell r="N41">
            <v>0.96879724254701582</v>
          </cell>
        </row>
        <row r="42">
          <cell r="A42" t="str">
            <v>Canela</v>
          </cell>
          <cell r="B42">
            <v>4202</v>
          </cell>
          <cell r="C42">
            <v>9903</v>
          </cell>
          <cell r="D42">
            <v>5086</v>
          </cell>
          <cell r="E42">
            <v>4817</v>
          </cell>
          <cell r="F42">
            <v>51.358174290619004</v>
          </cell>
          <cell r="G42">
            <v>48.641825709380996</v>
          </cell>
          <cell r="H42">
            <v>1.0558438862362467</v>
          </cell>
          <cell r="I42">
            <v>9886</v>
          </cell>
          <cell r="J42">
            <v>5062</v>
          </cell>
          <cell r="K42">
            <v>4824</v>
          </cell>
          <cell r="L42">
            <v>51.203722435767752</v>
          </cell>
          <cell r="M42">
            <v>48.796277564232248</v>
          </cell>
          <cell r="N42">
            <v>1.0493366500829187</v>
          </cell>
        </row>
        <row r="43">
          <cell r="A43" t="str">
            <v>Los Vilos</v>
          </cell>
          <cell r="B43">
            <v>4203</v>
          </cell>
          <cell r="C43">
            <v>20122</v>
          </cell>
          <cell r="D43">
            <v>10258</v>
          </cell>
          <cell r="E43">
            <v>9864</v>
          </cell>
          <cell r="F43">
            <v>50.979027929629261</v>
          </cell>
          <cell r="G43">
            <v>49.020972070370739</v>
          </cell>
          <cell r="H43">
            <v>1.0399432278994323</v>
          </cell>
          <cell r="I43">
            <v>19668</v>
          </cell>
          <cell r="J43">
            <v>10029</v>
          </cell>
          <cell r="K43">
            <v>9639</v>
          </cell>
          <cell r="L43">
            <v>50.991458206223307</v>
          </cell>
          <cell r="M43">
            <v>49.008541793776693</v>
          </cell>
          <cell r="N43">
            <v>1.0404606286959228</v>
          </cell>
        </row>
        <row r="44">
          <cell r="A44" t="str">
            <v>Salamanca</v>
          </cell>
          <cell r="B44">
            <v>4204</v>
          </cell>
          <cell r="C44">
            <v>27298</v>
          </cell>
          <cell r="D44">
            <v>14315</v>
          </cell>
          <cell r="E44">
            <v>12983</v>
          </cell>
          <cell r="F44">
            <v>52.439739175031143</v>
          </cell>
          <cell r="G44">
            <v>47.560260824968864</v>
          </cell>
          <cell r="H44">
            <v>1.1025957020719401</v>
          </cell>
          <cell r="I44">
            <v>26891</v>
          </cell>
          <cell r="J44">
            <v>14171</v>
          </cell>
          <cell r="K44">
            <v>12720</v>
          </cell>
          <cell r="L44">
            <v>52.69792867502138</v>
          </cell>
          <cell r="M44">
            <v>47.30207132497862</v>
          </cell>
          <cell r="N44">
            <v>1.1140723270440251</v>
          </cell>
        </row>
        <row r="45">
          <cell r="A45" t="str">
            <v>Ovalle</v>
          </cell>
          <cell r="B45">
            <v>4301</v>
          </cell>
          <cell r="C45">
            <v>120469</v>
          </cell>
          <cell r="D45">
            <v>58951</v>
          </cell>
          <cell r="E45">
            <v>61518</v>
          </cell>
          <cell r="F45">
            <v>48.934580680507018</v>
          </cell>
          <cell r="G45">
            <v>51.065419319492975</v>
          </cell>
          <cell r="H45">
            <v>0.95827237556487532</v>
          </cell>
          <cell r="I45">
            <v>116017</v>
          </cell>
          <cell r="J45">
            <v>56784</v>
          </cell>
          <cell r="K45">
            <v>59233</v>
          </cell>
          <cell r="L45">
            <v>48.944551229561185</v>
          </cell>
          <cell r="M45">
            <v>51.055448770438815</v>
          </cell>
          <cell r="N45">
            <v>0.95865480390998259</v>
          </cell>
        </row>
        <row r="46">
          <cell r="A46" t="str">
            <v>Combarbalá</v>
          </cell>
          <cell r="B46">
            <v>4302</v>
          </cell>
          <cell r="C46">
            <v>15299</v>
          </cell>
          <cell r="D46">
            <v>7642</v>
          </cell>
          <cell r="E46">
            <v>7657</v>
          </cell>
          <cell r="F46">
            <v>49.950977188051503</v>
          </cell>
          <cell r="G46">
            <v>50.049022811948497</v>
          </cell>
          <cell r="H46">
            <v>0.99804100822776542</v>
          </cell>
          <cell r="I46">
            <v>14998</v>
          </cell>
          <cell r="J46">
            <v>7495</v>
          </cell>
          <cell r="K46">
            <v>7503</v>
          </cell>
          <cell r="L46">
            <v>49.97332977730364</v>
          </cell>
          <cell r="M46">
            <v>50.026670222696353</v>
          </cell>
          <cell r="N46">
            <v>0.99893375982940158</v>
          </cell>
        </row>
        <row r="47">
          <cell r="A47" t="str">
            <v>Monte Patria</v>
          </cell>
          <cell r="B47">
            <v>4303</v>
          </cell>
          <cell r="C47">
            <v>33796</v>
          </cell>
          <cell r="D47">
            <v>17055</v>
          </cell>
          <cell r="E47">
            <v>16741</v>
          </cell>
          <cell r="F47">
            <v>50.464552017990293</v>
          </cell>
          <cell r="G47">
            <v>49.535447982009707</v>
          </cell>
          <cell r="H47">
            <v>1.0187563466937459</v>
          </cell>
          <cell r="I47">
            <v>33278</v>
          </cell>
          <cell r="J47">
            <v>16830</v>
          </cell>
          <cell r="K47">
            <v>16448</v>
          </cell>
          <cell r="L47">
            <v>50.573952761584231</v>
          </cell>
          <cell r="M47">
            <v>49.426047238415769</v>
          </cell>
          <cell r="N47">
            <v>1.0232247081712063</v>
          </cell>
        </row>
        <row r="48">
          <cell r="A48" t="str">
            <v>Punitaqui</v>
          </cell>
          <cell r="B48">
            <v>4304</v>
          </cell>
          <cell r="C48">
            <v>10805</v>
          </cell>
          <cell r="D48">
            <v>5503</v>
          </cell>
          <cell r="E48">
            <v>5302</v>
          </cell>
          <cell r="F48">
            <v>50.930124942156411</v>
          </cell>
          <cell r="G48">
            <v>49.069875057843589</v>
          </cell>
          <cell r="H48">
            <v>1.0379102225575254</v>
          </cell>
          <cell r="I48">
            <v>10599</v>
          </cell>
          <cell r="J48">
            <v>5384</v>
          </cell>
          <cell r="K48">
            <v>5215</v>
          </cell>
          <cell r="L48">
            <v>50.797245023115387</v>
          </cell>
          <cell r="M48">
            <v>49.202754976884613</v>
          </cell>
          <cell r="N48">
            <v>1.0324065196548418</v>
          </cell>
        </row>
        <row r="49">
          <cell r="A49" t="str">
            <v>Río Hurtado</v>
          </cell>
          <cell r="B49">
            <v>4305</v>
          </cell>
          <cell r="C49">
            <v>4992</v>
          </cell>
          <cell r="D49">
            <v>2623</v>
          </cell>
          <cell r="E49">
            <v>2369</v>
          </cell>
          <cell r="F49">
            <v>52.544070512820518</v>
          </cell>
          <cell r="G49">
            <v>47.455929487179489</v>
          </cell>
          <cell r="H49">
            <v>1.1072182355424229</v>
          </cell>
          <cell r="I49">
            <v>4989</v>
          </cell>
          <cell r="J49">
            <v>2610</v>
          </cell>
          <cell r="K49">
            <v>2379</v>
          </cell>
          <cell r="L49">
            <v>52.315093205051113</v>
          </cell>
          <cell r="M49">
            <v>47.684906794948887</v>
          </cell>
          <cell r="N49">
            <v>1.0970996216897857</v>
          </cell>
        </row>
        <row r="50">
          <cell r="A50" t="str">
            <v>REGIÓN IV</v>
          </cell>
          <cell r="B50">
            <v>4</v>
          </cell>
          <cell r="C50">
            <v>771085</v>
          </cell>
          <cell r="D50">
            <v>382004</v>
          </cell>
          <cell r="E50">
            <v>389081</v>
          </cell>
          <cell r="F50">
            <v>49.541101175616177</v>
          </cell>
          <cell r="G50">
            <v>50.458898824383823</v>
          </cell>
          <cell r="H50">
            <v>0.98181098537322564</v>
          </cell>
          <cell r="I50">
            <v>735178</v>
          </cell>
          <cell r="J50">
            <v>364119</v>
          </cell>
          <cell r="K50">
            <v>371059</v>
          </cell>
          <cell r="L50">
            <v>49.528005462622659</v>
          </cell>
          <cell r="M50">
            <v>50.471994537377341</v>
          </cell>
          <cell r="N50">
            <v>0.98129677490641654</v>
          </cell>
        </row>
        <row r="51">
          <cell r="A51" t="str">
            <v>Valparaíso</v>
          </cell>
          <cell r="B51">
            <v>5101</v>
          </cell>
          <cell r="C51">
            <v>295489</v>
          </cell>
          <cell r="D51">
            <v>145075</v>
          </cell>
          <cell r="E51">
            <v>150414</v>
          </cell>
          <cell r="F51">
            <v>49.096582275482334</v>
          </cell>
          <cell r="G51">
            <v>50.903417724517666</v>
          </cell>
          <cell r="H51">
            <v>0.96450463387716567</v>
          </cell>
          <cell r="I51">
            <v>294023</v>
          </cell>
          <cell r="J51">
            <v>144424</v>
          </cell>
          <cell r="K51">
            <v>149599</v>
          </cell>
          <cell r="L51">
            <v>49.119966805317951</v>
          </cell>
          <cell r="M51">
            <v>50.880033194682049</v>
          </cell>
          <cell r="N51">
            <v>0.9654075227775587</v>
          </cell>
        </row>
        <row r="52">
          <cell r="A52" t="str">
            <v>Casablanca</v>
          </cell>
          <cell r="B52">
            <v>5102</v>
          </cell>
          <cell r="C52">
            <v>28831</v>
          </cell>
          <cell r="D52">
            <v>14683</v>
          </cell>
          <cell r="E52">
            <v>14148</v>
          </cell>
          <cell r="F52">
            <v>50.927820748499876</v>
          </cell>
          <cell r="G52">
            <v>49.072179251500117</v>
          </cell>
          <cell r="H52">
            <v>1.0378145320893413</v>
          </cell>
          <cell r="I52">
            <v>27348</v>
          </cell>
          <cell r="J52">
            <v>13941</v>
          </cell>
          <cell r="K52">
            <v>13407</v>
          </cell>
          <cell r="L52">
            <v>50.976305397103992</v>
          </cell>
          <cell r="M52">
            <v>49.023694602896008</v>
          </cell>
          <cell r="N52">
            <v>1.0398299395837995</v>
          </cell>
        </row>
        <row r="53">
          <cell r="A53" t="str">
            <v>Concón</v>
          </cell>
          <cell r="B53">
            <v>5103</v>
          </cell>
          <cell r="C53">
            <v>48778</v>
          </cell>
          <cell r="D53">
            <v>24218</v>
          </cell>
          <cell r="E53">
            <v>24560</v>
          </cell>
          <cell r="F53">
            <v>49.649432121038174</v>
          </cell>
          <cell r="G53">
            <v>50.350567878961826</v>
          </cell>
          <cell r="H53">
            <v>0.9860749185667752</v>
          </cell>
          <cell r="I53">
            <v>44833</v>
          </cell>
          <cell r="J53">
            <v>22178</v>
          </cell>
          <cell r="K53">
            <v>22655</v>
          </cell>
          <cell r="L53">
            <v>49.468025784578323</v>
          </cell>
          <cell r="M53">
            <v>50.53197421542167</v>
          </cell>
          <cell r="N53">
            <v>0.97894504524387549</v>
          </cell>
        </row>
        <row r="54">
          <cell r="A54" t="str">
            <v>Juan Fernández</v>
          </cell>
          <cell r="B54">
            <v>5104</v>
          </cell>
          <cell r="C54">
            <v>857</v>
          </cell>
          <cell r="D54">
            <v>439</v>
          </cell>
          <cell r="E54">
            <v>418</v>
          </cell>
          <cell r="F54">
            <v>51.225204200700112</v>
          </cell>
          <cell r="G54">
            <v>48.774795799299888</v>
          </cell>
          <cell r="H54">
            <v>1.0502392344497609</v>
          </cell>
          <cell r="I54">
            <v>817</v>
          </cell>
          <cell r="J54">
            <v>420</v>
          </cell>
          <cell r="K54">
            <v>397</v>
          </cell>
          <cell r="L54">
            <v>51.407588739290091</v>
          </cell>
          <cell r="M54">
            <v>48.592411260709916</v>
          </cell>
          <cell r="N54">
            <v>1.0579345088161209</v>
          </cell>
        </row>
        <row r="55">
          <cell r="A55" t="str">
            <v>Puchuncaví</v>
          </cell>
          <cell r="B55">
            <v>5105</v>
          </cell>
          <cell r="C55">
            <v>17762</v>
          </cell>
          <cell r="D55">
            <v>9100</v>
          </cell>
          <cell r="E55">
            <v>8662</v>
          </cell>
          <cell r="F55">
            <v>51.232969260218439</v>
          </cell>
          <cell r="G55">
            <v>48.767030739781561</v>
          </cell>
          <cell r="H55">
            <v>1.0505656892172708</v>
          </cell>
          <cell r="I55">
            <v>16688</v>
          </cell>
          <cell r="J55">
            <v>8558</v>
          </cell>
          <cell r="K55">
            <v>8130</v>
          </cell>
          <cell r="L55">
            <v>51.282358581016297</v>
          </cell>
          <cell r="M55">
            <v>48.717641418983696</v>
          </cell>
          <cell r="N55">
            <v>1.0526445264452644</v>
          </cell>
        </row>
        <row r="56">
          <cell r="A56" t="str">
            <v>Quintero</v>
          </cell>
          <cell r="B56">
            <v>5107</v>
          </cell>
          <cell r="C56">
            <v>27667</v>
          </cell>
          <cell r="D56">
            <v>13575</v>
          </cell>
          <cell r="E56">
            <v>14092</v>
          </cell>
          <cell r="F56">
            <v>49.065673907543285</v>
          </cell>
          <cell r="G56">
            <v>50.934326092456715</v>
          </cell>
          <cell r="H56">
            <v>0.96331251774056204</v>
          </cell>
          <cell r="I56">
            <v>26296</v>
          </cell>
          <cell r="J56">
            <v>12917</v>
          </cell>
          <cell r="K56">
            <v>13379</v>
          </cell>
          <cell r="L56">
            <v>49.121539397627018</v>
          </cell>
          <cell r="M56">
            <v>50.878460602372989</v>
          </cell>
          <cell r="N56">
            <v>0.96546827117123846</v>
          </cell>
        </row>
        <row r="57">
          <cell r="A57" t="str">
            <v>Viña del Mar</v>
          </cell>
          <cell r="B57">
            <v>5109</v>
          </cell>
          <cell r="C57">
            <v>323530</v>
          </cell>
          <cell r="D57">
            <v>155741</v>
          </cell>
          <cell r="E57">
            <v>167789</v>
          </cell>
          <cell r="F57">
            <v>48.138039749018638</v>
          </cell>
          <cell r="G57">
            <v>51.861960250981362</v>
          </cell>
          <cell r="H57">
            <v>0.92819553129227783</v>
          </cell>
          <cell r="I57">
            <v>318009</v>
          </cell>
          <cell r="J57">
            <v>152804</v>
          </cell>
          <cell r="K57">
            <v>165205</v>
          </cell>
          <cell r="L57">
            <v>48.050212415371888</v>
          </cell>
          <cell r="M57">
            <v>51.949787584628105</v>
          </cell>
          <cell r="N57">
            <v>0.92493568596592113</v>
          </cell>
        </row>
        <row r="58">
          <cell r="A58" t="str">
            <v>Isla de Pascua</v>
          </cell>
          <cell r="B58">
            <v>5201</v>
          </cell>
          <cell r="C58">
            <v>6370</v>
          </cell>
          <cell r="D58">
            <v>3343</v>
          </cell>
          <cell r="E58">
            <v>3027</v>
          </cell>
          <cell r="F58">
            <v>52.480376766091055</v>
          </cell>
          <cell r="G58">
            <v>47.519623233908945</v>
          </cell>
          <cell r="H58">
            <v>1.1043937892302609</v>
          </cell>
          <cell r="I58">
            <v>5709</v>
          </cell>
          <cell r="J58">
            <v>2995</v>
          </cell>
          <cell r="K58">
            <v>2714</v>
          </cell>
          <cell r="L58">
            <v>52.461026449465756</v>
          </cell>
          <cell r="M58">
            <v>47.538973550534244</v>
          </cell>
          <cell r="N58">
            <v>1.1035372144436257</v>
          </cell>
        </row>
        <row r="59">
          <cell r="A59" t="str">
            <v>Los Andes</v>
          </cell>
          <cell r="B59">
            <v>5301</v>
          </cell>
          <cell r="C59">
            <v>68041</v>
          </cell>
          <cell r="D59">
            <v>34174</v>
          </cell>
          <cell r="E59">
            <v>33867</v>
          </cell>
          <cell r="F59">
            <v>50.225599271027768</v>
          </cell>
          <cell r="G59">
            <v>49.774400728972232</v>
          </cell>
          <cell r="H59">
            <v>1.009064871408746</v>
          </cell>
          <cell r="I59">
            <v>66858</v>
          </cell>
          <cell r="J59">
            <v>33614</v>
          </cell>
          <cell r="K59">
            <v>33244</v>
          </cell>
          <cell r="L59">
            <v>50.276705854198454</v>
          </cell>
          <cell r="M59">
            <v>49.723294145801553</v>
          </cell>
          <cell r="N59">
            <v>1.0111298279388763</v>
          </cell>
        </row>
        <row r="60">
          <cell r="A60" t="str">
            <v>Calle Larga</v>
          </cell>
          <cell r="B60">
            <v>5302</v>
          </cell>
          <cell r="C60">
            <v>14405</v>
          </cell>
          <cell r="D60">
            <v>7360</v>
          </cell>
          <cell r="E60">
            <v>7045</v>
          </cell>
          <cell r="F60">
            <v>51.093370357514758</v>
          </cell>
          <cell r="G60">
            <v>48.90662964248525</v>
          </cell>
          <cell r="H60">
            <v>1.0447125621007807</v>
          </cell>
          <cell r="I60">
            <v>13507</v>
          </cell>
          <cell r="J60">
            <v>6917</v>
          </cell>
          <cell r="K60">
            <v>6590</v>
          </cell>
          <cell r="L60">
            <v>51.210483453024359</v>
          </cell>
          <cell r="M60">
            <v>48.789516546975641</v>
          </cell>
          <cell r="N60">
            <v>1.0496206373292869</v>
          </cell>
        </row>
        <row r="61">
          <cell r="A61" t="str">
            <v>Rinconada</v>
          </cell>
          <cell r="B61">
            <v>5303</v>
          </cell>
          <cell r="C61">
            <v>10396</v>
          </cell>
          <cell r="D61">
            <v>5344</v>
          </cell>
          <cell r="E61">
            <v>5052</v>
          </cell>
          <cell r="F61">
            <v>51.404386302424008</v>
          </cell>
          <cell r="G61">
            <v>48.595613697575992</v>
          </cell>
          <cell r="H61">
            <v>1.0577988915281076</v>
          </cell>
          <cell r="I61">
            <v>9490</v>
          </cell>
          <cell r="J61">
            <v>4882</v>
          </cell>
          <cell r="K61">
            <v>4608</v>
          </cell>
          <cell r="L61">
            <v>51.443624868282399</v>
          </cell>
          <cell r="M61">
            <v>48.556375131717601</v>
          </cell>
          <cell r="N61">
            <v>1.0594618055555556</v>
          </cell>
        </row>
        <row r="62">
          <cell r="A62" t="str">
            <v>San Esteban</v>
          </cell>
          <cell r="B62">
            <v>5304</v>
          </cell>
          <cell r="C62">
            <v>18480</v>
          </cell>
          <cell r="D62">
            <v>9396</v>
          </cell>
          <cell r="E62">
            <v>9084</v>
          </cell>
          <cell r="F62">
            <v>50.84415584415585</v>
          </cell>
          <cell r="G62">
            <v>49.155844155844157</v>
          </cell>
          <cell r="H62">
            <v>1.0343461030383092</v>
          </cell>
          <cell r="I62">
            <v>17634</v>
          </cell>
          <cell r="J62">
            <v>8969</v>
          </cell>
          <cell r="K62">
            <v>8665</v>
          </cell>
          <cell r="L62">
            <v>50.861971192015417</v>
          </cell>
          <cell r="M62">
            <v>49.138028807984576</v>
          </cell>
          <cell r="N62">
            <v>1.0350836699365262</v>
          </cell>
        </row>
        <row r="63">
          <cell r="A63" t="str">
            <v>La Ligua</v>
          </cell>
          <cell r="B63">
            <v>5401</v>
          </cell>
          <cell r="C63">
            <v>33878</v>
          </cell>
          <cell r="D63">
            <v>17155</v>
          </cell>
          <cell r="E63">
            <v>16723</v>
          </cell>
          <cell r="F63">
            <v>50.637581911565036</v>
          </cell>
          <cell r="G63">
            <v>49.362418088434971</v>
          </cell>
          <cell r="H63">
            <v>1.0258326855229325</v>
          </cell>
          <cell r="I63">
            <v>33789</v>
          </cell>
          <cell r="J63">
            <v>17098</v>
          </cell>
          <cell r="K63">
            <v>16691</v>
          </cell>
          <cell r="L63">
            <v>50.602267009973659</v>
          </cell>
          <cell r="M63">
            <v>49.397732990026341</v>
          </cell>
          <cell r="N63">
            <v>1.0243843987777845</v>
          </cell>
        </row>
        <row r="64">
          <cell r="A64" t="str">
            <v>Cabildo</v>
          </cell>
          <cell r="B64">
            <v>5402</v>
          </cell>
          <cell r="C64">
            <v>20117</v>
          </cell>
          <cell r="D64">
            <v>10103</v>
          </cell>
          <cell r="E64">
            <v>10014</v>
          </cell>
          <cell r="F64">
            <v>50.221205945220461</v>
          </cell>
          <cell r="G64">
            <v>49.778794054779539</v>
          </cell>
          <cell r="H64">
            <v>1.0088875574196126</v>
          </cell>
          <cell r="I64">
            <v>20050</v>
          </cell>
          <cell r="J64">
            <v>10072</v>
          </cell>
          <cell r="K64">
            <v>9978</v>
          </cell>
          <cell r="L64">
            <v>50.234413965087278</v>
          </cell>
          <cell r="M64">
            <v>49.765586034912715</v>
          </cell>
          <cell r="N64">
            <v>1.0094207255963119</v>
          </cell>
        </row>
        <row r="65">
          <cell r="A65" t="str">
            <v>Papudo</v>
          </cell>
          <cell r="B65">
            <v>5403</v>
          </cell>
          <cell r="C65">
            <v>5263</v>
          </cell>
          <cell r="D65">
            <v>2709</v>
          </cell>
          <cell r="E65">
            <v>2554</v>
          </cell>
          <cell r="F65">
            <v>51.472544176325286</v>
          </cell>
          <cell r="G65">
            <v>48.527455823674707</v>
          </cell>
          <cell r="H65">
            <v>1.0606891151135474</v>
          </cell>
          <cell r="I65">
            <v>5159</v>
          </cell>
          <cell r="J65">
            <v>2660</v>
          </cell>
          <cell r="K65">
            <v>2499</v>
          </cell>
          <cell r="L65">
            <v>51.560379918588872</v>
          </cell>
          <cell r="M65">
            <v>48.439620081411128</v>
          </cell>
          <cell r="N65">
            <v>1.0644257703081232</v>
          </cell>
        </row>
        <row r="66">
          <cell r="A66" t="str">
            <v>Petorca</v>
          </cell>
          <cell r="B66">
            <v>5404</v>
          </cell>
          <cell r="C66">
            <v>10323</v>
          </cell>
          <cell r="D66">
            <v>5242</v>
          </cell>
          <cell r="E66">
            <v>5081</v>
          </cell>
          <cell r="F66">
            <v>50.779812070134653</v>
          </cell>
          <cell r="G66">
            <v>49.220187929865347</v>
          </cell>
          <cell r="H66">
            <v>1.0316866758512104</v>
          </cell>
          <cell r="I66">
            <v>10230</v>
          </cell>
          <cell r="J66">
            <v>5202</v>
          </cell>
          <cell r="K66">
            <v>5028</v>
          </cell>
          <cell r="L66">
            <v>50.850439882697948</v>
          </cell>
          <cell r="M66">
            <v>49.149560117302052</v>
          </cell>
          <cell r="N66">
            <v>1.0346062052505967</v>
          </cell>
        </row>
        <row r="67">
          <cell r="A67" t="str">
            <v>Zapallar</v>
          </cell>
          <cell r="B67">
            <v>5405</v>
          </cell>
          <cell r="C67">
            <v>6205</v>
          </cell>
          <cell r="D67">
            <v>3188</v>
          </cell>
          <cell r="E67">
            <v>3017</v>
          </cell>
          <cell r="F67">
            <v>51.377921031426268</v>
          </cell>
          <cell r="G67">
            <v>48.622078968573732</v>
          </cell>
          <cell r="H67">
            <v>1.0566788200198873</v>
          </cell>
          <cell r="I67">
            <v>6141</v>
          </cell>
          <cell r="J67">
            <v>3155</v>
          </cell>
          <cell r="K67">
            <v>2986</v>
          </cell>
          <cell r="L67">
            <v>51.375997394561146</v>
          </cell>
          <cell r="M67">
            <v>48.624002605438854</v>
          </cell>
          <cell r="N67">
            <v>1.0565974547890153</v>
          </cell>
        </row>
        <row r="68">
          <cell r="A68" t="str">
            <v>Quillota</v>
          </cell>
          <cell r="B68">
            <v>5501</v>
          </cell>
          <cell r="C68">
            <v>93633</v>
          </cell>
          <cell r="D68">
            <v>45741</v>
          </cell>
          <cell r="E68">
            <v>47892</v>
          </cell>
          <cell r="F68">
            <v>48.851366505398737</v>
          </cell>
          <cell r="G68">
            <v>51.148633494601256</v>
          </cell>
          <cell r="H68">
            <v>0.95508644450012525</v>
          </cell>
          <cell r="I68">
            <v>90169</v>
          </cell>
          <cell r="J68">
            <v>44121</v>
          </cell>
          <cell r="K68">
            <v>46048</v>
          </cell>
          <cell r="L68">
            <v>48.931450942119795</v>
          </cell>
          <cell r="M68">
            <v>51.068549057880205</v>
          </cell>
          <cell r="N68">
            <v>0.95815236275191107</v>
          </cell>
        </row>
        <row r="69">
          <cell r="A69" t="str">
            <v>La Calera</v>
          </cell>
          <cell r="B69">
            <v>5502</v>
          </cell>
          <cell r="C69">
            <v>55121</v>
          </cell>
          <cell r="D69">
            <v>26901</v>
          </cell>
          <cell r="E69">
            <v>28220</v>
          </cell>
          <cell r="F69">
            <v>48.803541300048977</v>
          </cell>
          <cell r="G69">
            <v>51.196458699951023</v>
          </cell>
          <cell r="H69">
            <v>0.95326009922041111</v>
          </cell>
          <cell r="I69">
            <v>54345</v>
          </cell>
          <cell r="J69">
            <v>26542</v>
          </cell>
          <cell r="K69">
            <v>27803</v>
          </cell>
          <cell r="L69">
            <v>48.839819670622873</v>
          </cell>
          <cell r="M69">
            <v>51.160180329377127</v>
          </cell>
          <cell r="N69">
            <v>0.95464518217458549</v>
          </cell>
        </row>
        <row r="70">
          <cell r="A70" t="str">
            <v>Hijuela</v>
          </cell>
          <cell r="B70">
            <v>5503</v>
          </cell>
          <cell r="C70">
            <v>18050</v>
          </cell>
          <cell r="D70">
            <v>9123</v>
          </cell>
          <cell r="E70">
            <v>8927</v>
          </cell>
          <cell r="F70">
            <v>50.542936288088647</v>
          </cell>
          <cell r="G70">
            <v>49.45706371191136</v>
          </cell>
          <cell r="H70">
            <v>1.0219558642321049</v>
          </cell>
          <cell r="I70">
            <v>17774</v>
          </cell>
          <cell r="J70">
            <v>9001</v>
          </cell>
          <cell r="K70">
            <v>8773</v>
          </cell>
          <cell r="L70">
            <v>50.641386294587598</v>
          </cell>
          <cell r="M70">
            <v>49.358613705412402</v>
          </cell>
          <cell r="N70">
            <v>1.0259888293628177</v>
          </cell>
        </row>
        <row r="71">
          <cell r="A71" t="str">
            <v>La Cruz</v>
          </cell>
          <cell r="B71">
            <v>5504</v>
          </cell>
          <cell r="C71">
            <v>19145</v>
          </cell>
          <cell r="D71">
            <v>9460</v>
          </cell>
          <cell r="E71">
            <v>9685</v>
          </cell>
          <cell r="F71">
            <v>49.412379211282321</v>
          </cell>
          <cell r="G71">
            <v>50.587620788717679</v>
          </cell>
          <cell r="H71">
            <v>0.97676819824470829</v>
          </cell>
          <cell r="I71">
            <v>17654</v>
          </cell>
          <cell r="J71">
            <v>8732</v>
          </cell>
          <cell r="K71">
            <v>8922</v>
          </cell>
          <cell r="L71">
            <v>49.461878327857711</v>
          </cell>
          <cell r="M71">
            <v>50.538121672142289</v>
          </cell>
          <cell r="N71">
            <v>0.97870432638421878</v>
          </cell>
        </row>
        <row r="72">
          <cell r="A72" t="str">
            <v>Nogales</v>
          </cell>
          <cell r="B72">
            <v>5506</v>
          </cell>
          <cell r="C72">
            <v>23783</v>
          </cell>
          <cell r="D72">
            <v>11920</v>
          </cell>
          <cell r="E72">
            <v>11863</v>
          </cell>
          <cell r="F72">
            <v>50.119833494512889</v>
          </cell>
          <cell r="G72">
            <v>49.880166505487111</v>
          </cell>
          <cell r="H72">
            <v>1.0048048554328584</v>
          </cell>
          <cell r="I72">
            <v>23524</v>
          </cell>
          <cell r="J72">
            <v>11789</v>
          </cell>
          <cell r="K72">
            <v>11735</v>
          </cell>
          <cell r="L72">
            <v>50.114776398571671</v>
          </cell>
          <cell r="M72">
            <v>49.885223601428329</v>
          </cell>
          <cell r="N72">
            <v>1.0046016190881977</v>
          </cell>
        </row>
        <row r="73">
          <cell r="A73" t="str">
            <v>San Antonio</v>
          </cell>
          <cell r="B73">
            <v>5601</v>
          </cell>
          <cell r="C73">
            <v>96764</v>
          </cell>
          <cell r="D73">
            <v>47411</v>
          </cell>
          <cell r="E73">
            <v>49353</v>
          </cell>
          <cell r="F73">
            <v>48.996527634244138</v>
          </cell>
          <cell r="G73">
            <v>51.003472365755862</v>
          </cell>
          <cell r="H73">
            <v>0.96065082163191695</v>
          </cell>
          <cell r="I73">
            <v>95487</v>
          </cell>
          <cell r="J73">
            <v>46857</v>
          </cell>
          <cell r="K73">
            <v>48630</v>
          </cell>
          <cell r="L73">
            <v>49.07160136981998</v>
          </cell>
          <cell r="M73">
            <v>50.928398630180027</v>
          </cell>
          <cell r="N73">
            <v>0.96354102405922271</v>
          </cell>
        </row>
        <row r="74">
          <cell r="A74" t="str">
            <v>Algarrobo</v>
          </cell>
          <cell r="B74">
            <v>5602</v>
          </cell>
          <cell r="C74">
            <v>10474</v>
          </cell>
          <cell r="D74">
            <v>5319</v>
          </cell>
          <cell r="E74">
            <v>5155</v>
          </cell>
          <cell r="F74">
            <v>50.782890968111516</v>
          </cell>
          <cell r="G74">
            <v>49.217109031888484</v>
          </cell>
          <cell r="H74">
            <v>1.0318137730358874</v>
          </cell>
          <cell r="I74">
            <v>10119</v>
          </cell>
          <cell r="J74">
            <v>5146</v>
          </cell>
          <cell r="K74">
            <v>4973</v>
          </cell>
          <cell r="L74">
            <v>50.854827552129656</v>
          </cell>
          <cell r="M74">
            <v>49.145172447870344</v>
          </cell>
          <cell r="N74">
            <v>1.0347878544138347</v>
          </cell>
        </row>
        <row r="75">
          <cell r="A75" t="str">
            <v>Cartagena</v>
          </cell>
          <cell r="B75">
            <v>5603</v>
          </cell>
          <cell r="C75">
            <v>20213</v>
          </cell>
          <cell r="D75">
            <v>9873</v>
          </cell>
          <cell r="E75">
            <v>10340</v>
          </cell>
          <cell r="F75">
            <v>48.844802849651217</v>
          </cell>
          <cell r="G75">
            <v>51.155197150348783</v>
          </cell>
          <cell r="H75">
            <v>0.95483558994197293</v>
          </cell>
          <cell r="I75">
            <v>19647</v>
          </cell>
          <cell r="J75">
            <v>9618</v>
          </cell>
          <cell r="K75">
            <v>10029</v>
          </cell>
          <cell r="L75">
            <v>48.954038784547258</v>
          </cell>
          <cell r="M75">
            <v>51.045961215452742</v>
          </cell>
          <cell r="N75">
            <v>0.95901884534848936</v>
          </cell>
        </row>
        <row r="76">
          <cell r="A76" t="str">
            <v>El Quisco</v>
          </cell>
          <cell r="B76">
            <v>5604</v>
          </cell>
          <cell r="C76">
            <v>13093</v>
          </cell>
          <cell r="D76">
            <v>6675</v>
          </cell>
          <cell r="E76">
            <v>6418</v>
          </cell>
          <cell r="F76">
            <v>50.981440464370273</v>
          </cell>
          <cell r="G76">
            <v>49.018559535629727</v>
          </cell>
          <cell r="H76">
            <v>1.0400436272982236</v>
          </cell>
          <cell r="I76">
            <v>12281</v>
          </cell>
          <cell r="J76">
            <v>6263</v>
          </cell>
          <cell r="K76">
            <v>6018</v>
          </cell>
          <cell r="L76">
            <v>50.997475775588306</v>
          </cell>
          <cell r="M76">
            <v>49.002524224411694</v>
          </cell>
          <cell r="N76">
            <v>1.040711199734131</v>
          </cell>
        </row>
        <row r="77">
          <cell r="A77" t="str">
            <v>El Tabo</v>
          </cell>
          <cell r="B77">
            <v>5605</v>
          </cell>
          <cell r="C77">
            <v>10116</v>
          </cell>
          <cell r="D77">
            <v>5214</v>
          </cell>
          <cell r="E77">
            <v>4902</v>
          </cell>
          <cell r="F77">
            <v>51.542111506524314</v>
          </cell>
          <cell r="G77">
            <v>48.457888493475679</v>
          </cell>
          <cell r="H77">
            <v>1.0636474908200735</v>
          </cell>
          <cell r="I77">
            <v>9396</v>
          </cell>
          <cell r="J77">
            <v>4822</v>
          </cell>
          <cell r="K77">
            <v>4574</v>
          </cell>
          <cell r="L77">
            <v>51.319710515112817</v>
          </cell>
          <cell r="M77">
            <v>48.680289484887183</v>
          </cell>
          <cell r="N77">
            <v>1.0542195015303892</v>
          </cell>
        </row>
        <row r="78">
          <cell r="A78" t="str">
            <v>Santo Domingo</v>
          </cell>
          <cell r="B78">
            <v>5606</v>
          </cell>
          <cell r="C78">
            <v>9299</v>
          </cell>
          <cell r="D78">
            <v>4728</v>
          </cell>
          <cell r="E78">
            <v>4571</v>
          </cell>
          <cell r="F78">
            <v>50.844176793203566</v>
          </cell>
          <cell r="G78">
            <v>49.155823206796427</v>
          </cell>
          <cell r="H78">
            <v>1.0343469700284402</v>
          </cell>
          <cell r="I78">
            <v>8926</v>
          </cell>
          <cell r="J78">
            <v>4557</v>
          </cell>
          <cell r="K78">
            <v>4369</v>
          </cell>
          <cell r="L78">
            <v>51.053103293748606</v>
          </cell>
          <cell r="M78">
            <v>48.946896706251401</v>
          </cell>
          <cell r="N78">
            <v>1.043030441748684</v>
          </cell>
        </row>
        <row r="79">
          <cell r="A79" t="str">
            <v>San Felipe</v>
          </cell>
          <cell r="B79">
            <v>5701</v>
          </cell>
          <cell r="C79">
            <v>73842</v>
          </cell>
          <cell r="D79">
            <v>35904</v>
          </cell>
          <cell r="E79">
            <v>37938</v>
          </cell>
          <cell r="F79">
            <v>48.622735028845369</v>
          </cell>
          <cell r="G79">
            <v>51.377264971154624</v>
          </cell>
          <cell r="H79">
            <v>0.94638620907796933</v>
          </cell>
          <cell r="I79">
            <v>72249</v>
          </cell>
          <cell r="J79">
            <v>35126</v>
          </cell>
          <cell r="K79">
            <v>37123</v>
          </cell>
          <cell r="L79">
            <v>48.617973951196561</v>
          </cell>
          <cell r="M79">
            <v>51.382026048803439</v>
          </cell>
          <cell r="N79">
            <v>0.94620585620774178</v>
          </cell>
        </row>
        <row r="80">
          <cell r="A80" t="str">
            <v>Catemu</v>
          </cell>
          <cell r="B80">
            <v>5702</v>
          </cell>
          <cell r="C80">
            <v>13960</v>
          </cell>
          <cell r="D80">
            <v>7115</v>
          </cell>
          <cell r="E80">
            <v>6845</v>
          </cell>
          <cell r="F80">
            <v>50.967048710601716</v>
          </cell>
          <cell r="G80">
            <v>49.032951289398277</v>
          </cell>
          <cell r="H80">
            <v>1.039444850255661</v>
          </cell>
          <cell r="I80">
            <v>13659</v>
          </cell>
          <cell r="J80">
            <v>6969</v>
          </cell>
          <cell r="K80">
            <v>6690</v>
          </cell>
          <cell r="L80">
            <v>51.02130463430705</v>
          </cell>
          <cell r="M80">
            <v>48.97869536569295</v>
          </cell>
          <cell r="N80">
            <v>1.0417040358744394</v>
          </cell>
        </row>
        <row r="81">
          <cell r="A81" t="str">
            <v>Llaillay</v>
          </cell>
          <cell r="B81">
            <v>5703</v>
          </cell>
          <cell r="C81">
            <v>24680</v>
          </cell>
          <cell r="D81">
            <v>12356</v>
          </cell>
          <cell r="E81">
            <v>12324</v>
          </cell>
          <cell r="F81">
            <v>50.064829821717993</v>
          </cell>
          <cell r="G81">
            <v>49.935170178282014</v>
          </cell>
          <cell r="H81">
            <v>1.0025965595585848</v>
          </cell>
          <cell r="I81">
            <v>24198</v>
          </cell>
          <cell r="J81">
            <v>12118</v>
          </cell>
          <cell r="K81">
            <v>12080</v>
          </cell>
          <cell r="L81">
            <v>50.078518885858337</v>
          </cell>
          <cell r="M81">
            <v>49.921481114141663</v>
          </cell>
          <cell r="N81">
            <v>1.0031456953642384</v>
          </cell>
        </row>
        <row r="82">
          <cell r="A82" t="str">
            <v>Panquehue</v>
          </cell>
          <cell r="B82">
            <v>5704</v>
          </cell>
          <cell r="C82">
            <v>7333</v>
          </cell>
          <cell r="D82">
            <v>3684</v>
          </cell>
          <cell r="E82">
            <v>3649</v>
          </cell>
          <cell r="F82">
            <v>50.238647211236874</v>
          </cell>
          <cell r="G82">
            <v>49.761352788763126</v>
          </cell>
          <cell r="H82">
            <v>1.0095916689503974</v>
          </cell>
          <cell r="I82">
            <v>7226</v>
          </cell>
          <cell r="J82">
            <v>3634</v>
          </cell>
          <cell r="K82">
            <v>3592</v>
          </cell>
          <cell r="L82">
            <v>50.290617215610297</v>
          </cell>
          <cell r="M82">
            <v>49.709382784389703</v>
          </cell>
          <cell r="N82">
            <v>1.0116926503340757</v>
          </cell>
        </row>
        <row r="83">
          <cell r="A83" t="str">
            <v>Putaendo</v>
          </cell>
          <cell r="B83">
            <v>5705</v>
          </cell>
          <cell r="C83">
            <v>16391</v>
          </cell>
          <cell r="D83">
            <v>8284</v>
          </cell>
          <cell r="E83">
            <v>8107</v>
          </cell>
          <cell r="F83">
            <v>50.539930449636991</v>
          </cell>
          <cell r="G83">
            <v>49.460069550363009</v>
          </cell>
          <cell r="H83">
            <v>1.0218329838411249</v>
          </cell>
          <cell r="I83">
            <v>16139</v>
          </cell>
          <cell r="J83">
            <v>8151</v>
          </cell>
          <cell r="K83">
            <v>7988</v>
          </cell>
          <cell r="L83">
            <v>50.504987917467005</v>
          </cell>
          <cell r="M83">
            <v>49.495012082532995</v>
          </cell>
          <cell r="N83">
            <v>1.020405608412619</v>
          </cell>
        </row>
        <row r="84">
          <cell r="A84" t="str">
            <v>Santa María</v>
          </cell>
          <cell r="B84">
            <v>5706</v>
          </cell>
          <cell r="C84">
            <v>15665</v>
          </cell>
          <cell r="D84">
            <v>7859</v>
          </cell>
          <cell r="E84">
            <v>7806</v>
          </cell>
          <cell r="F84">
            <v>50.169166932652409</v>
          </cell>
          <cell r="G84">
            <v>49.830833067347591</v>
          </cell>
          <cell r="H84">
            <v>1.006789648987958</v>
          </cell>
          <cell r="I84">
            <v>15128</v>
          </cell>
          <cell r="J84">
            <v>7592</v>
          </cell>
          <cell r="K84">
            <v>7536</v>
          </cell>
          <cell r="L84">
            <v>50.185087255420413</v>
          </cell>
          <cell r="M84">
            <v>49.814912744579587</v>
          </cell>
          <cell r="N84">
            <v>1.0074309978768579</v>
          </cell>
        </row>
        <row r="85">
          <cell r="A85" t="str">
            <v>Quilpué</v>
          </cell>
          <cell r="B85">
            <v>5801</v>
          </cell>
          <cell r="C85">
            <v>168070</v>
          </cell>
          <cell r="D85">
            <v>81451</v>
          </cell>
          <cell r="E85">
            <v>86619</v>
          </cell>
          <cell r="F85">
            <v>48.462545368001429</v>
          </cell>
          <cell r="G85">
            <v>51.537454631998571</v>
          </cell>
          <cell r="H85">
            <v>0.9403364157979196</v>
          </cell>
          <cell r="I85">
            <v>159705</v>
          </cell>
          <cell r="J85">
            <v>77195</v>
          </cell>
          <cell r="K85">
            <v>82510</v>
          </cell>
          <cell r="L85">
            <v>48.335994489840644</v>
          </cell>
          <cell r="M85">
            <v>51.664005510159363</v>
          </cell>
          <cell r="N85">
            <v>0.93558356562840872</v>
          </cell>
        </row>
        <row r="86">
          <cell r="A86" t="str">
            <v>Limache</v>
          </cell>
          <cell r="B86">
            <v>5802</v>
          </cell>
          <cell r="C86">
            <v>45398</v>
          </cell>
          <cell r="D86">
            <v>22280</v>
          </cell>
          <cell r="E86">
            <v>23118</v>
          </cell>
          <cell r="F86">
            <v>49.077051852504518</v>
          </cell>
          <cell r="G86">
            <v>50.922948147495482</v>
          </cell>
          <cell r="H86">
            <v>0.96375118954926897</v>
          </cell>
          <cell r="I86">
            <v>44359</v>
          </cell>
          <cell r="J86">
            <v>21795</v>
          </cell>
          <cell r="K86">
            <v>22564</v>
          </cell>
          <cell r="L86">
            <v>49.133208593521047</v>
          </cell>
          <cell r="M86">
            <v>50.866791406478953</v>
          </cell>
          <cell r="N86">
            <v>0.96591916326892391</v>
          </cell>
        </row>
        <row r="87">
          <cell r="A87" t="str">
            <v>Olmué</v>
          </cell>
          <cell r="B87">
            <v>5803</v>
          </cell>
          <cell r="C87">
            <v>15987</v>
          </cell>
          <cell r="D87">
            <v>8106</v>
          </cell>
          <cell r="E87">
            <v>7881</v>
          </cell>
          <cell r="F87">
            <v>50.703696753612313</v>
          </cell>
          <cell r="G87">
            <v>49.296303246387687</v>
          </cell>
          <cell r="H87">
            <v>1.0285496764370003</v>
          </cell>
          <cell r="I87">
            <v>15700</v>
          </cell>
          <cell r="J87">
            <v>7965</v>
          </cell>
          <cell r="K87">
            <v>7735</v>
          </cell>
          <cell r="L87">
            <v>50.732484076433124</v>
          </cell>
          <cell r="M87">
            <v>49.267515923566876</v>
          </cell>
          <cell r="N87">
            <v>1.0297349709114414</v>
          </cell>
        </row>
        <row r="88">
          <cell r="A88" t="str">
            <v>Villa Alemana</v>
          </cell>
          <cell r="B88">
            <v>5804</v>
          </cell>
          <cell r="C88">
            <v>138348</v>
          </cell>
          <cell r="D88">
            <v>66471</v>
          </cell>
          <cell r="E88">
            <v>71877</v>
          </cell>
          <cell r="F88">
            <v>48.046231242952551</v>
          </cell>
          <cell r="G88">
            <v>51.953768757047449</v>
          </cell>
          <cell r="H88">
            <v>0.92478817980717054</v>
          </cell>
          <cell r="I88">
            <v>128448</v>
          </cell>
          <cell r="J88">
            <v>61753</v>
          </cell>
          <cell r="K88">
            <v>66695</v>
          </cell>
          <cell r="L88">
            <v>48.076264324862976</v>
          </cell>
          <cell r="M88">
            <v>51.923735675137017</v>
          </cell>
          <cell r="N88">
            <v>0.92590149186595694</v>
          </cell>
        </row>
        <row r="89">
          <cell r="A89" t="str">
            <v>REGIÓN V</v>
          </cell>
          <cell r="B89">
            <v>5</v>
          </cell>
          <cell r="C89">
            <v>1825757</v>
          </cell>
          <cell r="D89">
            <v>896720</v>
          </cell>
          <cell r="E89">
            <v>929037</v>
          </cell>
          <cell r="F89">
            <v>49.114969845384678</v>
          </cell>
          <cell r="G89">
            <v>50.885030154615322</v>
          </cell>
          <cell r="H89">
            <v>0.9652145178286764</v>
          </cell>
          <cell r="I89">
            <v>1772714</v>
          </cell>
          <cell r="J89">
            <v>870552</v>
          </cell>
          <cell r="K89">
            <v>902162</v>
          </cell>
          <cell r="L89">
            <v>49.108429222085462</v>
          </cell>
          <cell r="M89">
            <v>50.891570777914538</v>
          </cell>
          <cell r="N89">
            <v>0.96496194696739612</v>
          </cell>
        </row>
        <row r="90">
          <cell r="A90" t="str">
            <v>Rancagua</v>
          </cell>
          <cell r="B90">
            <v>6101</v>
          </cell>
          <cell r="C90">
            <v>233389</v>
          </cell>
          <cell r="D90">
            <v>114588</v>
          </cell>
          <cell r="E90">
            <v>118801</v>
          </cell>
          <cell r="F90">
            <v>49.097429613220847</v>
          </cell>
          <cell r="G90">
            <v>50.902570386779153</v>
          </cell>
          <cell r="H90">
            <v>0.96453733554431365</v>
          </cell>
          <cell r="I90">
            <v>231040</v>
          </cell>
          <cell r="J90">
            <v>113545</v>
          </cell>
          <cell r="K90">
            <v>117495</v>
          </cell>
          <cell r="L90">
            <v>49.145169667590025</v>
          </cell>
          <cell r="M90">
            <v>50.854830332409975</v>
          </cell>
          <cell r="N90">
            <v>0.9663815481509852</v>
          </cell>
        </row>
        <row r="91">
          <cell r="A91" t="str">
            <v>Codegua</v>
          </cell>
          <cell r="B91">
            <v>6102</v>
          </cell>
          <cell r="C91">
            <v>14166</v>
          </cell>
          <cell r="D91">
            <v>7223</v>
          </cell>
          <cell r="E91">
            <v>6943</v>
          </cell>
          <cell r="F91">
            <v>50.988281801496541</v>
          </cell>
          <cell r="G91">
            <v>49.011718198503459</v>
          </cell>
          <cell r="H91">
            <v>1.0403283883047674</v>
          </cell>
          <cell r="I91">
            <v>13518</v>
          </cell>
          <cell r="J91">
            <v>6901</v>
          </cell>
          <cell r="K91">
            <v>6617</v>
          </cell>
          <cell r="L91">
            <v>51.050451250184935</v>
          </cell>
          <cell r="M91">
            <v>48.949548749815065</v>
          </cell>
          <cell r="N91">
            <v>1.0429197521535438</v>
          </cell>
        </row>
        <row r="92">
          <cell r="A92" t="str">
            <v>Coinco</v>
          </cell>
          <cell r="B92">
            <v>6103</v>
          </cell>
          <cell r="C92">
            <v>7191</v>
          </cell>
          <cell r="D92">
            <v>3694</v>
          </cell>
          <cell r="E92">
            <v>3497</v>
          </cell>
          <cell r="F92">
            <v>51.369767765262132</v>
          </cell>
          <cell r="G92">
            <v>48.630232234737868</v>
          </cell>
          <cell r="H92">
            <v>1.0563340005719188</v>
          </cell>
          <cell r="I92">
            <v>7091</v>
          </cell>
          <cell r="J92">
            <v>3653</v>
          </cell>
          <cell r="K92">
            <v>3438</v>
          </cell>
          <cell r="L92">
            <v>51.516006205048647</v>
          </cell>
          <cell r="M92">
            <v>48.483993794951346</v>
          </cell>
          <cell r="N92">
            <v>1.0625363583478766</v>
          </cell>
        </row>
        <row r="93">
          <cell r="A93" t="str">
            <v>Coltauco</v>
          </cell>
          <cell r="B93">
            <v>6104</v>
          </cell>
          <cell r="C93">
            <v>19703</v>
          </cell>
          <cell r="D93">
            <v>9950</v>
          </cell>
          <cell r="E93">
            <v>9753</v>
          </cell>
          <cell r="F93">
            <v>50.499923869461504</v>
          </cell>
          <cell r="G93">
            <v>49.500076130538496</v>
          </cell>
          <cell r="H93">
            <v>1.0201989131549267</v>
          </cell>
          <cell r="I93">
            <v>19090</v>
          </cell>
          <cell r="J93">
            <v>9667</v>
          </cell>
          <cell r="K93">
            <v>9423</v>
          </cell>
          <cell r="L93">
            <v>50.639078051335773</v>
          </cell>
          <cell r="M93">
            <v>49.36092194866422</v>
          </cell>
          <cell r="N93">
            <v>1.0258940889313382</v>
          </cell>
        </row>
        <row r="94">
          <cell r="A94" t="str">
            <v>Doñihue</v>
          </cell>
          <cell r="B94">
            <v>6105</v>
          </cell>
          <cell r="C94">
            <v>20318</v>
          </cell>
          <cell r="D94">
            <v>10169</v>
          </cell>
          <cell r="E94">
            <v>10149</v>
          </cell>
          <cell r="F94">
            <v>50.049217442661678</v>
          </cell>
          <cell r="G94">
            <v>49.950782557338322</v>
          </cell>
          <cell r="H94">
            <v>1.0019706375012316</v>
          </cell>
          <cell r="I94">
            <v>19737</v>
          </cell>
          <cell r="J94">
            <v>9895</v>
          </cell>
          <cell r="K94">
            <v>9842</v>
          </cell>
          <cell r="L94">
            <v>50.134265592541929</v>
          </cell>
          <cell r="M94">
            <v>49.865734407458071</v>
          </cell>
          <cell r="N94">
            <v>1.0053850843324528</v>
          </cell>
        </row>
        <row r="95">
          <cell r="A95" t="str">
            <v>Graneros</v>
          </cell>
          <cell r="B95">
            <v>6106</v>
          </cell>
          <cell r="C95">
            <v>33726</v>
          </cell>
          <cell r="D95">
            <v>16855</v>
          </cell>
          <cell r="E95">
            <v>16871</v>
          </cell>
          <cell r="F95">
            <v>49.976279428334223</v>
          </cell>
          <cell r="G95">
            <v>50.023720571665777</v>
          </cell>
          <cell r="H95">
            <v>0.9990516270523383</v>
          </cell>
          <cell r="I95">
            <v>32229</v>
          </cell>
          <cell r="J95">
            <v>16106</v>
          </cell>
          <cell r="K95">
            <v>16123</v>
          </cell>
          <cell r="L95">
            <v>49.973626237239756</v>
          </cell>
          <cell r="M95">
            <v>50.026373762760244</v>
          </cell>
          <cell r="N95">
            <v>0.99894560565651558</v>
          </cell>
        </row>
        <row r="96">
          <cell r="A96" t="str">
            <v>Las Cabras</v>
          </cell>
          <cell r="B96">
            <v>6107</v>
          </cell>
          <cell r="C96">
            <v>23960</v>
          </cell>
          <cell r="D96">
            <v>12467</v>
          </cell>
          <cell r="E96">
            <v>11493</v>
          </cell>
          <cell r="F96">
            <v>52.032554257095157</v>
          </cell>
          <cell r="G96">
            <v>47.967445742904843</v>
          </cell>
          <cell r="H96">
            <v>1.084747237448882</v>
          </cell>
          <cell r="I96">
            <v>23392</v>
          </cell>
          <cell r="J96">
            <v>12190</v>
          </cell>
          <cell r="K96">
            <v>11202</v>
          </cell>
          <cell r="L96">
            <v>52.111833105335158</v>
          </cell>
          <cell r="M96">
            <v>47.888166894664842</v>
          </cell>
          <cell r="N96">
            <v>1.0881985359757187</v>
          </cell>
        </row>
        <row r="97">
          <cell r="A97" t="str">
            <v>Machalí</v>
          </cell>
          <cell r="B97">
            <v>6108</v>
          </cell>
          <cell r="C97">
            <v>51665</v>
          </cell>
          <cell r="D97">
            <v>25690</v>
          </cell>
          <cell r="E97">
            <v>25975</v>
          </cell>
          <cell r="F97">
            <v>49.724184651117774</v>
          </cell>
          <cell r="G97">
            <v>50.275815348882226</v>
          </cell>
          <cell r="H97">
            <v>0.98902791145332047</v>
          </cell>
          <cell r="I97">
            <v>46975</v>
          </cell>
          <cell r="J97">
            <v>23410</v>
          </cell>
          <cell r="K97">
            <v>23565</v>
          </cell>
          <cell r="L97">
            <v>49.835018626929219</v>
          </cell>
          <cell r="M97">
            <v>50.164981373070781</v>
          </cell>
          <cell r="N97">
            <v>0.99342244854657336</v>
          </cell>
        </row>
        <row r="98">
          <cell r="A98" t="str">
            <v>Malloa</v>
          </cell>
          <cell r="B98">
            <v>6109</v>
          </cell>
          <cell r="C98">
            <v>13861</v>
          </cell>
          <cell r="D98">
            <v>7147</v>
          </cell>
          <cell r="E98">
            <v>6714</v>
          </cell>
          <cell r="F98">
            <v>51.5619363682274</v>
          </cell>
          <cell r="G98">
            <v>48.4380636317726</v>
          </cell>
          <cell r="H98">
            <v>1.0644921060470658</v>
          </cell>
          <cell r="I98">
            <v>13743</v>
          </cell>
          <cell r="J98">
            <v>7100</v>
          </cell>
          <cell r="K98">
            <v>6643</v>
          </cell>
          <cell r="L98">
            <v>51.662664629265805</v>
          </cell>
          <cell r="M98">
            <v>48.337335370734195</v>
          </cell>
          <cell r="N98">
            <v>1.0687942194791509</v>
          </cell>
        </row>
        <row r="99">
          <cell r="A99" t="str">
            <v>Mostazal</v>
          </cell>
          <cell r="B99">
            <v>6110</v>
          </cell>
          <cell r="C99">
            <v>26433</v>
          </cell>
          <cell r="D99">
            <v>13318</v>
          </cell>
          <cell r="E99">
            <v>13115</v>
          </cell>
          <cell r="F99">
            <v>50.383989709832413</v>
          </cell>
          <cell r="G99">
            <v>49.616010290167594</v>
          </cell>
          <cell r="H99">
            <v>1.0154784597788791</v>
          </cell>
          <cell r="I99">
            <v>25635</v>
          </cell>
          <cell r="J99">
            <v>12939</v>
          </cell>
          <cell r="K99">
            <v>12696</v>
          </cell>
          <cell r="L99">
            <v>50.473961380924514</v>
          </cell>
          <cell r="M99">
            <v>49.526038619075486</v>
          </cell>
          <cell r="N99">
            <v>1.01913988657845</v>
          </cell>
        </row>
        <row r="100">
          <cell r="A100" t="str">
            <v>Olivar</v>
          </cell>
          <cell r="B100">
            <v>6111</v>
          </cell>
          <cell r="C100">
            <v>15025</v>
          </cell>
          <cell r="D100">
            <v>7630</v>
          </cell>
          <cell r="E100">
            <v>7395</v>
          </cell>
          <cell r="F100">
            <v>50.782029950083199</v>
          </cell>
          <cell r="G100">
            <v>49.217970049916801</v>
          </cell>
          <cell r="H100">
            <v>1.0317782285327923</v>
          </cell>
          <cell r="I100">
            <v>14441</v>
          </cell>
          <cell r="J100">
            <v>7343</v>
          </cell>
          <cell r="K100">
            <v>7098</v>
          </cell>
          <cell r="L100">
            <v>50.848279205041202</v>
          </cell>
          <cell r="M100">
            <v>49.151720794958798</v>
          </cell>
          <cell r="N100">
            <v>1.0345167652859961</v>
          </cell>
        </row>
        <row r="101">
          <cell r="A101" t="str">
            <v>Peumo</v>
          </cell>
          <cell r="B101">
            <v>6112</v>
          </cell>
          <cell r="C101">
            <v>16089</v>
          </cell>
          <cell r="D101">
            <v>8174</v>
          </cell>
          <cell r="E101">
            <v>7915</v>
          </cell>
          <cell r="F101">
            <v>50.804897756230957</v>
          </cell>
          <cell r="G101">
            <v>49.195102243769036</v>
          </cell>
          <cell r="H101">
            <v>1.032722678458623</v>
          </cell>
          <cell r="I101">
            <v>15771</v>
          </cell>
          <cell r="J101">
            <v>8033</v>
          </cell>
          <cell r="K101">
            <v>7738</v>
          </cell>
          <cell r="L101">
            <v>50.93526092194535</v>
          </cell>
          <cell r="M101">
            <v>49.064739078054657</v>
          </cell>
          <cell r="N101">
            <v>1.0381235461359524</v>
          </cell>
        </row>
        <row r="102">
          <cell r="A102" t="str">
            <v>Pichidegua</v>
          </cell>
          <cell r="B102">
            <v>6113</v>
          </cell>
          <cell r="C102">
            <v>20216</v>
          </cell>
          <cell r="D102">
            <v>10441</v>
          </cell>
          <cell r="E102">
            <v>9775</v>
          </cell>
          <cell r="F102">
            <v>51.647210130589627</v>
          </cell>
          <cell r="G102">
            <v>48.352789869410365</v>
          </cell>
          <cell r="H102">
            <v>1.0681329923273657</v>
          </cell>
          <cell r="I102">
            <v>19882</v>
          </cell>
          <cell r="J102">
            <v>10292</v>
          </cell>
          <cell r="K102">
            <v>9590</v>
          </cell>
          <cell r="L102">
            <v>51.765415954129367</v>
          </cell>
          <cell r="M102">
            <v>48.234584045870641</v>
          </cell>
          <cell r="N102">
            <v>1.073201251303441</v>
          </cell>
        </row>
        <row r="103">
          <cell r="A103" t="str">
            <v>Quinta de Tilcoco</v>
          </cell>
          <cell r="B103">
            <v>6114</v>
          </cell>
          <cell r="C103">
            <v>13241</v>
          </cell>
          <cell r="D103">
            <v>6708</v>
          </cell>
          <cell r="E103">
            <v>6533</v>
          </cell>
          <cell r="F103">
            <v>50.660826221584479</v>
          </cell>
          <cell r="G103">
            <v>49.339173778415528</v>
          </cell>
          <cell r="H103">
            <v>1.0267870809735191</v>
          </cell>
          <cell r="I103">
            <v>12959</v>
          </cell>
          <cell r="J103">
            <v>6589</v>
          </cell>
          <cell r="K103">
            <v>6370</v>
          </cell>
          <cell r="L103">
            <v>50.844972605910954</v>
          </cell>
          <cell r="M103">
            <v>49.155027394089053</v>
          </cell>
          <cell r="N103">
            <v>1.0343799058084773</v>
          </cell>
        </row>
        <row r="104">
          <cell r="A104" t="str">
            <v>Rengo</v>
          </cell>
          <cell r="B104">
            <v>6115</v>
          </cell>
          <cell r="C104">
            <v>61102</v>
          </cell>
          <cell r="D104">
            <v>30436</v>
          </cell>
          <cell r="E104">
            <v>30666</v>
          </cell>
          <cell r="F104">
            <v>49.811790121436289</v>
          </cell>
          <cell r="G104">
            <v>50.188209878563718</v>
          </cell>
          <cell r="H104">
            <v>0.99249983695297728</v>
          </cell>
          <cell r="I104">
            <v>59265</v>
          </cell>
          <cell r="J104">
            <v>29523</v>
          </cell>
          <cell r="K104">
            <v>29742</v>
          </cell>
          <cell r="L104">
            <v>49.815236648949636</v>
          </cell>
          <cell r="M104">
            <v>50.184763351050364</v>
          </cell>
          <cell r="N104">
            <v>0.99263667540851319</v>
          </cell>
        </row>
        <row r="105">
          <cell r="A105" t="str">
            <v>Requínoa</v>
          </cell>
          <cell r="B105">
            <v>6116</v>
          </cell>
          <cell r="C105">
            <v>31405</v>
          </cell>
          <cell r="D105">
            <v>16305</v>
          </cell>
          <cell r="E105">
            <v>15100</v>
          </cell>
          <cell r="F105">
            <v>51.9184843177838</v>
          </cell>
          <cell r="G105">
            <v>48.081515682216207</v>
          </cell>
          <cell r="H105">
            <v>1.0798013245033113</v>
          </cell>
          <cell r="I105">
            <v>28231</v>
          </cell>
          <cell r="J105">
            <v>14670</v>
          </cell>
          <cell r="K105">
            <v>13561</v>
          </cell>
          <cell r="L105">
            <v>51.96415288158407</v>
          </cell>
          <cell r="M105">
            <v>48.035847118415923</v>
          </cell>
          <cell r="N105">
            <v>1.0817786298945506</v>
          </cell>
        </row>
        <row r="106">
          <cell r="A106" t="str">
            <v>San Vicente</v>
          </cell>
          <cell r="B106">
            <v>6117</v>
          </cell>
          <cell r="C106">
            <v>46985</v>
          </cell>
          <cell r="D106">
            <v>23718</v>
          </cell>
          <cell r="E106">
            <v>23267</v>
          </cell>
          <cell r="F106">
            <v>50.479940406512711</v>
          </cell>
          <cell r="G106">
            <v>49.520059593487282</v>
          </cell>
          <cell r="H106">
            <v>1.0193836764516269</v>
          </cell>
          <cell r="I106">
            <v>45946</v>
          </cell>
          <cell r="J106">
            <v>23167</v>
          </cell>
          <cell r="K106">
            <v>22779</v>
          </cell>
          <cell r="L106">
            <v>50.422234797370827</v>
          </cell>
          <cell r="M106">
            <v>49.577765202629173</v>
          </cell>
          <cell r="N106">
            <v>1.0170332323631415</v>
          </cell>
        </row>
        <row r="107">
          <cell r="A107" t="str">
            <v>Pichilemu</v>
          </cell>
          <cell r="B107">
            <v>6201</v>
          </cell>
          <cell r="C107">
            <v>14408</v>
          </cell>
          <cell r="D107">
            <v>7384</v>
          </cell>
          <cell r="E107">
            <v>7024</v>
          </cell>
          <cell r="F107">
            <v>51.24930594114381</v>
          </cell>
          <cell r="G107">
            <v>48.75069405885619</v>
          </cell>
          <cell r="H107">
            <v>1.0512528473804099</v>
          </cell>
          <cell r="I107">
            <v>14111</v>
          </cell>
          <cell r="J107">
            <v>7261</v>
          </cell>
          <cell r="K107">
            <v>6850</v>
          </cell>
          <cell r="L107">
            <v>51.456310679611647</v>
          </cell>
          <cell r="M107">
            <v>48.543689320388353</v>
          </cell>
          <cell r="N107">
            <v>1.06</v>
          </cell>
        </row>
        <row r="108">
          <cell r="A108" t="str">
            <v>La Estrella</v>
          </cell>
          <cell r="B108">
            <v>6202</v>
          </cell>
          <cell r="C108">
            <v>3305</v>
          </cell>
          <cell r="D108">
            <v>1643</v>
          </cell>
          <cell r="E108">
            <v>1662</v>
          </cell>
          <cell r="F108">
            <v>49.712556732223909</v>
          </cell>
          <cell r="G108">
            <v>50.287443267776098</v>
          </cell>
          <cell r="H108">
            <v>0.98856799037304455</v>
          </cell>
          <cell r="I108">
            <v>3263</v>
          </cell>
          <cell r="J108">
            <v>1637</v>
          </cell>
          <cell r="K108">
            <v>1626</v>
          </cell>
          <cell r="L108">
            <v>50.168556543058543</v>
          </cell>
          <cell r="M108">
            <v>49.831443456941464</v>
          </cell>
          <cell r="N108">
            <v>1.0067650676506765</v>
          </cell>
        </row>
        <row r="109">
          <cell r="A109" t="str">
            <v>Litueche</v>
          </cell>
          <cell r="B109">
            <v>6203</v>
          </cell>
          <cell r="C109">
            <v>6303</v>
          </cell>
          <cell r="D109">
            <v>3278</v>
          </cell>
          <cell r="E109">
            <v>3025</v>
          </cell>
          <cell r="F109">
            <v>52.006980802792327</v>
          </cell>
          <cell r="G109">
            <v>47.99301919720768</v>
          </cell>
          <cell r="H109">
            <v>1.0836363636363637</v>
          </cell>
          <cell r="I109">
            <v>6164</v>
          </cell>
          <cell r="J109">
            <v>3210</v>
          </cell>
          <cell r="K109">
            <v>2954</v>
          </cell>
          <cell r="L109">
            <v>52.076573653471769</v>
          </cell>
          <cell r="M109">
            <v>47.923426346528231</v>
          </cell>
          <cell r="N109">
            <v>1.086662153012864</v>
          </cell>
        </row>
        <row r="110">
          <cell r="A110" t="str">
            <v>Marchihue</v>
          </cell>
          <cell r="B110">
            <v>6204</v>
          </cell>
          <cell r="C110">
            <v>7594</v>
          </cell>
          <cell r="D110">
            <v>3903</v>
          </cell>
          <cell r="E110">
            <v>3691</v>
          </cell>
          <cell r="F110">
            <v>51.395838820121156</v>
          </cell>
          <cell r="G110">
            <v>48.604161179878851</v>
          </cell>
          <cell r="H110">
            <v>1.0574370089406664</v>
          </cell>
          <cell r="I110">
            <v>7511</v>
          </cell>
          <cell r="J110">
            <v>3869</v>
          </cell>
          <cell r="K110">
            <v>3642</v>
          </cell>
          <cell r="L110">
            <v>51.511117028358413</v>
          </cell>
          <cell r="M110">
            <v>48.488882971641594</v>
          </cell>
          <cell r="N110">
            <v>1.0623283909939594</v>
          </cell>
        </row>
        <row r="111">
          <cell r="A111" t="str">
            <v>Navidad</v>
          </cell>
          <cell r="B111">
            <v>6205</v>
          </cell>
          <cell r="C111">
            <v>5958</v>
          </cell>
          <cell r="D111">
            <v>3150</v>
          </cell>
          <cell r="E111">
            <v>2808</v>
          </cell>
          <cell r="F111">
            <v>52.870090634441091</v>
          </cell>
          <cell r="G111">
            <v>47.129909365558916</v>
          </cell>
          <cell r="H111">
            <v>1.1217948717948718</v>
          </cell>
          <cell r="I111">
            <v>5898</v>
          </cell>
          <cell r="J111">
            <v>3125</v>
          </cell>
          <cell r="K111">
            <v>2773</v>
          </cell>
          <cell r="L111">
            <v>52.984062394031874</v>
          </cell>
          <cell r="M111">
            <v>47.015937605968119</v>
          </cell>
          <cell r="N111">
            <v>1.126938333934367</v>
          </cell>
        </row>
        <row r="112">
          <cell r="A112" t="str">
            <v>Paredones</v>
          </cell>
          <cell r="B112">
            <v>6206</v>
          </cell>
          <cell r="C112">
            <v>6439</v>
          </cell>
          <cell r="D112">
            <v>3372</v>
          </cell>
          <cell r="E112">
            <v>3067</v>
          </cell>
          <cell r="F112">
            <v>52.368380183258267</v>
          </cell>
          <cell r="G112">
            <v>47.631619816741733</v>
          </cell>
          <cell r="H112">
            <v>1.0994457124225627</v>
          </cell>
          <cell r="I112">
            <v>6583</v>
          </cell>
          <cell r="J112">
            <v>3469</v>
          </cell>
          <cell r="K112">
            <v>3114</v>
          </cell>
          <cell r="L112">
            <v>52.696339055142026</v>
          </cell>
          <cell r="M112">
            <v>47.303660944857967</v>
          </cell>
          <cell r="N112">
            <v>1.1140012845215157</v>
          </cell>
        </row>
        <row r="113">
          <cell r="A113" t="str">
            <v>San Fernando</v>
          </cell>
          <cell r="B113">
            <v>6301</v>
          </cell>
          <cell r="C113">
            <v>73586</v>
          </cell>
          <cell r="D113">
            <v>36018</v>
          </cell>
          <cell r="E113">
            <v>37568</v>
          </cell>
          <cell r="F113">
            <v>48.94681053461256</v>
          </cell>
          <cell r="G113">
            <v>51.05318946538744</v>
          </cell>
          <cell r="H113">
            <v>0.95874148211243615</v>
          </cell>
          <cell r="I113">
            <v>72129</v>
          </cell>
          <cell r="J113">
            <v>35343</v>
          </cell>
          <cell r="K113">
            <v>36786</v>
          </cell>
          <cell r="L113">
            <v>48.999708854968183</v>
          </cell>
          <cell r="M113">
            <v>51.000291145031817</v>
          </cell>
          <cell r="N113">
            <v>0.96077312020877503</v>
          </cell>
        </row>
        <row r="114">
          <cell r="A114" t="str">
            <v>Chépica</v>
          </cell>
          <cell r="B114">
            <v>6302</v>
          </cell>
          <cell r="C114">
            <v>16081</v>
          </cell>
          <cell r="D114">
            <v>8196</v>
          </cell>
          <cell r="E114">
            <v>7885</v>
          </cell>
          <cell r="F114">
            <v>50.966979665443688</v>
          </cell>
          <cell r="G114">
            <v>49.033020334556312</v>
          </cell>
          <cell r="H114">
            <v>1.0394419784400761</v>
          </cell>
          <cell r="I114">
            <v>15750</v>
          </cell>
          <cell r="J114">
            <v>8052</v>
          </cell>
          <cell r="K114">
            <v>7698</v>
          </cell>
          <cell r="L114">
            <v>51.123809523809527</v>
          </cell>
          <cell r="M114">
            <v>48.87619047619048</v>
          </cell>
          <cell r="N114">
            <v>1.0459859703819174</v>
          </cell>
        </row>
        <row r="115">
          <cell r="A115" t="str">
            <v>Chimbarongo</v>
          </cell>
          <cell r="B115">
            <v>6303</v>
          </cell>
          <cell r="C115">
            <v>37424</v>
          </cell>
          <cell r="D115">
            <v>19145</v>
          </cell>
          <cell r="E115">
            <v>18279</v>
          </cell>
          <cell r="F115">
            <v>51.157011543394617</v>
          </cell>
          <cell r="G115">
            <v>48.842988456605383</v>
          </cell>
          <cell r="H115">
            <v>1.0473767711581596</v>
          </cell>
          <cell r="I115">
            <v>36654</v>
          </cell>
          <cell r="J115">
            <v>18799</v>
          </cell>
          <cell r="K115">
            <v>17855</v>
          </cell>
          <cell r="L115">
            <v>51.287717575162326</v>
          </cell>
          <cell r="M115">
            <v>48.712282424837674</v>
          </cell>
          <cell r="N115">
            <v>1.052870344441333</v>
          </cell>
        </row>
        <row r="116">
          <cell r="A116" t="str">
            <v>Lolol</v>
          </cell>
          <cell r="B116">
            <v>6304</v>
          </cell>
          <cell r="C116">
            <v>6994</v>
          </cell>
          <cell r="D116">
            <v>3688</v>
          </cell>
          <cell r="E116">
            <v>3306</v>
          </cell>
          <cell r="F116">
            <v>52.730912210466116</v>
          </cell>
          <cell r="G116">
            <v>47.269087789533884</v>
          </cell>
          <cell r="H116">
            <v>1.115547489413188</v>
          </cell>
          <cell r="I116">
            <v>6893</v>
          </cell>
          <cell r="J116">
            <v>3633</v>
          </cell>
          <cell r="K116">
            <v>3260</v>
          </cell>
          <cell r="L116">
            <v>52.705643406354277</v>
          </cell>
          <cell r="M116">
            <v>47.294356593645723</v>
          </cell>
          <cell r="N116">
            <v>1.1144171779141103</v>
          </cell>
        </row>
        <row r="117">
          <cell r="A117" t="str">
            <v>Nancagua</v>
          </cell>
          <cell r="B117">
            <v>6305</v>
          </cell>
          <cell r="C117">
            <v>17075</v>
          </cell>
          <cell r="D117">
            <v>8772</v>
          </cell>
          <cell r="E117">
            <v>8303</v>
          </cell>
          <cell r="F117">
            <v>51.373352855051245</v>
          </cell>
          <cell r="G117">
            <v>48.626647144948755</v>
          </cell>
          <cell r="H117">
            <v>1.0564856076117066</v>
          </cell>
          <cell r="I117">
            <v>16938</v>
          </cell>
          <cell r="J117">
            <v>8695</v>
          </cell>
          <cell r="K117">
            <v>8243</v>
          </cell>
          <cell r="L117">
            <v>51.334277954894326</v>
          </cell>
          <cell r="M117">
            <v>48.665722045105682</v>
          </cell>
          <cell r="N117">
            <v>1.0548344049496543</v>
          </cell>
        </row>
        <row r="118">
          <cell r="A118" t="str">
            <v>Palmilla</v>
          </cell>
          <cell r="B118">
            <v>6306</v>
          </cell>
          <cell r="C118">
            <v>13260</v>
          </cell>
          <cell r="D118">
            <v>6835</v>
          </cell>
          <cell r="E118">
            <v>6425</v>
          </cell>
          <cell r="F118">
            <v>51.546003016591243</v>
          </cell>
          <cell r="G118">
            <v>48.45399698340875</v>
          </cell>
          <cell r="H118">
            <v>1.0638132295719844</v>
          </cell>
          <cell r="I118">
            <v>12931</v>
          </cell>
          <cell r="J118">
            <v>6685</v>
          </cell>
          <cell r="K118">
            <v>6246</v>
          </cell>
          <cell r="L118">
            <v>51.697471193256519</v>
          </cell>
          <cell r="M118">
            <v>48.302528806743481</v>
          </cell>
          <cell r="N118">
            <v>1.0702849823887288</v>
          </cell>
        </row>
        <row r="119">
          <cell r="A119" t="str">
            <v>Peralillo</v>
          </cell>
          <cell r="B119">
            <v>6307</v>
          </cell>
          <cell r="C119">
            <v>11562</v>
          </cell>
          <cell r="D119">
            <v>5986</v>
          </cell>
          <cell r="E119">
            <v>5576</v>
          </cell>
          <cell r="F119">
            <v>51.773049645390067</v>
          </cell>
          <cell r="G119">
            <v>48.226950354609926</v>
          </cell>
          <cell r="H119">
            <v>1.0735294117647058</v>
          </cell>
          <cell r="I119">
            <v>11248</v>
          </cell>
          <cell r="J119">
            <v>5825</v>
          </cell>
          <cell r="K119">
            <v>5423</v>
          </cell>
          <cell r="L119">
            <v>51.786984352773821</v>
          </cell>
          <cell r="M119">
            <v>48.213015647226179</v>
          </cell>
          <cell r="N119">
            <v>1.0741287110455466</v>
          </cell>
        </row>
        <row r="120">
          <cell r="A120" t="str">
            <v>Placilla</v>
          </cell>
          <cell r="B120">
            <v>6308</v>
          </cell>
          <cell r="C120">
            <v>9254</v>
          </cell>
          <cell r="D120">
            <v>4697</v>
          </cell>
          <cell r="E120">
            <v>4557</v>
          </cell>
          <cell r="F120">
            <v>50.756429652042357</v>
          </cell>
          <cell r="G120">
            <v>49.243570347957636</v>
          </cell>
          <cell r="H120">
            <v>1.0307219662058371</v>
          </cell>
          <cell r="I120">
            <v>9124</v>
          </cell>
          <cell r="J120">
            <v>4647</v>
          </cell>
          <cell r="K120">
            <v>4477</v>
          </cell>
          <cell r="L120">
            <v>50.931608943445859</v>
          </cell>
          <cell r="M120">
            <v>49.068391056554148</v>
          </cell>
          <cell r="N120">
            <v>1.0379718561536744</v>
          </cell>
        </row>
        <row r="121">
          <cell r="A121" t="str">
            <v>Pumanque</v>
          </cell>
          <cell r="B121">
            <v>6309</v>
          </cell>
          <cell r="C121">
            <v>3470</v>
          </cell>
          <cell r="D121">
            <v>1800</v>
          </cell>
          <cell r="E121">
            <v>1670</v>
          </cell>
          <cell r="F121">
            <v>51.873198847262245</v>
          </cell>
          <cell r="G121">
            <v>48.126801152737755</v>
          </cell>
          <cell r="H121">
            <v>1.0778443113772456</v>
          </cell>
          <cell r="I121">
            <v>3481</v>
          </cell>
          <cell r="J121">
            <v>1808</v>
          </cell>
          <cell r="K121">
            <v>1673</v>
          </cell>
          <cell r="L121">
            <v>51.939097960356214</v>
          </cell>
          <cell r="M121">
            <v>48.060902039643786</v>
          </cell>
          <cell r="N121">
            <v>1.0806933652121937</v>
          </cell>
        </row>
        <row r="122">
          <cell r="A122" t="str">
            <v>Santa Cruz</v>
          </cell>
          <cell r="B122">
            <v>6310</v>
          </cell>
          <cell r="C122">
            <v>37563</v>
          </cell>
          <cell r="D122">
            <v>18825</v>
          </cell>
          <cell r="E122">
            <v>18738</v>
          </cell>
          <cell r="F122">
            <v>50.115805446849294</v>
          </cell>
          <cell r="G122">
            <v>49.884194553150706</v>
          </cell>
          <cell r="H122">
            <v>1.0046429715017611</v>
          </cell>
          <cell r="I122">
            <v>36786</v>
          </cell>
          <cell r="J122">
            <v>18438</v>
          </cell>
          <cell r="K122">
            <v>18348</v>
          </cell>
          <cell r="L122">
            <v>50.12232914695808</v>
          </cell>
          <cell r="M122">
            <v>49.87767085304192</v>
          </cell>
          <cell r="N122">
            <v>1.0049051667756703</v>
          </cell>
        </row>
        <row r="123">
          <cell r="A123" t="str">
            <v>REGIÓN VI</v>
          </cell>
          <cell r="B123">
            <v>6</v>
          </cell>
          <cell r="C123">
            <v>918751</v>
          </cell>
          <cell r="D123">
            <v>461205</v>
          </cell>
          <cell r="E123">
            <v>457546</v>
          </cell>
          <cell r="F123">
            <v>50.199129034961601</v>
          </cell>
          <cell r="G123">
            <v>49.800870965038406</v>
          </cell>
          <cell r="H123">
            <v>1.0079970101366857</v>
          </cell>
          <cell r="I123">
            <v>894409</v>
          </cell>
          <cell r="J123">
            <v>449519</v>
          </cell>
          <cell r="K123">
            <v>444890</v>
          </cell>
          <cell r="L123">
            <v>50.258774229686864</v>
          </cell>
          <cell r="M123">
            <v>49.741225770313136</v>
          </cell>
          <cell r="N123">
            <v>1.0104048191687833</v>
          </cell>
        </row>
        <row r="124">
          <cell r="A124" t="str">
            <v>Talca</v>
          </cell>
          <cell r="B124">
            <v>7101</v>
          </cell>
          <cell r="C124">
            <v>233339</v>
          </cell>
          <cell r="D124">
            <v>111796</v>
          </cell>
          <cell r="E124">
            <v>121543</v>
          </cell>
          <cell r="F124">
            <v>47.911407865808975</v>
          </cell>
          <cell r="G124">
            <v>52.088592134191025</v>
          </cell>
          <cell r="H124">
            <v>0.91980615913709551</v>
          </cell>
          <cell r="I124">
            <v>228735</v>
          </cell>
          <cell r="J124">
            <v>109804</v>
          </cell>
          <cell r="K124">
            <v>118931</v>
          </cell>
          <cell r="L124">
            <v>48.00489649594509</v>
          </cell>
          <cell r="M124">
            <v>51.99510350405491</v>
          </cell>
          <cell r="N124">
            <v>0.92325802355987929</v>
          </cell>
        </row>
        <row r="125">
          <cell r="A125" t="str">
            <v>Constitución</v>
          </cell>
          <cell r="B125">
            <v>7102</v>
          </cell>
          <cell r="C125">
            <v>50754</v>
          </cell>
          <cell r="D125">
            <v>25534</v>
          </cell>
          <cell r="E125">
            <v>25220</v>
          </cell>
          <cell r="F125">
            <v>50.309335224809871</v>
          </cell>
          <cell r="G125">
            <v>49.690664775190136</v>
          </cell>
          <cell r="H125">
            <v>1.0124504361617763</v>
          </cell>
          <cell r="I125">
            <v>50357</v>
          </cell>
          <cell r="J125">
            <v>25286</v>
          </cell>
          <cell r="K125">
            <v>25071</v>
          </cell>
          <cell r="L125">
            <v>50.213475782910024</v>
          </cell>
          <cell r="M125">
            <v>49.786524217089976</v>
          </cell>
          <cell r="N125">
            <v>1.0085756451677237</v>
          </cell>
        </row>
        <row r="126">
          <cell r="A126" t="str">
            <v>Curepto</v>
          </cell>
          <cell r="B126">
            <v>7103</v>
          </cell>
          <cell r="C126">
            <v>10852</v>
          </cell>
          <cell r="D126">
            <v>5762</v>
          </cell>
          <cell r="E126">
            <v>5090</v>
          </cell>
          <cell r="F126">
            <v>53.096203464799117</v>
          </cell>
          <cell r="G126">
            <v>46.90379653520089</v>
          </cell>
          <cell r="H126">
            <v>1.1320235756385069</v>
          </cell>
          <cell r="I126">
            <v>10983</v>
          </cell>
          <cell r="J126">
            <v>5850</v>
          </cell>
          <cell r="K126">
            <v>5133</v>
          </cell>
          <cell r="L126">
            <v>53.264135482108713</v>
          </cell>
          <cell r="M126">
            <v>46.735864517891287</v>
          </cell>
          <cell r="N126">
            <v>1.1396843950905904</v>
          </cell>
        </row>
        <row r="127">
          <cell r="A127" t="str">
            <v>Empedrado</v>
          </cell>
          <cell r="B127">
            <v>7104</v>
          </cell>
          <cell r="C127">
            <v>4478</v>
          </cell>
          <cell r="D127">
            <v>2322</v>
          </cell>
          <cell r="E127">
            <v>2156</v>
          </cell>
          <cell r="F127">
            <v>51.853506029477444</v>
          </cell>
          <cell r="G127">
            <v>48.146493970522556</v>
          </cell>
          <cell r="H127">
            <v>1.0769944341372912</v>
          </cell>
          <cell r="I127">
            <v>4476</v>
          </cell>
          <cell r="J127">
            <v>2332</v>
          </cell>
          <cell r="K127">
            <v>2144</v>
          </cell>
          <cell r="L127">
            <v>52.100089365504921</v>
          </cell>
          <cell r="M127">
            <v>47.899910634495086</v>
          </cell>
          <cell r="N127">
            <v>1.0876865671641791</v>
          </cell>
        </row>
        <row r="128">
          <cell r="A128" t="str">
            <v>Maule</v>
          </cell>
          <cell r="B128">
            <v>7105</v>
          </cell>
          <cell r="C128">
            <v>49334</v>
          </cell>
          <cell r="D128">
            <v>24177</v>
          </cell>
          <cell r="E128">
            <v>25157</v>
          </cell>
          <cell r="F128">
            <v>49.006770178781366</v>
          </cell>
          <cell r="G128">
            <v>50.993229821218634</v>
          </cell>
          <cell r="H128">
            <v>0.96104463966291687</v>
          </cell>
          <cell r="I128">
            <v>39117</v>
          </cell>
          <cell r="J128">
            <v>19433</v>
          </cell>
          <cell r="K128">
            <v>19684</v>
          </cell>
          <cell r="L128">
            <v>49.679167625329143</v>
          </cell>
          <cell r="M128">
            <v>50.320832374670857</v>
          </cell>
          <cell r="N128">
            <v>0.98724852672221097</v>
          </cell>
        </row>
        <row r="129">
          <cell r="A129" t="str">
            <v>Pelarco</v>
          </cell>
          <cell r="B129">
            <v>7106</v>
          </cell>
          <cell r="C129">
            <v>7936</v>
          </cell>
          <cell r="D129">
            <v>4055</v>
          </cell>
          <cell r="E129">
            <v>3881</v>
          </cell>
          <cell r="F129">
            <v>51.096270161290327</v>
          </cell>
          <cell r="G129">
            <v>48.903729838709673</v>
          </cell>
          <cell r="H129">
            <v>1.0448338057201751</v>
          </cell>
          <cell r="I129">
            <v>7882</v>
          </cell>
          <cell r="J129">
            <v>4035</v>
          </cell>
          <cell r="K129">
            <v>3847</v>
          </cell>
          <cell r="L129">
            <v>51.192590713017005</v>
          </cell>
          <cell r="M129">
            <v>48.807409286983003</v>
          </cell>
          <cell r="N129">
            <v>1.0488692487652715</v>
          </cell>
        </row>
        <row r="130">
          <cell r="A130" t="str">
            <v>Pencahue</v>
          </cell>
          <cell r="B130">
            <v>7107</v>
          </cell>
          <cell r="C130">
            <v>8845</v>
          </cell>
          <cell r="D130">
            <v>4738</v>
          </cell>
          <cell r="E130">
            <v>4107</v>
          </cell>
          <cell r="F130">
            <v>53.566986998304124</v>
          </cell>
          <cell r="G130">
            <v>46.433013001695869</v>
          </cell>
          <cell r="H130">
            <v>1.1536401266130996</v>
          </cell>
          <cell r="I130">
            <v>8838</v>
          </cell>
          <cell r="J130">
            <v>4758</v>
          </cell>
          <cell r="K130">
            <v>4080</v>
          </cell>
          <cell r="L130">
            <v>53.835709436524105</v>
          </cell>
          <cell r="M130">
            <v>46.164290563475902</v>
          </cell>
          <cell r="N130">
            <v>1.1661764705882354</v>
          </cell>
        </row>
        <row r="131">
          <cell r="A131" t="str">
            <v>Río Claro</v>
          </cell>
          <cell r="B131">
            <v>7108</v>
          </cell>
          <cell r="C131">
            <v>13509</v>
          </cell>
          <cell r="D131">
            <v>7045</v>
          </cell>
          <cell r="E131">
            <v>6464</v>
          </cell>
          <cell r="F131">
            <v>52.150418239692051</v>
          </cell>
          <cell r="G131">
            <v>47.849581760307942</v>
          </cell>
          <cell r="H131">
            <v>1.0898824257425743</v>
          </cell>
          <cell r="I131">
            <v>13502</v>
          </cell>
          <cell r="J131">
            <v>7072</v>
          </cell>
          <cell r="K131">
            <v>6430</v>
          </cell>
          <cell r="L131">
            <v>52.377425566582723</v>
          </cell>
          <cell r="M131">
            <v>47.62257443341727</v>
          </cell>
          <cell r="N131">
            <v>1.0998444790046655</v>
          </cell>
        </row>
        <row r="132">
          <cell r="A132" t="str">
            <v>San Clemente</v>
          </cell>
          <cell r="B132">
            <v>7109</v>
          </cell>
          <cell r="C132">
            <v>41556</v>
          </cell>
          <cell r="D132">
            <v>20834</v>
          </cell>
          <cell r="E132">
            <v>20722</v>
          </cell>
          <cell r="F132">
            <v>50.134757917027628</v>
          </cell>
          <cell r="G132">
            <v>49.865242082972372</v>
          </cell>
          <cell r="H132">
            <v>1.0054048836984848</v>
          </cell>
          <cell r="I132">
            <v>40937</v>
          </cell>
          <cell r="J132">
            <v>20567</v>
          </cell>
          <cell r="K132">
            <v>20370</v>
          </cell>
          <cell r="L132">
            <v>50.240613625815278</v>
          </cell>
          <cell r="M132">
            <v>49.759386374184722</v>
          </cell>
          <cell r="N132">
            <v>1.0096710849288169</v>
          </cell>
        </row>
        <row r="133">
          <cell r="A133" t="str">
            <v>San Rafael</v>
          </cell>
          <cell r="B133">
            <v>7110</v>
          </cell>
          <cell r="C133">
            <v>9782</v>
          </cell>
          <cell r="D133">
            <v>4983</v>
          </cell>
          <cell r="E133">
            <v>4799</v>
          </cell>
          <cell r="F133">
            <v>50.940502964628905</v>
          </cell>
          <cell r="G133">
            <v>49.059497035371095</v>
          </cell>
          <cell r="H133">
            <v>1.0383413211085644</v>
          </cell>
          <cell r="I133">
            <v>9371</v>
          </cell>
          <cell r="J133">
            <v>4779</v>
          </cell>
          <cell r="K133">
            <v>4592</v>
          </cell>
          <cell r="L133">
            <v>50.997759043858714</v>
          </cell>
          <cell r="M133">
            <v>49.002240956141286</v>
          </cell>
          <cell r="N133">
            <v>1.0407229965156795</v>
          </cell>
        </row>
        <row r="134">
          <cell r="A134" t="str">
            <v>Cauquenes</v>
          </cell>
          <cell r="B134">
            <v>7201</v>
          </cell>
          <cell r="C134">
            <v>40661</v>
          </cell>
          <cell r="D134">
            <v>19672</v>
          </cell>
          <cell r="E134">
            <v>20989</v>
          </cell>
          <cell r="F134">
            <v>48.380512038562749</v>
          </cell>
          <cell r="G134">
            <v>51.619487961437251</v>
          </cell>
          <cell r="H134">
            <v>0.93725284672923914</v>
          </cell>
          <cell r="I134">
            <v>41341</v>
          </cell>
          <cell r="J134">
            <v>20068</v>
          </cell>
          <cell r="K134">
            <v>21273</v>
          </cell>
          <cell r="L134">
            <v>48.542609032195642</v>
          </cell>
          <cell r="M134">
            <v>51.457390967804365</v>
          </cell>
          <cell r="N134">
            <v>0.94335542706717435</v>
          </cell>
        </row>
        <row r="135">
          <cell r="A135" t="str">
            <v>Chanco</v>
          </cell>
          <cell r="B135">
            <v>7202</v>
          </cell>
          <cell r="C135">
            <v>9103</v>
          </cell>
          <cell r="D135">
            <v>4630</v>
          </cell>
          <cell r="E135">
            <v>4473</v>
          </cell>
          <cell r="F135">
            <v>50.862353070416347</v>
          </cell>
          <cell r="G135">
            <v>49.137646929583653</v>
          </cell>
          <cell r="H135">
            <v>1.0350994858037113</v>
          </cell>
          <cell r="I135">
            <v>9311</v>
          </cell>
          <cell r="J135">
            <v>4757</v>
          </cell>
          <cell r="K135">
            <v>4554</v>
          </cell>
          <cell r="L135">
            <v>51.09010847384814</v>
          </cell>
          <cell r="M135">
            <v>48.90989152615186</v>
          </cell>
          <cell r="N135">
            <v>1.0445761967501097</v>
          </cell>
        </row>
        <row r="136">
          <cell r="A136" t="str">
            <v>Pelluhue</v>
          </cell>
          <cell r="B136">
            <v>7203</v>
          </cell>
          <cell r="C136">
            <v>7623</v>
          </cell>
          <cell r="D136">
            <v>4038</v>
          </cell>
          <cell r="E136">
            <v>3585</v>
          </cell>
          <cell r="F136">
            <v>52.97127115308934</v>
          </cell>
          <cell r="G136">
            <v>47.028728846910667</v>
          </cell>
          <cell r="H136">
            <v>1.1263598326359832</v>
          </cell>
          <cell r="I136">
            <v>7421</v>
          </cell>
          <cell r="J136">
            <v>3937</v>
          </cell>
          <cell r="K136">
            <v>3484</v>
          </cell>
          <cell r="L136">
            <v>53.052149306023445</v>
          </cell>
          <cell r="M136">
            <v>46.947850693976548</v>
          </cell>
          <cell r="N136">
            <v>1.1300229621125144</v>
          </cell>
        </row>
        <row r="137">
          <cell r="A137" t="str">
            <v>Curicó</v>
          </cell>
          <cell r="B137">
            <v>7301</v>
          </cell>
          <cell r="C137">
            <v>144025</v>
          </cell>
          <cell r="D137">
            <v>70248</v>
          </cell>
          <cell r="E137">
            <v>73777</v>
          </cell>
          <cell r="F137">
            <v>48.774865474743969</v>
          </cell>
          <cell r="G137">
            <v>51.225134525256031</v>
          </cell>
          <cell r="H137">
            <v>0.95216666440760667</v>
          </cell>
          <cell r="I137">
            <v>139845</v>
          </cell>
          <cell r="J137">
            <v>68444</v>
          </cell>
          <cell r="K137">
            <v>71401</v>
          </cell>
          <cell r="L137">
            <v>48.942758053559302</v>
          </cell>
          <cell r="M137">
            <v>51.057241946440698</v>
          </cell>
          <cell r="N137">
            <v>0.95858601420148182</v>
          </cell>
        </row>
        <row r="138">
          <cell r="A138" t="str">
            <v>Hualañé</v>
          </cell>
          <cell r="B138">
            <v>7302</v>
          </cell>
          <cell r="C138">
            <v>10241</v>
          </cell>
          <cell r="D138">
            <v>5259</v>
          </cell>
          <cell r="E138">
            <v>4982</v>
          </cell>
          <cell r="F138">
            <v>51.352406991504736</v>
          </cell>
          <cell r="G138">
            <v>48.647593008495264</v>
          </cell>
          <cell r="H138">
            <v>1.0556001605780811</v>
          </cell>
          <cell r="I138">
            <v>10257</v>
          </cell>
          <cell r="J138">
            <v>5289</v>
          </cell>
          <cell r="K138">
            <v>4968</v>
          </cell>
          <cell r="L138">
            <v>51.564785024861074</v>
          </cell>
          <cell r="M138">
            <v>48.435214975138926</v>
          </cell>
          <cell r="N138">
            <v>1.0646135265700483</v>
          </cell>
        </row>
        <row r="139">
          <cell r="A139" t="str">
            <v>Licantén</v>
          </cell>
          <cell r="B139">
            <v>7303</v>
          </cell>
          <cell r="C139">
            <v>7267</v>
          </cell>
          <cell r="D139">
            <v>3861</v>
          </cell>
          <cell r="E139">
            <v>3406</v>
          </cell>
          <cell r="F139">
            <v>53.13059033989267</v>
          </cell>
          <cell r="G139">
            <v>46.869409660107337</v>
          </cell>
          <cell r="H139">
            <v>1.133587786259542</v>
          </cell>
          <cell r="I139">
            <v>7277</v>
          </cell>
          <cell r="J139">
            <v>3870</v>
          </cell>
          <cell r="K139">
            <v>3407</v>
          </cell>
          <cell r="L139">
            <v>53.181256012092895</v>
          </cell>
          <cell r="M139">
            <v>46.818743987907105</v>
          </cell>
          <cell r="N139">
            <v>1.1358966832990902</v>
          </cell>
        </row>
        <row r="140">
          <cell r="A140" t="str">
            <v>Molina</v>
          </cell>
          <cell r="B140">
            <v>7304</v>
          </cell>
          <cell r="C140">
            <v>42273</v>
          </cell>
          <cell r="D140">
            <v>21170</v>
          </cell>
          <cell r="E140">
            <v>21103</v>
          </cell>
          <cell r="F140">
            <v>50.079246800558273</v>
          </cell>
          <cell r="G140">
            <v>49.920753199441727</v>
          </cell>
          <cell r="H140">
            <v>1.0031749040420794</v>
          </cell>
          <cell r="I140">
            <v>41814</v>
          </cell>
          <cell r="J140">
            <v>20937</v>
          </cell>
          <cell r="K140">
            <v>20877</v>
          </cell>
          <cell r="L140">
            <v>50.07174630506529</v>
          </cell>
          <cell r="M140">
            <v>49.92825369493471</v>
          </cell>
          <cell r="N140">
            <v>1.0028739761459979</v>
          </cell>
        </row>
        <row r="141">
          <cell r="A141" t="str">
            <v>Rauco</v>
          </cell>
          <cell r="B141">
            <v>7305</v>
          </cell>
          <cell r="C141">
            <v>10044</v>
          </cell>
          <cell r="D141">
            <v>5063</v>
          </cell>
          <cell r="E141">
            <v>4981</v>
          </cell>
          <cell r="F141">
            <v>50.408203902827566</v>
          </cell>
          <cell r="G141">
            <v>49.591796097172441</v>
          </cell>
          <cell r="H141">
            <v>1.0164625577193334</v>
          </cell>
          <cell r="I141">
            <v>9815</v>
          </cell>
          <cell r="J141">
            <v>4969</v>
          </cell>
          <cell r="K141">
            <v>4846</v>
          </cell>
          <cell r="L141">
            <v>50.626591951095264</v>
          </cell>
          <cell r="M141">
            <v>49.373408048904736</v>
          </cell>
          <cell r="N141">
            <v>1.0253817581510525</v>
          </cell>
        </row>
        <row r="142">
          <cell r="A142" t="str">
            <v>Romeral</v>
          </cell>
          <cell r="B142">
            <v>7306</v>
          </cell>
          <cell r="C142">
            <v>15112</v>
          </cell>
          <cell r="D142">
            <v>7849</v>
          </cell>
          <cell r="E142">
            <v>7263</v>
          </cell>
          <cell r="F142">
            <v>51.938856537850718</v>
          </cell>
          <cell r="G142">
            <v>48.061143462149289</v>
          </cell>
          <cell r="H142">
            <v>1.080682913396668</v>
          </cell>
          <cell r="I142">
            <v>14718</v>
          </cell>
          <cell r="J142">
            <v>7657</v>
          </cell>
          <cell r="K142">
            <v>7061</v>
          </cell>
          <cell r="L142">
            <v>52.024731621144184</v>
          </cell>
          <cell r="M142">
            <v>47.975268378855823</v>
          </cell>
          <cell r="N142">
            <v>1.0844073077467782</v>
          </cell>
        </row>
        <row r="143">
          <cell r="A143" t="str">
            <v>Sagrada Familia</v>
          </cell>
          <cell r="B143">
            <v>7307</v>
          </cell>
          <cell r="C143">
            <v>19537</v>
          </cell>
          <cell r="D143">
            <v>10178</v>
          </cell>
          <cell r="E143">
            <v>9359</v>
          </cell>
          <cell r="F143">
            <v>52.096022930849159</v>
          </cell>
          <cell r="G143">
            <v>47.903977069150841</v>
          </cell>
          <cell r="H143">
            <v>1.0875093492894541</v>
          </cell>
          <cell r="I143">
            <v>19313</v>
          </cell>
          <cell r="J143">
            <v>10070</v>
          </cell>
          <cell r="K143">
            <v>9243</v>
          </cell>
          <cell r="L143">
            <v>52.141044892041634</v>
          </cell>
          <cell r="M143">
            <v>47.858955107958366</v>
          </cell>
          <cell r="N143">
            <v>1.0894731147895704</v>
          </cell>
        </row>
        <row r="144">
          <cell r="A144" t="str">
            <v>Teno</v>
          </cell>
          <cell r="B144">
            <v>7308</v>
          </cell>
          <cell r="C144">
            <v>28504</v>
          </cell>
          <cell r="D144">
            <v>14812</v>
          </cell>
          <cell r="E144">
            <v>13692</v>
          </cell>
          <cell r="F144">
            <v>51.964636542239681</v>
          </cell>
          <cell r="G144">
            <v>48.035363457760319</v>
          </cell>
          <cell r="H144">
            <v>1.081799591002045</v>
          </cell>
          <cell r="I144">
            <v>28185</v>
          </cell>
          <cell r="J144">
            <v>14671</v>
          </cell>
          <cell r="K144">
            <v>13514</v>
          </cell>
          <cell r="L144">
            <v>52.052510200461235</v>
          </cell>
          <cell r="M144">
            <v>47.947489799538765</v>
          </cell>
          <cell r="N144">
            <v>1.0856149178629568</v>
          </cell>
        </row>
        <row r="145">
          <cell r="A145" t="str">
            <v>Vichuquén</v>
          </cell>
          <cell r="B145">
            <v>7309</v>
          </cell>
          <cell r="C145">
            <v>5134</v>
          </cell>
          <cell r="D145">
            <v>2690</v>
          </cell>
          <cell r="E145">
            <v>2444</v>
          </cell>
          <cell r="F145">
            <v>52.395792754187767</v>
          </cell>
          <cell r="G145">
            <v>47.604207245812233</v>
          </cell>
          <cell r="H145">
            <v>1.1006546644844517</v>
          </cell>
          <cell r="I145">
            <v>5163</v>
          </cell>
          <cell r="J145">
            <v>2712</v>
          </cell>
          <cell r="K145">
            <v>2451</v>
          </cell>
          <cell r="L145">
            <v>52.527600232423012</v>
          </cell>
          <cell r="M145">
            <v>47.472399767576988</v>
          </cell>
          <cell r="N145">
            <v>1.1064871481028151</v>
          </cell>
        </row>
        <row r="146">
          <cell r="A146" t="str">
            <v>Linares</v>
          </cell>
          <cell r="B146">
            <v>7401</v>
          </cell>
          <cell r="C146">
            <v>91030</v>
          </cell>
          <cell r="D146">
            <v>44202</v>
          </cell>
          <cell r="E146">
            <v>46828</v>
          </cell>
          <cell r="F146">
            <v>48.557618367571131</v>
          </cell>
          <cell r="G146">
            <v>51.442381632428869</v>
          </cell>
          <cell r="H146">
            <v>0.94392243956607158</v>
          </cell>
          <cell r="I146">
            <v>90382</v>
          </cell>
          <cell r="J146">
            <v>43988</v>
          </cell>
          <cell r="K146">
            <v>46394</v>
          </cell>
          <cell r="L146">
            <v>48.668982762054391</v>
          </cell>
          <cell r="M146">
            <v>51.331017237945609</v>
          </cell>
          <cell r="N146">
            <v>0.94813984566969867</v>
          </cell>
        </row>
        <row r="147">
          <cell r="A147" t="str">
            <v>Colbún</v>
          </cell>
          <cell r="B147">
            <v>7402</v>
          </cell>
          <cell r="C147">
            <v>19444</v>
          </cell>
          <cell r="D147">
            <v>9801</v>
          </cell>
          <cell r="E147">
            <v>9643</v>
          </cell>
          <cell r="F147">
            <v>50.406295001028603</v>
          </cell>
          <cell r="G147">
            <v>49.593704998971404</v>
          </cell>
          <cell r="H147">
            <v>1.0163849424452971</v>
          </cell>
          <cell r="I147">
            <v>19267</v>
          </cell>
          <cell r="J147">
            <v>9742</v>
          </cell>
          <cell r="K147">
            <v>9525</v>
          </cell>
          <cell r="L147">
            <v>50.563139046037264</v>
          </cell>
          <cell r="M147">
            <v>49.436860953962736</v>
          </cell>
          <cell r="N147">
            <v>1.022782152230971</v>
          </cell>
        </row>
        <row r="148">
          <cell r="A148" t="str">
            <v>Longaví</v>
          </cell>
          <cell r="B148">
            <v>7403</v>
          </cell>
          <cell r="C148">
            <v>29526</v>
          </cell>
          <cell r="D148">
            <v>15299</v>
          </cell>
          <cell r="E148">
            <v>14227</v>
          </cell>
          <cell r="F148">
            <v>51.81534918377023</v>
          </cell>
          <cell r="G148">
            <v>48.184650816229762</v>
          </cell>
          <cell r="H148">
            <v>1.0753496872144515</v>
          </cell>
          <cell r="I148">
            <v>29609</v>
          </cell>
          <cell r="J148">
            <v>15382</v>
          </cell>
          <cell r="K148">
            <v>14227</v>
          </cell>
          <cell r="L148">
            <v>51.950420480259382</v>
          </cell>
          <cell r="M148">
            <v>48.049579519740618</v>
          </cell>
          <cell r="N148">
            <v>1.0811836648625852</v>
          </cell>
        </row>
        <row r="149">
          <cell r="A149" t="str">
            <v>Parral</v>
          </cell>
          <cell r="B149">
            <v>7404</v>
          </cell>
          <cell r="C149">
            <v>38686</v>
          </cell>
          <cell r="D149">
            <v>19691</v>
          </cell>
          <cell r="E149">
            <v>18995</v>
          </cell>
          <cell r="F149">
            <v>50.899550224887555</v>
          </cell>
          <cell r="G149">
            <v>49.100449775112445</v>
          </cell>
          <cell r="H149">
            <v>1.0366412213740459</v>
          </cell>
          <cell r="I149">
            <v>39009</v>
          </cell>
          <cell r="J149">
            <v>19820</v>
          </cell>
          <cell r="K149">
            <v>19189</v>
          </cell>
          <cell r="L149">
            <v>50.808787715655356</v>
          </cell>
          <cell r="M149">
            <v>49.191212284344637</v>
          </cell>
          <cell r="N149">
            <v>1.0328834227943093</v>
          </cell>
        </row>
        <row r="150">
          <cell r="A150" t="str">
            <v>Retiro</v>
          </cell>
          <cell r="B150">
            <v>7405</v>
          </cell>
          <cell r="C150">
            <v>19706</v>
          </cell>
          <cell r="D150">
            <v>10032</v>
          </cell>
          <cell r="E150">
            <v>9674</v>
          </cell>
          <cell r="F150">
            <v>50.908352785953511</v>
          </cell>
          <cell r="G150">
            <v>49.091647214046489</v>
          </cell>
          <cell r="H150">
            <v>1.0370064089311557</v>
          </cell>
          <cell r="I150">
            <v>19675</v>
          </cell>
          <cell r="J150">
            <v>10042</v>
          </cell>
          <cell r="K150">
            <v>9633</v>
          </cell>
          <cell r="L150">
            <v>51.03939008894536</v>
          </cell>
          <cell r="M150">
            <v>48.96060991105464</v>
          </cell>
          <cell r="N150">
            <v>1.0424582165472853</v>
          </cell>
        </row>
        <row r="151">
          <cell r="A151" t="str">
            <v>San Javier</v>
          </cell>
          <cell r="B151">
            <v>7406</v>
          </cell>
          <cell r="C151">
            <v>41099</v>
          </cell>
          <cell r="D151">
            <v>20543</v>
          </cell>
          <cell r="E151">
            <v>20556</v>
          </cell>
          <cell r="F151">
            <v>49.984184530037226</v>
          </cell>
          <cell r="G151">
            <v>50.015815469962774</v>
          </cell>
          <cell r="H151">
            <v>0.99936758124148672</v>
          </cell>
          <cell r="I151">
            <v>40859</v>
          </cell>
          <cell r="J151">
            <v>20442</v>
          </cell>
          <cell r="K151">
            <v>20417</v>
          </cell>
          <cell r="L151">
            <v>50.030593015002808</v>
          </cell>
          <cell r="M151">
            <v>49.969406984997185</v>
          </cell>
          <cell r="N151">
            <v>1.0012244698045747</v>
          </cell>
        </row>
        <row r="152">
          <cell r="A152" t="str">
            <v>Villa Alegre</v>
          </cell>
          <cell r="B152">
            <v>7407</v>
          </cell>
          <cell r="C152">
            <v>15350</v>
          </cell>
          <cell r="D152">
            <v>7681</v>
          </cell>
          <cell r="E152">
            <v>7669</v>
          </cell>
          <cell r="F152">
            <v>50.039087947882734</v>
          </cell>
          <cell r="G152">
            <v>49.960912052117266</v>
          </cell>
          <cell r="H152">
            <v>1.0015647411657322</v>
          </cell>
          <cell r="I152">
            <v>15405</v>
          </cell>
          <cell r="J152">
            <v>7713</v>
          </cell>
          <cell r="K152">
            <v>7692</v>
          </cell>
          <cell r="L152">
            <v>50.068159688412848</v>
          </cell>
          <cell r="M152">
            <v>49.931840311587145</v>
          </cell>
          <cell r="N152">
            <v>1.0027301092043681</v>
          </cell>
        </row>
        <row r="153">
          <cell r="A153" t="str">
            <v>Yerbas Buenas</v>
          </cell>
          <cell r="B153">
            <v>7408</v>
          </cell>
          <cell r="C153">
            <v>18239</v>
          </cell>
          <cell r="D153">
            <v>9463</v>
          </cell>
          <cell r="E153">
            <v>8776</v>
          </cell>
          <cell r="F153">
            <v>51.883326936783817</v>
          </cell>
          <cell r="G153">
            <v>48.116673063216183</v>
          </cell>
          <cell r="H153">
            <v>1.0782816773017321</v>
          </cell>
          <cell r="I153">
            <v>17966</v>
          </cell>
          <cell r="J153">
            <v>9339</v>
          </cell>
          <cell r="K153">
            <v>8627</v>
          </cell>
          <cell r="L153">
            <v>51.981520650116884</v>
          </cell>
          <cell r="M153">
            <v>48.018479349883116</v>
          </cell>
          <cell r="N153">
            <v>1.0825315868784051</v>
          </cell>
        </row>
        <row r="154">
          <cell r="A154" t="str">
            <v>REGIÓN VII</v>
          </cell>
          <cell r="B154">
            <v>7</v>
          </cell>
          <cell r="C154">
            <v>1042989</v>
          </cell>
          <cell r="D154">
            <v>517428</v>
          </cell>
          <cell r="E154">
            <v>525561</v>
          </cell>
          <cell r="F154">
            <v>49.610110940767356</v>
          </cell>
          <cell r="G154">
            <v>50.389889059232651</v>
          </cell>
          <cell r="H154">
            <v>0.98452510745660349</v>
          </cell>
          <cell r="I154">
            <v>1020830</v>
          </cell>
          <cell r="J154">
            <v>507765</v>
          </cell>
          <cell r="K154">
            <v>513065</v>
          </cell>
          <cell r="L154">
            <v>49.740407315615727</v>
          </cell>
          <cell r="M154">
            <v>50.25959268438428</v>
          </cell>
          <cell r="N154">
            <v>0.98966992486332139</v>
          </cell>
        </row>
        <row r="155">
          <cell r="A155" t="str">
            <v>Concepción</v>
          </cell>
          <cell r="B155">
            <v>8101</v>
          </cell>
          <cell r="C155">
            <v>229017</v>
          </cell>
          <cell r="D155">
            <v>111098</v>
          </cell>
          <cell r="E155">
            <v>117919</v>
          </cell>
          <cell r="F155">
            <v>48.510809241235364</v>
          </cell>
          <cell r="G155">
            <v>51.489190758764636</v>
          </cell>
          <cell r="H155">
            <v>0.94215520823616206</v>
          </cell>
          <cell r="I155">
            <v>228466</v>
          </cell>
          <cell r="J155">
            <v>110784</v>
          </cell>
          <cell r="K155">
            <v>117682</v>
          </cell>
          <cell r="L155">
            <v>48.490366181401171</v>
          </cell>
          <cell r="M155">
            <v>51.509633818598829</v>
          </cell>
          <cell r="N155">
            <v>0.94138440883057728</v>
          </cell>
        </row>
        <row r="156">
          <cell r="A156" t="str">
            <v>Coronel</v>
          </cell>
          <cell r="B156">
            <v>8102</v>
          </cell>
          <cell r="C156">
            <v>115062</v>
          </cell>
          <cell r="D156">
            <v>56479</v>
          </cell>
          <cell r="E156">
            <v>58583</v>
          </cell>
          <cell r="F156">
            <v>49.085710312700982</v>
          </cell>
          <cell r="G156">
            <v>50.914289687299018</v>
          </cell>
          <cell r="H156">
            <v>0.96408514415444757</v>
          </cell>
          <cell r="I156">
            <v>111455</v>
          </cell>
          <cell r="J156">
            <v>54760</v>
          </cell>
          <cell r="K156">
            <v>56695</v>
          </cell>
          <cell r="L156">
            <v>49.131936656049525</v>
          </cell>
          <cell r="M156">
            <v>50.868063343950475</v>
          </cell>
          <cell r="N156">
            <v>0.96587000617338392</v>
          </cell>
        </row>
        <row r="157">
          <cell r="A157" t="str">
            <v>Chiguayante</v>
          </cell>
          <cell r="B157">
            <v>8103</v>
          </cell>
          <cell r="C157">
            <v>99036</v>
          </cell>
          <cell r="D157">
            <v>47132</v>
          </cell>
          <cell r="E157">
            <v>51904</v>
          </cell>
          <cell r="F157">
            <v>47.590775071691105</v>
          </cell>
          <cell r="G157">
            <v>52.409224928308895</v>
          </cell>
          <cell r="H157">
            <v>0.90806103575832309</v>
          </cell>
          <cell r="I157">
            <v>95686</v>
          </cell>
          <cell r="J157">
            <v>45564</v>
          </cell>
          <cell r="K157">
            <v>50122</v>
          </cell>
          <cell r="L157">
            <v>47.618251363835881</v>
          </cell>
          <cell r="M157">
            <v>52.381748636164119</v>
          </cell>
          <cell r="N157">
            <v>0.90906188899086227</v>
          </cell>
        </row>
        <row r="158">
          <cell r="A158" t="str">
            <v>Florida</v>
          </cell>
          <cell r="B158">
            <v>8104</v>
          </cell>
          <cell r="C158">
            <v>8939</v>
          </cell>
          <cell r="D158">
            <v>4522</v>
          </cell>
          <cell r="E158">
            <v>4417</v>
          </cell>
          <cell r="F158">
            <v>50.587314017227882</v>
          </cell>
          <cell r="G158">
            <v>49.412685982772118</v>
          </cell>
          <cell r="H158">
            <v>1.0237717908082409</v>
          </cell>
          <cell r="I158">
            <v>9271</v>
          </cell>
          <cell r="J158">
            <v>4689</v>
          </cell>
          <cell r="K158">
            <v>4582</v>
          </cell>
          <cell r="L158">
            <v>50.577068277424232</v>
          </cell>
          <cell r="M158">
            <v>49.422931722575775</v>
          </cell>
          <cell r="N158">
            <v>1.0233522479266697</v>
          </cell>
        </row>
        <row r="159">
          <cell r="A159" t="str">
            <v>Hualqui</v>
          </cell>
          <cell r="B159">
            <v>8105</v>
          </cell>
          <cell r="C159">
            <v>25266</v>
          </cell>
          <cell r="D159">
            <v>12516</v>
          </cell>
          <cell r="E159">
            <v>12750</v>
          </cell>
          <cell r="F159">
            <v>49.536927095701735</v>
          </cell>
          <cell r="G159">
            <v>50.463072904298265</v>
          </cell>
          <cell r="H159">
            <v>0.98164705882352943</v>
          </cell>
          <cell r="I159">
            <v>23855</v>
          </cell>
          <cell r="J159">
            <v>11833</v>
          </cell>
          <cell r="K159">
            <v>12022</v>
          </cell>
          <cell r="L159">
            <v>49.603856633829388</v>
          </cell>
          <cell r="M159">
            <v>50.396143366170612</v>
          </cell>
          <cell r="N159">
            <v>0.98427882215937446</v>
          </cell>
        </row>
        <row r="160">
          <cell r="A160" t="str">
            <v>Lota</v>
          </cell>
          <cell r="B160">
            <v>8106</v>
          </cell>
          <cell r="C160">
            <v>47821</v>
          </cell>
          <cell r="D160">
            <v>23736</v>
          </cell>
          <cell r="E160">
            <v>24085</v>
          </cell>
          <cell r="F160">
            <v>49.635097551285</v>
          </cell>
          <cell r="G160">
            <v>50.364902448715</v>
          </cell>
          <cell r="H160">
            <v>0.98550965331118956</v>
          </cell>
          <cell r="I160">
            <v>48653</v>
          </cell>
          <cell r="J160">
            <v>24090</v>
          </cell>
          <cell r="K160">
            <v>24563</v>
          </cell>
          <cell r="L160">
            <v>49.513904589645037</v>
          </cell>
          <cell r="M160">
            <v>50.486095410354956</v>
          </cell>
          <cell r="N160">
            <v>0.98074339453649795</v>
          </cell>
        </row>
        <row r="161">
          <cell r="A161" t="str">
            <v>Penco</v>
          </cell>
          <cell r="B161">
            <v>8107</v>
          </cell>
          <cell r="C161">
            <v>51611</v>
          </cell>
          <cell r="D161">
            <v>25008</v>
          </cell>
          <cell r="E161">
            <v>26603</v>
          </cell>
          <cell r="F161">
            <v>48.454786770262153</v>
          </cell>
          <cell r="G161">
            <v>51.545213229737854</v>
          </cell>
          <cell r="H161">
            <v>0.94004435589971058</v>
          </cell>
          <cell r="I161">
            <v>50822</v>
          </cell>
          <cell r="J161">
            <v>24686</v>
          </cell>
          <cell r="K161">
            <v>26136</v>
          </cell>
          <cell r="L161">
            <v>48.573452441855892</v>
          </cell>
          <cell r="M161">
            <v>51.426547558144108</v>
          </cell>
          <cell r="N161">
            <v>0.94452096724823997</v>
          </cell>
        </row>
        <row r="162">
          <cell r="A162" t="str">
            <v>San Pedro de la Paz</v>
          </cell>
          <cell r="B162">
            <v>8108</v>
          </cell>
          <cell r="C162">
            <v>130703</v>
          </cell>
          <cell r="D162">
            <v>63872</v>
          </cell>
          <cell r="E162">
            <v>66831</v>
          </cell>
          <cell r="F162">
            <v>48.868044344812283</v>
          </cell>
          <cell r="G162">
            <v>51.13195565518771</v>
          </cell>
          <cell r="H162">
            <v>0.95572413999491257</v>
          </cell>
          <cell r="I162">
            <v>118234</v>
          </cell>
          <cell r="J162">
            <v>57624</v>
          </cell>
          <cell r="K162">
            <v>60610</v>
          </cell>
          <cell r="L162">
            <v>48.737249860446234</v>
          </cell>
          <cell r="M162">
            <v>51.262750139553773</v>
          </cell>
          <cell r="N162">
            <v>0.95073420227685201</v>
          </cell>
        </row>
        <row r="163">
          <cell r="A163" t="str">
            <v>Santa Juana</v>
          </cell>
          <cell r="B163">
            <v>8109</v>
          </cell>
          <cell r="C163">
            <v>13705</v>
          </cell>
          <cell r="D163">
            <v>6866</v>
          </cell>
          <cell r="E163">
            <v>6839</v>
          </cell>
          <cell r="F163">
            <v>50.098504195549069</v>
          </cell>
          <cell r="G163">
            <v>49.901495804450931</v>
          </cell>
          <cell r="H163">
            <v>1.0039479456060827</v>
          </cell>
          <cell r="I163">
            <v>13637</v>
          </cell>
          <cell r="J163">
            <v>6832</v>
          </cell>
          <cell r="K163">
            <v>6805</v>
          </cell>
          <cell r="L163">
            <v>50.098995380215591</v>
          </cell>
          <cell r="M163">
            <v>49.901004619784409</v>
          </cell>
          <cell r="N163">
            <v>1.0039676708302718</v>
          </cell>
        </row>
        <row r="164">
          <cell r="A164" t="str">
            <v>Talcahuano</v>
          </cell>
          <cell r="B164">
            <v>8110</v>
          </cell>
          <cell r="C164">
            <v>178052</v>
          </cell>
          <cell r="D164">
            <v>87615</v>
          </cell>
          <cell r="E164">
            <v>90437</v>
          </cell>
          <cell r="F164">
            <v>49.207534877451529</v>
          </cell>
          <cell r="G164">
            <v>50.792465122548471</v>
          </cell>
          <cell r="H164">
            <v>0.96879595740681357</v>
          </cell>
          <cell r="I164">
            <v>176568</v>
          </cell>
          <cell r="J164">
            <v>86951</v>
          </cell>
          <cell r="K164">
            <v>89617</v>
          </cell>
          <cell r="L164">
            <v>49.245050065697065</v>
          </cell>
          <cell r="M164">
            <v>50.754949934302928</v>
          </cell>
          <cell r="N164">
            <v>0.97025118002164767</v>
          </cell>
        </row>
        <row r="165">
          <cell r="A165" t="str">
            <v>Tomé</v>
          </cell>
          <cell r="B165">
            <v>8111</v>
          </cell>
          <cell r="C165">
            <v>55752</v>
          </cell>
          <cell r="D165">
            <v>26754</v>
          </cell>
          <cell r="E165">
            <v>28998</v>
          </cell>
          <cell r="F165">
            <v>47.987516142918643</v>
          </cell>
          <cell r="G165">
            <v>52.012483857081357</v>
          </cell>
          <cell r="H165">
            <v>0.92261535278295059</v>
          </cell>
          <cell r="I165">
            <v>55579</v>
          </cell>
          <cell r="J165">
            <v>26738</v>
          </cell>
          <cell r="K165">
            <v>28841</v>
          </cell>
          <cell r="L165">
            <v>48.108098382482595</v>
          </cell>
          <cell r="M165">
            <v>51.891901617517412</v>
          </cell>
          <cell r="N165">
            <v>0.9270829721576922</v>
          </cell>
        </row>
        <row r="166">
          <cell r="A166" t="str">
            <v>Hualpén</v>
          </cell>
          <cell r="B166">
            <v>8112</v>
          </cell>
          <cell r="C166">
            <v>108028</v>
          </cell>
          <cell r="D166">
            <v>52280</v>
          </cell>
          <cell r="E166">
            <v>55748</v>
          </cell>
          <cell r="F166">
            <v>48.394860591698446</v>
          </cell>
          <cell r="G166">
            <v>51.605139408301547</v>
          </cell>
          <cell r="H166">
            <v>0.93779149027767816</v>
          </cell>
          <cell r="I166">
            <v>103843</v>
          </cell>
          <cell r="J166">
            <v>50223</v>
          </cell>
          <cell r="K166">
            <v>53620</v>
          </cell>
          <cell r="L166">
            <v>48.364357732345944</v>
          </cell>
          <cell r="M166">
            <v>51.635642267654056</v>
          </cell>
          <cell r="N166">
            <v>0.93664677359194326</v>
          </cell>
        </row>
        <row r="167">
          <cell r="A167" t="str">
            <v>Lebu</v>
          </cell>
          <cell r="B167">
            <v>8201</v>
          </cell>
          <cell r="C167">
            <v>26567</v>
          </cell>
          <cell r="D167">
            <v>13169</v>
          </cell>
          <cell r="E167">
            <v>13398</v>
          </cell>
          <cell r="F167">
            <v>49.569014190537132</v>
          </cell>
          <cell r="G167">
            <v>50.430985809462868</v>
          </cell>
          <cell r="H167">
            <v>0.98290789670100009</v>
          </cell>
          <cell r="I167">
            <v>26404</v>
          </cell>
          <cell r="J167">
            <v>13102</v>
          </cell>
          <cell r="K167">
            <v>13302</v>
          </cell>
          <cell r="L167">
            <v>49.621269504620514</v>
          </cell>
          <cell r="M167">
            <v>50.378730495379486</v>
          </cell>
          <cell r="N167">
            <v>0.98496466696737328</v>
          </cell>
        </row>
        <row r="168">
          <cell r="A168" t="str">
            <v>Arauco</v>
          </cell>
          <cell r="B168">
            <v>8202</v>
          </cell>
          <cell r="C168">
            <v>38270</v>
          </cell>
          <cell r="D168">
            <v>19188</v>
          </cell>
          <cell r="E168">
            <v>19082</v>
          </cell>
          <cell r="F168">
            <v>50.138489678599427</v>
          </cell>
          <cell r="G168">
            <v>49.861510321400573</v>
          </cell>
          <cell r="H168">
            <v>1.0055549732732418</v>
          </cell>
          <cell r="I168">
            <v>37932</v>
          </cell>
          <cell r="J168">
            <v>19051</v>
          </cell>
          <cell r="K168">
            <v>18881</v>
          </cell>
          <cell r="L168">
            <v>50.224085205103876</v>
          </cell>
          <cell r="M168">
            <v>49.775914794896131</v>
          </cell>
          <cell r="N168">
            <v>1.0090037603940469</v>
          </cell>
        </row>
        <row r="169">
          <cell r="A169" t="str">
            <v>Cañete</v>
          </cell>
          <cell r="B169">
            <v>8203</v>
          </cell>
          <cell r="C169">
            <v>34202</v>
          </cell>
          <cell r="D169">
            <v>16992</v>
          </cell>
          <cell r="E169">
            <v>17210</v>
          </cell>
          <cell r="F169">
            <v>49.681305186831182</v>
          </cell>
          <cell r="G169">
            <v>50.318694813168818</v>
          </cell>
          <cell r="H169">
            <v>0.98733294596165022</v>
          </cell>
          <cell r="I169">
            <v>33958</v>
          </cell>
          <cell r="J169">
            <v>16879</v>
          </cell>
          <cell r="K169">
            <v>17079</v>
          </cell>
          <cell r="L169">
            <v>49.70551858177749</v>
          </cell>
          <cell r="M169">
            <v>50.294481418222517</v>
          </cell>
          <cell r="N169">
            <v>0.98828971251244213</v>
          </cell>
        </row>
        <row r="170">
          <cell r="A170" t="str">
            <v>Contulmo</v>
          </cell>
          <cell r="B170">
            <v>8204</v>
          </cell>
          <cell r="C170">
            <v>5581</v>
          </cell>
          <cell r="D170">
            <v>2847</v>
          </cell>
          <cell r="E170">
            <v>2734</v>
          </cell>
          <cell r="F170">
            <v>51.012363375739113</v>
          </cell>
          <cell r="G170">
            <v>48.98763662426088</v>
          </cell>
          <cell r="H170">
            <v>1.0413313825896122</v>
          </cell>
          <cell r="I170">
            <v>5703</v>
          </cell>
          <cell r="J170">
            <v>2922</v>
          </cell>
          <cell r="K170">
            <v>2781</v>
          </cell>
          <cell r="L170">
            <v>51.236191478169381</v>
          </cell>
          <cell r="M170">
            <v>48.763808521830612</v>
          </cell>
          <cell r="N170">
            <v>1.0507011866235167</v>
          </cell>
        </row>
        <row r="171">
          <cell r="A171" t="str">
            <v>Curanilahue</v>
          </cell>
          <cell r="B171">
            <v>8205</v>
          </cell>
          <cell r="C171">
            <v>34894</v>
          </cell>
          <cell r="D171">
            <v>17528</v>
          </cell>
          <cell r="E171">
            <v>17366</v>
          </cell>
          <cell r="F171">
            <v>50.232131598555632</v>
          </cell>
          <cell r="G171">
            <v>49.767868401444375</v>
          </cell>
          <cell r="H171">
            <v>1.0093285730738224</v>
          </cell>
          <cell r="I171">
            <v>34606</v>
          </cell>
          <cell r="J171">
            <v>17408</v>
          </cell>
          <cell r="K171">
            <v>17198</v>
          </cell>
          <cell r="L171">
            <v>50.303415592671797</v>
          </cell>
          <cell r="M171">
            <v>49.69658440732821</v>
          </cell>
          <cell r="N171">
            <v>1.0122107221769974</v>
          </cell>
        </row>
        <row r="172">
          <cell r="A172" t="str">
            <v>Los Álamos</v>
          </cell>
          <cell r="B172">
            <v>8206</v>
          </cell>
          <cell r="C172">
            <v>23588</v>
          </cell>
          <cell r="D172">
            <v>11776</v>
          </cell>
          <cell r="E172">
            <v>11812</v>
          </cell>
          <cell r="F172">
            <v>49.923690011870441</v>
          </cell>
          <cell r="G172">
            <v>50.076309988129552</v>
          </cell>
          <cell r="H172">
            <v>0.99695225194717241</v>
          </cell>
          <cell r="I172">
            <v>22589</v>
          </cell>
          <cell r="J172">
            <v>11342</v>
          </cell>
          <cell r="K172">
            <v>11247</v>
          </cell>
          <cell r="L172">
            <v>50.210279339501525</v>
          </cell>
          <cell r="M172">
            <v>49.789720660498475</v>
          </cell>
          <cell r="N172">
            <v>1.0084466968969503</v>
          </cell>
        </row>
        <row r="173">
          <cell r="A173" t="str">
            <v>Tirúa</v>
          </cell>
          <cell r="B173">
            <v>8207</v>
          </cell>
          <cell r="C173">
            <v>10458</v>
          </cell>
          <cell r="D173">
            <v>5496</v>
          </cell>
          <cell r="E173">
            <v>4962</v>
          </cell>
          <cell r="F173">
            <v>52.553069420539302</v>
          </cell>
          <cell r="G173">
            <v>47.446930579460698</v>
          </cell>
          <cell r="H173">
            <v>1.1076178960096734</v>
          </cell>
          <cell r="I173">
            <v>10378</v>
          </cell>
          <cell r="J173">
            <v>5448</v>
          </cell>
          <cell r="K173">
            <v>4930</v>
          </cell>
          <cell r="L173">
            <v>52.495663904413178</v>
          </cell>
          <cell r="M173">
            <v>47.504336095586822</v>
          </cell>
          <cell r="N173">
            <v>1.1050709939148073</v>
          </cell>
        </row>
        <row r="174">
          <cell r="A174" t="str">
            <v>Los Ángeles</v>
          </cell>
          <cell r="B174">
            <v>8301</v>
          </cell>
          <cell r="C174">
            <v>194870</v>
          </cell>
          <cell r="D174">
            <v>95163</v>
          </cell>
          <cell r="E174">
            <v>99707</v>
          </cell>
          <cell r="F174">
            <v>48.834094524554835</v>
          </cell>
          <cell r="G174">
            <v>51.165905475445172</v>
          </cell>
          <cell r="H174">
            <v>0.95442646955579846</v>
          </cell>
          <cell r="I174">
            <v>190030</v>
          </cell>
          <cell r="J174">
            <v>93090</v>
          </cell>
          <cell r="K174">
            <v>96940</v>
          </cell>
          <cell r="L174">
            <v>48.987002052307531</v>
          </cell>
          <cell r="M174">
            <v>51.012997947692476</v>
          </cell>
          <cell r="N174">
            <v>0.96028471219310918</v>
          </cell>
        </row>
        <row r="175">
          <cell r="A175" t="str">
            <v>Antuco</v>
          </cell>
          <cell r="B175">
            <v>8302</v>
          </cell>
          <cell r="C175">
            <v>3945</v>
          </cell>
          <cell r="D175">
            <v>1993</v>
          </cell>
          <cell r="E175">
            <v>1952</v>
          </cell>
          <cell r="F175">
            <v>50.519645120405578</v>
          </cell>
          <cell r="G175">
            <v>49.480354879594422</v>
          </cell>
          <cell r="H175">
            <v>1.0210040983606556</v>
          </cell>
          <cell r="I175">
            <v>3986</v>
          </cell>
          <cell r="J175">
            <v>2015</v>
          </cell>
          <cell r="K175">
            <v>1971</v>
          </cell>
          <cell r="L175">
            <v>50.55193176116407</v>
          </cell>
          <cell r="M175">
            <v>49.448068238835923</v>
          </cell>
          <cell r="N175">
            <v>1.0223236935565703</v>
          </cell>
        </row>
        <row r="176">
          <cell r="A176" t="str">
            <v>Cabrero</v>
          </cell>
          <cell r="B176">
            <v>8303</v>
          </cell>
          <cell r="C176">
            <v>29136</v>
          </cell>
          <cell r="D176">
            <v>14707</v>
          </cell>
          <cell r="E176">
            <v>14429</v>
          </cell>
          <cell r="F176">
            <v>50.477073036792973</v>
          </cell>
          <cell r="G176">
            <v>49.522926963207034</v>
          </cell>
          <cell r="H176">
            <v>1.019266754452838</v>
          </cell>
          <cell r="I176">
            <v>28499</v>
          </cell>
          <cell r="J176">
            <v>14429</v>
          </cell>
          <cell r="K176">
            <v>14070</v>
          </cell>
          <cell r="L176">
            <v>50.629846661286358</v>
          </cell>
          <cell r="M176">
            <v>49.370153338713642</v>
          </cell>
          <cell r="N176">
            <v>1.0255152807391614</v>
          </cell>
        </row>
        <row r="177">
          <cell r="A177" t="str">
            <v>Laja</v>
          </cell>
          <cell r="B177">
            <v>8304</v>
          </cell>
          <cell r="C177">
            <v>24040</v>
          </cell>
          <cell r="D177">
            <v>11890</v>
          </cell>
          <cell r="E177">
            <v>12150</v>
          </cell>
          <cell r="F177">
            <v>49.459234608985028</v>
          </cell>
          <cell r="G177">
            <v>50.540765391014972</v>
          </cell>
          <cell r="H177">
            <v>0.97860082304526752</v>
          </cell>
          <cell r="I177">
            <v>23926</v>
          </cell>
          <cell r="J177">
            <v>11837</v>
          </cell>
          <cell r="K177">
            <v>12089</v>
          </cell>
          <cell r="L177">
            <v>49.473376243417206</v>
          </cell>
          <cell r="M177">
            <v>50.526623756582801</v>
          </cell>
          <cell r="N177">
            <v>0.97915460335842497</v>
          </cell>
        </row>
        <row r="178">
          <cell r="A178" t="str">
            <v>Mulchén</v>
          </cell>
          <cell r="B178">
            <v>8305</v>
          </cell>
          <cell r="C178">
            <v>30485</v>
          </cell>
          <cell r="D178">
            <v>15433</v>
          </cell>
          <cell r="E178">
            <v>15052</v>
          </cell>
          <cell r="F178">
            <v>50.624897490569133</v>
          </cell>
          <cell r="G178">
            <v>49.375102509430867</v>
          </cell>
          <cell r="H178">
            <v>1.0253122508636725</v>
          </cell>
          <cell r="I178">
            <v>30472</v>
          </cell>
          <cell r="J178">
            <v>15408</v>
          </cell>
          <cell r="K178">
            <v>15064</v>
          </cell>
          <cell r="L178">
            <v>50.564452612234177</v>
          </cell>
          <cell r="M178">
            <v>49.435547387765816</v>
          </cell>
          <cell r="N178">
            <v>1.0228359001593201</v>
          </cell>
        </row>
        <row r="179">
          <cell r="A179" t="str">
            <v>Nacimiento</v>
          </cell>
          <cell r="B179">
            <v>8306</v>
          </cell>
          <cell r="C179">
            <v>28392</v>
          </cell>
          <cell r="D179">
            <v>14204</v>
          </cell>
          <cell r="E179">
            <v>14188</v>
          </cell>
          <cell r="F179">
            <v>50.028176951253876</v>
          </cell>
          <cell r="G179">
            <v>49.971823048746131</v>
          </cell>
          <cell r="H179">
            <v>1.0011277135607555</v>
          </cell>
          <cell r="I179">
            <v>28128</v>
          </cell>
          <cell r="J179">
            <v>14117</v>
          </cell>
          <cell r="K179">
            <v>14011</v>
          </cell>
          <cell r="L179">
            <v>50.188424345847551</v>
          </cell>
          <cell r="M179">
            <v>49.811575654152449</v>
          </cell>
          <cell r="N179">
            <v>1.0075654842623654</v>
          </cell>
        </row>
        <row r="180">
          <cell r="A180" t="str">
            <v>Negrete</v>
          </cell>
          <cell r="B180">
            <v>8307</v>
          </cell>
          <cell r="C180">
            <v>10252</v>
          </cell>
          <cell r="D180">
            <v>5262</v>
          </cell>
          <cell r="E180">
            <v>4990</v>
          </cell>
          <cell r="F180">
            <v>51.326570425282867</v>
          </cell>
          <cell r="G180">
            <v>48.673429574717133</v>
          </cell>
          <cell r="H180">
            <v>1.0545090180360721</v>
          </cell>
          <cell r="I180">
            <v>9950</v>
          </cell>
          <cell r="J180">
            <v>5114</v>
          </cell>
          <cell r="K180">
            <v>4836</v>
          </cell>
          <cell r="L180">
            <v>51.396984924623112</v>
          </cell>
          <cell r="M180">
            <v>48.603015075376881</v>
          </cell>
          <cell r="N180">
            <v>1.0574855252274606</v>
          </cell>
        </row>
        <row r="181">
          <cell r="A181" t="str">
            <v>Quilaco</v>
          </cell>
          <cell r="B181">
            <v>8308</v>
          </cell>
          <cell r="C181">
            <v>4103</v>
          </cell>
          <cell r="D181">
            <v>2148</v>
          </cell>
          <cell r="E181">
            <v>1955</v>
          </cell>
          <cell r="F181">
            <v>52.351937606629292</v>
          </cell>
          <cell r="G181">
            <v>47.648062393370708</v>
          </cell>
          <cell r="H181">
            <v>1.0987212276214833</v>
          </cell>
          <cell r="I181">
            <v>4130</v>
          </cell>
          <cell r="J181">
            <v>2166</v>
          </cell>
          <cell r="K181">
            <v>1964</v>
          </cell>
          <cell r="L181">
            <v>52.445520581113804</v>
          </cell>
          <cell r="M181">
            <v>47.554479418886196</v>
          </cell>
          <cell r="N181">
            <v>1.1028513238289206</v>
          </cell>
        </row>
        <row r="182">
          <cell r="A182" t="str">
            <v>Quilleco</v>
          </cell>
          <cell r="B182">
            <v>8309</v>
          </cell>
          <cell r="C182">
            <v>10033</v>
          </cell>
          <cell r="D182">
            <v>5080</v>
          </cell>
          <cell r="E182">
            <v>4953</v>
          </cell>
          <cell r="F182">
            <v>50.632911392405063</v>
          </cell>
          <cell r="G182">
            <v>49.367088607594937</v>
          </cell>
          <cell r="H182">
            <v>1.0256410256410255</v>
          </cell>
          <cell r="I182">
            <v>10236</v>
          </cell>
          <cell r="J182">
            <v>5212</v>
          </cell>
          <cell r="K182">
            <v>5024</v>
          </cell>
          <cell r="L182">
            <v>50.918327471668626</v>
          </cell>
          <cell r="M182">
            <v>49.081672528331374</v>
          </cell>
          <cell r="N182">
            <v>1.0374203821656052</v>
          </cell>
        </row>
        <row r="183">
          <cell r="A183" t="str">
            <v>San Rosendo</v>
          </cell>
          <cell r="B183">
            <v>8310</v>
          </cell>
          <cell r="C183">
            <v>3936</v>
          </cell>
          <cell r="D183">
            <v>1914</v>
          </cell>
          <cell r="E183">
            <v>2022</v>
          </cell>
          <cell r="F183">
            <v>48.628048780487802</v>
          </cell>
          <cell r="G183">
            <v>51.371951219512191</v>
          </cell>
          <cell r="H183">
            <v>0.94658753709198817</v>
          </cell>
          <cell r="I183">
            <v>3975</v>
          </cell>
          <cell r="J183">
            <v>1937</v>
          </cell>
          <cell r="K183">
            <v>2038</v>
          </cell>
          <cell r="L183">
            <v>48.729559748427675</v>
          </cell>
          <cell r="M183">
            <v>51.270440251572325</v>
          </cell>
          <cell r="N183">
            <v>0.95044160942100098</v>
          </cell>
        </row>
        <row r="184">
          <cell r="A184" t="str">
            <v>Santa Bárbara</v>
          </cell>
          <cell r="B184">
            <v>8311</v>
          </cell>
          <cell r="C184">
            <v>12929</v>
          </cell>
          <cell r="D184">
            <v>6604</v>
          </cell>
          <cell r="E184">
            <v>6325</v>
          </cell>
          <cell r="F184">
            <v>51.078969757908574</v>
          </cell>
          <cell r="G184">
            <v>48.921030242091426</v>
          </cell>
          <cell r="H184">
            <v>1.044110671936759</v>
          </cell>
          <cell r="I184">
            <v>13075</v>
          </cell>
          <cell r="J184">
            <v>6662</v>
          </cell>
          <cell r="K184">
            <v>6413</v>
          </cell>
          <cell r="L184">
            <v>50.952198852772469</v>
          </cell>
          <cell r="M184">
            <v>49.047801147227531</v>
          </cell>
          <cell r="N184">
            <v>1.0388273818805551</v>
          </cell>
        </row>
        <row r="185">
          <cell r="A185" t="str">
            <v>Tucapel</v>
          </cell>
          <cell r="B185">
            <v>8312</v>
          </cell>
          <cell r="C185">
            <v>14378</v>
          </cell>
          <cell r="D185">
            <v>7233</v>
          </cell>
          <cell r="E185">
            <v>7145</v>
          </cell>
          <cell r="F185">
            <v>50.306023090833222</v>
          </cell>
          <cell r="G185">
            <v>49.693976909166778</v>
          </cell>
          <cell r="H185">
            <v>1.0123163051084674</v>
          </cell>
          <cell r="I185">
            <v>14148</v>
          </cell>
          <cell r="J185">
            <v>7123</v>
          </cell>
          <cell r="K185">
            <v>7025</v>
          </cell>
          <cell r="L185">
            <v>50.346338705117333</v>
          </cell>
          <cell r="M185">
            <v>49.653661294882667</v>
          </cell>
          <cell r="N185">
            <v>1.013950177935943</v>
          </cell>
        </row>
        <row r="186">
          <cell r="A186" t="str">
            <v>Yumbel</v>
          </cell>
          <cell r="B186">
            <v>8313</v>
          </cell>
          <cell r="C186">
            <v>21596</v>
          </cell>
          <cell r="D186">
            <v>10997</v>
          </cell>
          <cell r="E186">
            <v>10599</v>
          </cell>
          <cell r="F186">
            <v>50.921466938321913</v>
          </cell>
          <cell r="G186">
            <v>49.078533061678087</v>
          </cell>
          <cell r="H186">
            <v>1.0375507123313521</v>
          </cell>
          <cell r="I186">
            <v>21574</v>
          </cell>
          <cell r="J186">
            <v>11004</v>
          </cell>
          <cell r="K186">
            <v>10570</v>
          </cell>
          <cell r="L186">
            <v>51.005840363400388</v>
          </cell>
          <cell r="M186">
            <v>48.994159636599612</v>
          </cell>
          <cell r="N186">
            <v>1.0410596026490067</v>
          </cell>
        </row>
        <row r="187">
          <cell r="A187" t="str">
            <v>Alto Biobío</v>
          </cell>
          <cell r="B187">
            <v>8314</v>
          </cell>
          <cell r="C187">
            <v>6118</v>
          </cell>
          <cell r="D187">
            <v>3020</v>
          </cell>
          <cell r="E187">
            <v>3098</v>
          </cell>
          <cell r="F187">
            <v>49.362536776724419</v>
          </cell>
          <cell r="G187">
            <v>50.637463223275581</v>
          </cell>
          <cell r="H187">
            <v>0.97482246610716594</v>
          </cell>
          <cell r="I187">
            <v>6342</v>
          </cell>
          <cell r="J187">
            <v>3322</v>
          </cell>
          <cell r="K187">
            <v>3020</v>
          </cell>
          <cell r="L187">
            <v>52.380952380952387</v>
          </cell>
          <cell r="M187">
            <v>47.619047619047613</v>
          </cell>
          <cell r="N187">
            <v>1.1000000000000001</v>
          </cell>
        </row>
        <row r="188">
          <cell r="A188" t="str">
            <v>Chillán</v>
          </cell>
          <cell r="B188">
            <v>8401</v>
          </cell>
          <cell r="C188">
            <v>179632</v>
          </cell>
          <cell r="D188">
            <v>85780</v>
          </cell>
          <cell r="E188">
            <v>93852</v>
          </cell>
          <cell r="F188">
            <v>47.753184287877438</v>
          </cell>
          <cell r="G188">
            <v>52.246815712122562</v>
          </cell>
          <cell r="H188">
            <v>0.91399224310616711</v>
          </cell>
          <cell r="I188">
            <v>177341</v>
          </cell>
          <cell r="J188">
            <v>84740</v>
          </cell>
          <cell r="K188">
            <v>92601</v>
          </cell>
          <cell r="L188">
            <v>47.783648451288762</v>
          </cell>
          <cell r="M188">
            <v>52.216351548711238</v>
          </cell>
          <cell r="N188">
            <v>0.91510890811114354</v>
          </cell>
        </row>
        <row r="189">
          <cell r="A189" t="str">
            <v>Bulnes</v>
          </cell>
          <cell r="B189">
            <v>8402</v>
          </cell>
          <cell r="C189">
            <v>21963</v>
          </cell>
          <cell r="D189">
            <v>10999</v>
          </cell>
          <cell r="E189">
            <v>10964</v>
          </cell>
          <cell r="F189">
            <v>50.079679460911528</v>
          </cell>
          <cell r="G189">
            <v>49.920320539088472</v>
          </cell>
          <cell r="H189">
            <v>1.0031922655964975</v>
          </cell>
          <cell r="I189">
            <v>21832</v>
          </cell>
          <cell r="J189">
            <v>10931</v>
          </cell>
          <cell r="K189">
            <v>10901</v>
          </cell>
          <cell r="L189">
            <v>50.068706485892264</v>
          </cell>
          <cell r="M189">
            <v>49.931293514107736</v>
          </cell>
          <cell r="N189">
            <v>1.0027520410971471</v>
          </cell>
        </row>
        <row r="190">
          <cell r="A190" t="str">
            <v>Cobquecura</v>
          </cell>
          <cell r="B190">
            <v>8403</v>
          </cell>
          <cell r="C190">
            <v>5715</v>
          </cell>
          <cell r="D190">
            <v>3051</v>
          </cell>
          <cell r="E190">
            <v>2664</v>
          </cell>
          <cell r="F190">
            <v>53.385826771653541</v>
          </cell>
          <cell r="G190">
            <v>46.614173228346459</v>
          </cell>
          <cell r="H190">
            <v>1.1452702702702702</v>
          </cell>
          <cell r="I190">
            <v>5773</v>
          </cell>
          <cell r="J190">
            <v>3082</v>
          </cell>
          <cell r="K190">
            <v>2691</v>
          </cell>
          <cell r="L190">
            <v>53.386454183266927</v>
          </cell>
          <cell r="M190">
            <v>46.613545816733065</v>
          </cell>
          <cell r="N190">
            <v>1.1452991452991452</v>
          </cell>
        </row>
        <row r="191">
          <cell r="A191" t="str">
            <v>Coelemu</v>
          </cell>
          <cell r="B191">
            <v>8404</v>
          </cell>
          <cell r="C191">
            <v>16950</v>
          </cell>
          <cell r="D191">
            <v>8496</v>
          </cell>
          <cell r="E191">
            <v>8454</v>
          </cell>
          <cell r="F191">
            <v>50.123893805309741</v>
          </cell>
          <cell r="G191">
            <v>49.876106194690266</v>
          </cell>
          <cell r="H191">
            <v>1.0049680624556423</v>
          </cell>
          <cell r="I191">
            <v>16852</v>
          </cell>
          <cell r="J191">
            <v>8444</v>
          </cell>
          <cell r="K191">
            <v>8408</v>
          </cell>
          <cell r="L191">
            <v>50.106812247804413</v>
          </cell>
          <cell r="M191">
            <v>49.893187752195587</v>
          </cell>
          <cell r="N191">
            <v>1.0042816365366318</v>
          </cell>
        </row>
        <row r="192">
          <cell r="A192" t="str">
            <v>Coihueco</v>
          </cell>
          <cell r="B192">
            <v>8405</v>
          </cell>
          <cell r="C192">
            <v>25843</v>
          </cell>
          <cell r="D192">
            <v>13251</v>
          </cell>
          <cell r="E192">
            <v>12592</v>
          </cell>
          <cell r="F192">
            <v>51.275006771659633</v>
          </cell>
          <cell r="G192">
            <v>48.724993228340367</v>
          </cell>
          <cell r="H192">
            <v>1.0523348157560355</v>
          </cell>
          <cell r="I192">
            <v>25589</v>
          </cell>
          <cell r="J192">
            <v>13175</v>
          </cell>
          <cell r="K192">
            <v>12414</v>
          </cell>
          <cell r="L192">
            <v>51.486967056156942</v>
          </cell>
          <cell r="M192">
            <v>48.513032943843058</v>
          </cell>
          <cell r="N192">
            <v>1.0613017560818432</v>
          </cell>
        </row>
        <row r="193">
          <cell r="A193" t="str">
            <v>Chillán Viejo</v>
          </cell>
          <cell r="B193">
            <v>8406</v>
          </cell>
          <cell r="C193">
            <v>32319</v>
          </cell>
          <cell r="D193">
            <v>15582</v>
          </cell>
          <cell r="E193">
            <v>16737</v>
          </cell>
          <cell r="F193">
            <v>48.213125406107856</v>
          </cell>
          <cell r="G193">
            <v>51.786874593892144</v>
          </cell>
          <cell r="H193">
            <v>0.93099121706399002</v>
          </cell>
          <cell r="I193">
            <v>29930</v>
          </cell>
          <cell r="J193">
            <v>14500</v>
          </cell>
          <cell r="K193">
            <v>15430</v>
          </cell>
          <cell r="L193">
            <v>48.446374874707651</v>
          </cell>
          <cell r="M193">
            <v>51.553625125292349</v>
          </cell>
          <cell r="N193">
            <v>0.9397278029812054</v>
          </cell>
        </row>
        <row r="194">
          <cell r="A194" t="str">
            <v>El Carmen</v>
          </cell>
          <cell r="B194">
            <v>8407</v>
          </cell>
          <cell r="C194">
            <v>12898</v>
          </cell>
          <cell r="D194">
            <v>6648</v>
          </cell>
          <cell r="E194">
            <v>6250</v>
          </cell>
          <cell r="F194">
            <v>51.542874864320055</v>
          </cell>
          <cell r="G194">
            <v>48.457125135679952</v>
          </cell>
          <cell r="H194">
            <v>1.06368</v>
          </cell>
          <cell r="I194">
            <v>13032</v>
          </cell>
          <cell r="J194">
            <v>6716</v>
          </cell>
          <cell r="K194">
            <v>6316</v>
          </cell>
          <cell r="L194">
            <v>51.534683855125841</v>
          </cell>
          <cell r="M194">
            <v>48.465316144874151</v>
          </cell>
          <cell r="N194">
            <v>1.0633312222925901</v>
          </cell>
        </row>
        <row r="195">
          <cell r="A195" t="str">
            <v>Ninhue</v>
          </cell>
          <cell r="B195">
            <v>8408</v>
          </cell>
          <cell r="C195">
            <v>5827</v>
          </cell>
          <cell r="D195">
            <v>2970</v>
          </cell>
          <cell r="E195">
            <v>2857</v>
          </cell>
          <cell r="F195">
            <v>50.969624163377382</v>
          </cell>
          <cell r="G195">
            <v>49.030375836622618</v>
          </cell>
          <cell r="H195">
            <v>1.03955197759888</v>
          </cell>
          <cell r="I195">
            <v>5878</v>
          </cell>
          <cell r="J195">
            <v>3005</v>
          </cell>
          <cell r="K195">
            <v>2873</v>
          </cell>
          <cell r="L195">
            <v>51.122830894862204</v>
          </cell>
          <cell r="M195">
            <v>48.877169105137803</v>
          </cell>
          <cell r="N195">
            <v>1.0459450052210233</v>
          </cell>
        </row>
        <row r="196">
          <cell r="A196" t="str">
            <v>Ñiquén</v>
          </cell>
          <cell r="B196">
            <v>8409</v>
          </cell>
          <cell r="C196">
            <v>11665</v>
          </cell>
          <cell r="D196">
            <v>5981</v>
          </cell>
          <cell r="E196">
            <v>5684</v>
          </cell>
          <cell r="F196">
            <v>51.27303900557223</v>
          </cell>
          <cell r="G196">
            <v>48.726960994427778</v>
          </cell>
          <cell r="H196">
            <v>1.0522519352568613</v>
          </cell>
          <cell r="I196">
            <v>11748</v>
          </cell>
          <cell r="J196">
            <v>6040</v>
          </cell>
          <cell r="K196">
            <v>5708</v>
          </cell>
          <cell r="L196">
            <v>51.413006469186243</v>
          </cell>
          <cell r="M196">
            <v>48.586993530813757</v>
          </cell>
          <cell r="N196">
            <v>1.0581639803784162</v>
          </cell>
        </row>
        <row r="197">
          <cell r="A197" t="str">
            <v>Pemuco</v>
          </cell>
          <cell r="B197">
            <v>8410</v>
          </cell>
          <cell r="C197">
            <v>9294</v>
          </cell>
          <cell r="D197">
            <v>4853</v>
          </cell>
          <cell r="E197">
            <v>4441</v>
          </cell>
          <cell r="F197">
            <v>52.216483752958901</v>
          </cell>
          <cell r="G197">
            <v>47.783516247041099</v>
          </cell>
          <cell r="H197">
            <v>1.0927718982211214</v>
          </cell>
          <cell r="I197">
            <v>9293</v>
          </cell>
          <cell r="J197">
            <v>4852</v>
          </cell>
          <cell r="K197">
            <v>4441</v>
          </cell>
          <cell r="L197">
            <v>52.211341870224906</v>
          </cell>
          <cell r="M197">
            <v>47.788658129775101</v>
          </cell>
          <cell r="N197">
            <v>1.0925467237108759</v>
          </cell>
        </row>
        <row r="198">
          <cell r="A198" t="str">
            <v>Pinto</v>
          </cell>
          <cell r="B198">
            <v>8411</v>
          </cell>
          <cell r="C198">
            <v>11307</v>
          </cell>
          <cell r="D198">
            <v>5674</v>
          </cell>
          <cell r="E198">
            <v>5633</v>
          </cell>
          <cell r="F198">
            <v>50.181303617228266</v>
          </cell>
          <cell r="G198">
            <v>49.818696382771734</v>
          </cell>
          <cell r="H198">
            <v>1.0072785371915498</v>
          </cell>
          <cell r="I198">
            <v>11110</v>
          </cell>
          <cell r="J198">
            <v>5589</v>
          </cell>
          <cell r="K198">
            <v>5521</v>
          </cell>
          <cell r="L198">
            <v>50.3060306030603</v>
          </cell>
          <cell r="M198">
            <v>49.6939693969397</v>
          </cell>
          <cell r="N198">
            <v>1.0123166093099076</v>
          </cell>
        </row>
        <row r="199">
          <cell r="A199" t="str">
            <v>Portezuelo</v>
          </cell>
          <cell r="B199">
            <v>8412</v>
          </cell>
          <cell r="C199">
            <v>5635</v>
          </cell>
          <cell r="D199">
            <v>2901</v>
          </cell>
          <cell r="E199">
            <v>2734</v>
          </cell>
          <cell r="F199">
            <v>51.481810115350491</v>
          </cell>
          <cell r="G199">
            <v>48.518189884649509</v>
          </cell>
          <cell r="H199">
            <v>1.0610826627651793</v>
          </cell>
          <cell r="I199">
            <v>5662</v>
          </cell>
          <cell r="J199">
            <v>2921</v>
          </cell>
          <cell r="K199">
            <v>2741</v>
          </cell>
          <cell r="L199">
            <v>51.589544330625223</v>
          </cell>
          <cell r="M199">
            <v>48.410455669374777</v>
          </cell>
          <cell r="N199">
            <v>1.0656694636993798</v>
          </cell>
        </row>
        <row r="200">
          <cell r="A200" t="str">
            <v>Quillón</v>
          </cell>
          <cell r="B200">
            <v>8413</v>
          </cell>
          <cell r="C200">
            <v>16840</v>
          </cell>
          <cell r="D200">
            <v>8502</v>
          </cell>
          <cell r="E200">
            <v>8338</v>
          </cell>
          <cell r="F200">
            <v>50.486935866983373</v>
          </cell>
          <cell r="G200">
            <v>49.513064133016627</v>
          </cell>
          <cell r="H200">
            <v>1.0196689853681937</v>
          </cell>
          <cell r="I200">
            <v>16618</v>
          </cell>
          <cell r="J200">
            <v>8415</v>
          </cell>
          <cell r="K200">
            <v>8203</v>
          </cell>
          <cell r="L200">
            <v>50.637862558671323</v>
          </cell>
          <cell r="M200">
            <v>49.362137441328677</v>
          </cell>
          <cell r="N200">
            <v>1.0258442033402413</v>
          </cell>
        </row>
        <row r="201">
          <cell r="A201" t="str">
            <v>Quirihue</v>
          </cell>
          <cell r="B201">
            <v>8414</v>
          </cell>
          <cell r="C201">
            <v>13419</v>
          </cell>
          <cell r="D201">
            <v>6863</v>
          </cell>
          <cell r="E201">
            <v>6556</v>
          </cell>
          <cell r="F201">
            <v>51.143900439675086</v>
          </cell>
          <cell r="G201">
            <v>48.856099560324914</v>
          </cell>
          <cell r="H201">
            <v>1.0468273337400855</v>
          </cell>
          <cell r="I201">
            <v>13079</v>
          </cell>
          <cell r="J201">
            <v>6699</v>
          </cell>
          <cell r="K201">
            <v>6380</v>
          </cell>
          <cell r="L201">
            <v>51.219512195121951</v>
          </cell>
          <cell r="M201">
            <v>48.780487804878049</v>
          </cell>
          <cell r="N201">
            <v>1.05</v>
          </cell>
        </row>
        <row r="202">
          <cell r="A202" t="str">
            <v>Ránquil</v>
          </cell>
          <cell r="B202">
            <v>8415</v>
          </cell>
          <cell r="C202">
            <v>6049</v>
          </cell>
          <cell r="D202">
            <v>3034</v>
          </cell>
          <cell r="E202">
            <v>3015</v>
          </cell>
          <cell r="F202">
            <v>50.157050752190443</v>
          </cell>
          <cell r="G202">
            <v>49.842949247809557</v>
          </cell>
          <cell r="H202">
            <v>1.0063018242122719</v>
          </cell>
          <cell r="I202">
            <v>6013</v>
          </cell>
          <cell r="J202">
            <v>3024</v>
          </cell>
          <cell r="K202">
            <v>2989</v>
          </cell>
          <cell r="L202">
            <v>50.291036088474975</v>
          </cell>
          <cell r="M202">
            <v>49.708963911525025</v>
          </cell>
          <cell r="N202">
            <v>1.0117096018735363</v>
          </cell>
        </row>
        <row r="203">
          <cell r="A203" t="str">
            <v>San Carlos</v>
          </cell>
          <cell r="B203">
            <v>8416</v>
          </cell>
          <cell r="C203">
            <v>53085</v>
          </cell>
          <cell r="D203">
            <v>26340</v>
          </cell>
          <cell r="E203">
            <v>26745</v>
          </cell>
          <cell r="F203">
            <v>49.618536309692004</v>
          </cell>
          <cell r="G203">
            <v>50.381463690307996</v>
          </cell>
          <cell r="H203">
            <v>0.98485698261357268</v>
          </cell>
          <cell r="I203">
            <v>52646</v>
          </cell>
          <cell r="J203">
            <v>26118</v>
          </cell>
          <cell r="K203">
            <v>26528</v>
          </cell>
          <cell r="L203">
            <v>49.610606693765909</v>
          </cell>
          <cell r="M203">
            <v>50.389393306234084</v>
          </cell>
          <cell r="N203">
            <v>0.98454463208685161</v>
          </cell>
        </row>
        <row r="204">
          <cell r="A204" t="str">
            <v>San Fabián</v>
          </cell>
          <cell r="B204">
            <v>8417</v>
          </cell>
          <cell r="C204">
            <v>4044</v>
          </cell>
          <cell r="D204">
            <v>2040</v>
          </cell>
          <cell r="E204">
            <v>2004</v>
          </cell>
          <cell r="F204">
            <v>50.445103857566764</v>
          </cell>
          <cell r="G204">
            <v>49.554896142433236</v>
          </cell>
          <cell r="H204">
            <v>1.0179640718562875</v>
          </cell>
          <cell r="I204">
            <v>3985</v>
          </cell>
          <cell r="J204">
            <v>2018</v>
          </cell>
          <cell r="K204">
            <v>1967</v>
          </cell>
          <cell r="L204">
            <v>50.639899623588455</v>
          </cell>
          <cell r="M204">
            <v>49.360100376411545</v>
          </cell>
          <cell r="N204">
            <v>1.0259278088459582</v>
          </cell>
        </row>
        <row r="205">
          <cell r="A205" t="str">
            <v>San Ignacio</v>
          </cell>
          <cell r="B205">
            <v>8418</v>
          </cell>
          <cell r="C205">
            <v>16019</v>
          </cell>
          <cell r="D205">
            <v>8115</v>
          </cell>
          <cell r="E205">
            <v>7904</v>
          </cell>
          <cell r="F205">
            <v>50.658592920906422</v>
          </cell>
          <cell r="G205">
            <v>49.341407079093571</v>
          </cell>
          <cell r="H205">
            <v>1.0266953441295548</v>
          </cell>
          <cell r="I205">
            <v>16221</v>
          </cell>
          <cell r="J205">
            <v>8234</v>
          </cell>
          <cell r="K205">
            <v>7987</v>
          </cell>
          <cell r="L205">
            <v>50.761358732507247</v>
          </cell>
          <cell r="M205">
            <v>49.238641267492753</v>
          </cell>
          <cell r="N205">
            <v>1.0309252535369977</v>
          </cell>
        </row>
        <row r="206">
          <cell r="A206" t="str">
            <v>San Nicolás</v>
          </cell>
          <cell r="B206">
            <v>8419</v>
          </cell>
          <cell r="C206">
            <v>11451</v>
          </cell>
          <cell r="D206">
            <v>5831</v>
          </cell>
          <cell r="E206">
            <v>5620</v>
          </cell>
          <cell r="F206">
            <v>50.921316915553227</v>
          </cell>
          <cell r="G206">
            <v>49.078683084446773</v>
          </cell>
          <cell r="H206">
            <v>1.037544483985765</v>
          </cell>
          <cell r="I206">
            <v>11152</v>
          </cell>
          <cell r="J206">
            <v>5701</v>
          </cell>
          <cell r="K206">
            <v>5451</v>
          </cell>
          <cell r="L206">
            <v>51.120875179340032</v>
          </cell>
          <cell r="M206">
            <v>48.879124820659968</v>
          </cell>
          <cell r="N206">
            <v>1.0458631443771784</v>
          </cell>
        </row>
        <row r="207">
          <cell r="A207" t="str">
            <v>Treguaco</v>
          </cell>
          <cell r="B207">
            <v>8420</v>
          </cell>
          <cell r="C207">
            <v>5318</v>
          </cell>
          <cell r="D207">
            <v>2767</v>
          </cell>
          <cell r="E207">
            <v>2551</v>
          </cell>
          <cell r="F207">
            <v>52.03083866115081</v>
          </cell>
          <cell r="G207">
            <v>47.96916133884919</v>
          </cell>
          <cell r="H207">
            <v>1.084672677381419</v>
          </cell>
          <cell r="I207">
            <v>5382</v>
          </cell>
          <cell r="J207">
            <v>2808</v>
          </cell>
          <cell r="K207">
            <v>2574</v>
          </cell>
          <cell r="L207">
            <v>52.173913043478258</v>
          </cell>
          <cell r="M207">
            <v>47.826086956521742</v>
          </cell>
          <cell r="N207">
            <v>1.0909090909090908</v>
          </cell>
        </row>
        <row r="208">
          <cell r="A208" t="str">
            <v>Yungay</v>
          </cell>
          <cell r="B208">
            <v>8421</v>
          </cell>
          <cell r="C208">
            <v>18248</v>
          </cell>
          <cell r="D208">
            <v>9396</v>
          </cell>
          <cell r="E208">
            <v>8852</v>
          </cell>
          <cell r="F208">
            <v>51.49057430951337</v>
          </cell>
          <cell r="G208">
            <v>48.50942569048663</v>
          </cell>
          <cell r="H208">
            <v>1.061455038409399</v>
          </cell>
          <cell r="I208">
            <v>18103</v>
          </cell>
          <cell r="J208">
            <v>9312</v>
          </cell>
          <cell r="K208">
            <v>8791</v>
          </cell>
          <cell r="L208">
            <v>51.438988013036514</v>
          </cell>
          <cell r="M208">
            <v>48.561011986963486</v>
          </cell>
          <cell r="N208">
            <v>1.0592651575474918</v>
          </cell>
        </row>
        <row r="209">
          <cell r="A209" t="str">
            <v>REGIÓN VIII</v>
          </cell>
          <cell r="B209">
            <v>8</v>
          </cell>
          <cell r="C209">
            <v>2114286</v>
          </cell>
          <cell r="D209">
            <v>1039596</v>
          </cell>
          <cell r="E209">
            <v>1074690</v>
          </cell>
          <cell r="F209">
            <v>49.170074436476426</v>
          </cell>
          <cell r="G209">
            <v>50.829925563523574</v>
          </cell>
          <cell r="H209">
            <v>0.96734500181447669</v>
          </cell>
          <cell r="I209">
            <v>2073349</v>
          </cell>
          <cell r="J209">
            <v>1020686</v>
          </cell>
          <cell r="K209">
            <v>1052663</v>
          </cell>
          <cell r="L209">
            <v>49.228856309285121</v>
          </cell>
          <cell r="M209">
            <v>50.771143690714879</v>
          </cell>
          <cell r="N209">
            <v>0.96962275676071075</v>
          </cell>
        </row>
        <row r="210">
          <cell r="A210" t="str">
            <v>Temuco</v>
          </cell>
          <cell r="B210">
            <v>9101</v>
          </cell>
          <cell r="C210">
            <v>287850</v>
          </cell>
          <cell r="D210">
            <v>134582</v>
          </cell>
          <cell r="E210">
            <v>153268</v>
          </cell>
          <cell r="F210">
            <v>46.754212263331596</v>
          </cell>
          <cell r="G210">
            <v>53.245787736668404</v>
          </cell>
          <cell r="H210">
            <v>0.87808283529503872</v>
          </cell>
          <cell r="I210">
            <v>280613</v>
          </cell>
          <cell r="J210">
            <v>131976</v>
          </cell>
          <cell r="K210">
            <v>148637</v>
          </cell>
          <cell r="L210">
            <v>47.031320715718799</v>
          </cell>
          <cell r="M210">
            <v>52.968679284281194</v>
          </cell>
          <cell r="N210">
            <v>0.88790812516399009</v>
          </cell>
        </row>
        <row r="211">
          <cell r="A211" t="str">
            <v>Carahue</v>
          </cell>
          <cell r="B211">
            <v>9102</v>
          </cell>
          <cell r="C211">
            <v>26562</v>
          </cell>
          <cell r="D211">
            <v>13490</v>
          </cell>
          <cell r="E211">
            <v>13072</v>
          </cell>
          <cell r="F211">
            <v>50.786838340486405</v>
          </cell>
          <cell r="G211">
            <v>49.213161659513595</v>
          </cell>
          <cell r="H211">
            <v>1.0319767441860466</v>
          </cell>
          <cell r="I211">
            <v>26668</v>
          </cell>
          <cell r="J211">
            <v>13549</v>
          </cell>
          <cell r="K211">
            <v>13119</v>
          </cell>
          <cell r="L211">
            <v>50.806209689515526</v>
          </cell>
          <cell r="M211">
            <v>49.193790310484474</v>
          </cell>
          <cell r="N211">
            <v>1.0327768884823538</v>
          </cell>
        </row>
        <row r="212">
          <cell r="A212" t="str">
            <v>Cunco</v>
          </cell>
          <cell r="B212">
            <v>9103</v>
          </cell>
          <cell r="C212">
            <v>19047</v>
          </cell>
          <cell r="D212">
            <v>9387</v>
          </cell>
          <cell r="E212">
            <v>9660</v>
          </cell>
          <cell r="F212">
            <v>49.283351708930539</v>
          </cell>
          <cell r="G212">
            <v>50.716648291069454</v>
          </cell>
          <cell r="H212">
            <v>0.97173913043478266</v>
          </cell>
          <cell r="I212">
            <v>19174</v>
          </cell>
          <cell r="J212">
            <v>9457</v>
          </cell>
          <cell r="K212">
            <v>9717</v>
          </cell>
          <cell r="L212">
            <v>49.321998539689162</v>
          </cell>
          <cell r="M212">
            <v>50.678001460310838</v>
          </cell>
          <cell r="N212">
            <v>0.9732427704023876</v>
          </cell>
        </row>
        <row r="213">
          <cell r="A213" t="str">
            <v>Curarrehue</v>
          </cell>
          <cell r="B213">
            <v>9104</v>
          </cell>
          <cell r="C213">
            <v>7443</v>
          </cell>
          <cell r="D213">
            <v>3884</v>
          </cell>
          <cell r="E213">
            <v>3559</v>
          </cell>
          <cell r="F213">
            <v>52.183259438398501</v>
          </cell>
          <cell r="G213">
            <v>47.816740561601506</v>
          </cell>
          <cell r="H213">
            <v>1.0913177858949143</v>
          </cell>
          <cell r="I213">
            <v>7370</v>
          </cell>
          <cell r="J213">
            <v>3865</v>
          </cell>
          <cell r="K213">
            <v>3505</v>
          </cell>
          <cell r="L213">
            <v>52.442333785617365</v>
          </cell>
          <cell r="M213">
            <v>47.557666214382635</v>
          </cell>
          <cell r="N213">
            <v>1.1027104136947219</v>
          </cell>
        </row>
        <row r="214">
          <cell r="A214" t="str">
            <v>Freire</v>
          </cell>
          <cell r="B214">
            <v>9105</v>
          </cell>
          <cell r="C214">
            <v>24746</v>
          </cell>
          <cell r="D214">
            <v>12781</v>
          </cell>
          <cell r="E214">
            <v>11965</v>
          </cell>
          <cell r="F214">
            <v>51.648751313343567</v>
          </cell>
          <cell r="G214">
            <v>48.351248686656426</v>
          </cell>
          <cell r="H214">
            <v>1.0681989134977017</v>
          </cell>
          <cell r="I214">
            <v>25200</v>
          </cell>
          <cell r="J214">
            <v>13019</v>
          </cell>
          <cell r="K214">
            <v>12181</v>
          </cell>
          <cell r="L214">
            <v>51.662698412698418</v>
          </cell>
          <cell r="M214">
            <v>48.337301587301589</v>
          </cell>
          <cell r="N214">
            <v>1.0687956653805106</v>
          </cell>
        </row>
        <row r="215">
          <cell r="A215" t="str">
            <v>Galvarino</v>
          </cell>
          <cell r="B215">
            <v>9106</v>
          </cell>
          <cell r="C215">
            <v>12575</v>
          </cell>
          <cell r="D215">
            <v>6542</v>
          </cell>
          <cell r="E215">
            <v>6033</v>
          </cell>
          <cell r="F215">
            <v>52.023856858846919</v>
          </cell>
          <cell r="G215">
            <v>47.976143141153081</v>
          </cell>
          <cell r="H215">
            <v>1.0843693021713907</v>
          </cell>
          <cell r="I215">
            <v>12727</v>
          </cell>
          <cell r="J215">
            <v>6618</v>
          </cell>
          <cell r="K215">
            <v>6109</v>
          </cell>
          <cell r="L215">
            <v>51.999685707550881</v>
          </cell>
          <cell r="M215">
            <v>48.000314292449126</v>
          </cell>
          <cell r="N215">
            <v>1.0833196922573252</v>
          </cell>
        </row>
        <row r="216">
          <cell r="A216" t="str">
            <v>Gorbea</v>
          </cell>
          <cell r="B216">
            <v>9107</v>
          </cell>
          <cell r="C216">
            <v>15684</v>
          </cell>
          <cell r="D216">
            <v>7929</v>
          </cell>
          <cell r="E216">
            <v>7755</v>
          </cell>
          <cell r="F216">
            <v>50.554705432287683</v>
          </cell>
          <cell r="G216">
            <v>49.445294567712317</v>
          </cell>
          <cell r="H216">
            <v>1.0224371373307544</v>
          </cell>
          <cell r="I216">
            <v>15754</v>
          </cell>
          <cell r="J216">
            <v>7950</v>
          </cell>
          <cell r="K216">
            <v>7804</v>
          </cell>
          <cell r="L216">
            <v>50.46337438110956</v>
          </cell>
          <cell r="M216">
            <v>49.53662561889044</v>
          </cell>
          <cell r="N216">
            <v>1.0187083546899025</v>
          </cell>
        </row>
        <row r="217">
          <cell r="A217" t="str">
            <v>Lautaro</v>
          </cell>
          <cell r="B217">
            <v>9108</v>
          </cell>
          <cell r="C217">
            <v>36888</v>
          </cell>
          <cell r="D217">
            <v>18129</v>
          </cell>
          <cell r="E217">
            <v>18759</v>
          </cell>
          <cell r="F217">
            <v>49.146063760572545</v>
          </cell>
          <cell r="G217">
            <v>50.853936239427455</v>
          </cell>
          <cell r="H217">
            <v>0.96641612026227408</v>
          </cell>
          <cell r="I217">
            <v>36159</v>
          </cell>
          <cell r="J217">
            <v>17829</v>
          </cell>
          <cell r="K217">
            <v>18330</v>
          </cell>
          <cell r="L217">
            <v>49.307226416659752</v>
          </cell>
          <cell r="M217">
            <v>50.692773583340248</v>
          </cell>
          <cell r="N217">
            <v>0.97266775777414072</v>
          </cell>
        </row>
        <row r="218">
          <cell r="A218" t="str">
            <v>Loncoche</v>
          </cell>
          <cell r="B218">
            <v>9109</v>
          </cell>
          <cell r="C218">
            <v>23425</v>
          </cell>
          <cell r="D218">
            <v>11714</v>
          </cell>
          <cell r="E218">
            <v>11711</v>
          </cell>
          <cell r="F218">
            <v>50.006403415154757</v>
          </cell>
          <cell r="G218">
            <v>49.99359658484525</v>
          </cell>
          <cell r="H218">
            <v>1.000256169413372</v>
          </cell>
          <cell r="I218">
            <v>23596</v>
          </cell>
          <cell r="J218">
            <v>11805</v>
          </cell>
          <cell r="K218">
            <v>11791</v>
          </cell>
          <cell r="L218">
            <v>50.029666045092391</v>
          </cell>
          <cell r="M218">
            <v>49.970333954907616</v>
          </cell>
          <cell r="N218">
            <v>1.0011873462810619</v>
          </cell>
        </row>
        <row r="219">
          <cell r="A219" t="str">
            <v>Melipeuco</v>
          </cell>
          <cell r="B219">
            <v>9110</v>
          </cell>
          <cell r="C219">
            <v>5837</v>
          </cell>
          <cell r="D219">
            <v>2977</v>
          </cell>
          <cell r="E219">
            <v>2860</v>
          </cell>
          <cell r="F219">
            <v>51.002227171492208</v>
          </cell>
          <cell r="G219">
            <v>48.997772828507799</v>
          </cell>
          <cell r="H219">
            <v>1.040909090909091</v>
          </cell>
          <cell r="I219">
            <v>5854</v>
          </cell>
          <cell r="J219">
            <v>2995</v>
          </cell>
          <cell r="K219">
            <v>2859</v>
          </cell>
          <cell r="L219">
            <v>51.161598906730447</v>
          </cell>
          <cell r="M219">
            <v>48.838401093269553</v>
          </cell>
          <cell r="N219">
            <v>1.0475690800979363</v>
          </cell>
        </row>
        <row r="220">
          <cell r="A220" t="str">
            <v>Nueva Imperial</v>
          </cell>
          <cell r="B220">
            <v>9111</v>
          </cell>
          <cell r="C220">
            <v>33386</v>
          </cell>
          <cell r="D220">
            <v>16974</v>
          </cell>
          <cell r="E220">
            <v>16412</v>
          </cell>
          <cell r="F220">
            <v>50.841670161145395</v>
          </cell>
          <cell r="G220">
            <v>49.158329838854605</v>
          </cell>
          <cell r="H220">
            <v>1.0342432366561052</v>
          </cell>
          <cell r="I220">
            <v>32950</v>
          </cell>
          <cell r="J220">
            <v>16785</v>
          </cell>
          <cell r="K220">
            <v>16165</v>
          </cell>
          <cell r="L220">
            <v>50.940819423368744</v>
          </cell>
          <cell r="M220">
            <v>49.059180576631263</v>
          </cell>
          <cell r="N220">
            <v>1.0383544695329416</v>
          </cell>
        </row>
        <row r="221">
          <cell r="A221" t="str">
            <v>Padre Las Casas</v>
          </cell>
          <cell r="B221">
            <v>9112</v>
          </cell>
          <cell r="C221">
            <v>86913</v>
          </cell>
          <cell r="D221">
            <v>43315</v>
          </cell>
          <cell r="E221">
            <v>43598</v>
          </cell>
          <cell r="F221">
            <v>49.837193515354436</v>
          </cell>
          <cell r="G221">
            <v>50.162806484645564</v>
          </cell>
          <cell r="H221">
            <v>0.99350887655397035</v>
          </cell>
          <cell r="I221">
            <v>80358</v>
          </cell>
          <cell r="J221">
            <v>40099</v>
          </cell>
          <cell r="K221">
            <v>40259</v>
          </cell>
          <cell r="L221">
            <v>49.900445506359041</v>
          </cell>
          <cell r="M221">
            <v>50.099554493640952</v>
          </cell>
          <cell r="N221">
            <v>0.99602573337638789</v>
          </cell>
        </row>
        <row r="222">
          <cell r="A222" t="str">
            <v>Perquenco</v>
          </cell>
          <cell r="B222">
            <v>9113</v>
          </cell>
          <cell r="C222">
            <v>7267</v>
          </cell>
          <cell r="D222">
            <v>3670</v>
          </cell>
          <cell r="E222">
            <v>3597</v>
          </cell>
          <cell r="F222">
            <v>50.502270538048712</v>
          </cell>
          <cell r="G222">
            <v>49.497729461951288</v>
          </cell>
          <cell r="H222">
            <v>1.0202946900194607</v>
          </cell>
          <cell r="I222">
            <v>7145</v>
          </cell>
          <cell r="J222">
            <v>3616</v>
          </cell>
          <cell r="K222">
            <v>3529</v>
          </cell>
          <cell r="L222">
            <v>50.608817354793565</v>
          </cell>
          <cell r="M222">
            <v>49.391182645206442</v>
          </cell>
          <cell r="N222">
            <v>1.0246528761688865</v>
          </cell>
        </row>
        <row r="223">
          <cell r="A223" t="str">
            <v>Pitrufquén</v>
          </cell>
          <cell r="B223">
            <v>9114</v>
          </cell>
          <cell r="C223">
            <v>24672</v>
          </cell>
          <cell r="D223">
            <v>12131</v>
          </cell>
          <cell r="E223">
            <v>12541</v>
          </cell>
          <cell r="F223">
            <v>49.169098573281453</v>
          </cell>
          <cell r="G223">
            <v>50.830901426718547</v>
          </cell>
          <cell r="H223">
            <v>0.96730723227812776</v>
          </cell>
          <cell r="I223">
            <v>24299</v>
          </cell>
          <cell r="J223">
            <v>11986</v>
          </cell>
          <cell r="K223">
            <v>12313</v>
          </cell>
          <cell r="L223">
            <v>49.327132803819083</v>
          </cell>
          <cell r="M223">
            <v>50.672867196180917</v>
          </cell>
          <cell r="N223">
            <v>0.97344270283440271</v>
          </cell>
        </row>
        <row r="224">
          <cell r="A224" t="str">
            <v>Pucón</v>
          </cell>
          <cell r="B224">
            <v>9115</v>
          </cell>
          <cell r="C224">
            <v>27680</v>
          </cell>
          <cell r="D224">
            <v>14167</v>
          </cell>
          <cell r="E224">
            <v>13513</v>
          </cell>
          <cell r="F224">
            <v>51.181358381502896</v>
          </cell>
          <cell r="G224">
            <v>48.818641618497111</v>
          </cell>
          <cell r="H224">
            <v>1.0483978391178865</v>
          </cell>
          <cell r="I224">
            <v>26297</v>
          </cell>
          <cell r="J224">
            <v>13444</v>
          </cell>
          <cell r="K224">
            <v>12853</v>
          </cell>
          <cell r="L224">
            <v>51.12370232345895</v>
          </cell>
          <cell r="M224">
            <v>48.87629767654105</v>
          </cell>
          <cell r="N224">
            <v>1.0459814829222749</v>
          </cell>
        </row>
        <row r="225">
          <cell r="A225" t="str">
            <v>Saavedra</v>
          </cell>
          <cell r="B225">
            <v>9116</v>
          </cell>
          <cell r="C225">
            <v>12977</v>
          </cell>
          <cell r="D225">
            <v>6712</v>
          </cell>
          <cell r="E225">
            <v>6265</v>
          </cell>
          <cell r="F225">
            <v>51.722277876242586</v>
          </cell>
          <cell r="G225">
            <v>48.277722123757414</v>
          </cell>
          <cell r="H225">
            <v>1.0713487629688747</v>
          </cell>
          <cell r="I225">
            <v>13360</v>
          </cell>
          <cell r="J225">
            <v>6918</v>
          </cell>
          <cell r="K225">
            <v>6442</v>
          </cell>
          <cell r="L225">
            <v>51.781437125748511</v>
          </cell>
          <cell r="M225">
            <v>48.218562874251496</v>
          </cell>
          <cell r="N225">
            <v>1.0738900962434026</v>
          </cell>
        </row>
        <row r="226">
          <cell r="A226" t="str">
            <v>Teodoro Schmidt</v>
          </cell>
          <cell r="B226">
            <v>9117</v>
          </cell>
          <cell r="C226">
            <v>16163</v>
          </cell>
          <cell r="D226">
            <v>8391</v>
          </cell>
          <cell r="E226">
            <v>7772</v>
          </cell>
          <cell r="F226">
            <v>51.914867289488342</v>
          </cell>
          <cell r="G226">
            <v>48.085132710511665</v>
          </cell>
          <cell r="H226">
            <v>1.0796448790530109</v>
          </cell>
          <cell r="I226">
            <v>16184</v>
          </cell>
          <cell r="J226">
            <v>8433</v>
          </cell>
          <cell r="K226">
            <v>7751</v>
          </cell>
          <cell r="L226">
            <v>52.10701927829956</v>
          </cell>
          <cell r="M226">
            <v>47.892980721700447</v>
          </cell>
          <cell r="N226">
            <v>1.0879886466262418</v>
          </cell>
        </row>
        <row r="227">
          <cell r="A227" t="str">
            <v>Toltén</v>
          </cell>
          <cell r="B227">
            <v>9118</v>
          </cell>
          <cell r="C227">
            <v>11423</v>
          </cell>
          <cell r="D227">
            <v>5964</v>
          </cell>
          <cell r="E227">
            <v>5459</v>
          </cell>
          <cell r="F227">
            <v>52.210452595640376</v>
          </cell>
          <cell r="G227">
            <v>47.789547404359631</v>
          </cell>
          <cell r="H227">
            <v>1.0925077853086647</v>
          </cell>
          <cell r="I227">
            <v>11512</v>
          </cell>
          <cell r="J227">
            <v>6007</v>
          </cell>
          <cell r="K227">
            <v>5505</v>
          </cell>
          <cell r="L227">
            <v>52.180333564975676</v>
          </cell>
          <cell r="M227">
            <v>47.819666435024324</v>
          </cell>
          <cell r="N227">
            <v>1.0911898274296095</v>
          </cell>
        </row>
        <row r="228">
          <cell r="A228" t="str">
            <v>Vilcún</v>
          </cell>
          <cell r="B228">
            <v>9119</v>
          </cell>
          <cell r="C228">
            <v>27671</v>
          </cell>
          <cell r="D228">
            <v>13936</v>
          </cell>
          <cell r="E228">
            <v>13735</v>
          </cell>
          <cell r="F228">
            <v>50.363196125907997</v>
          </cell>
          <cell r="G228">
            <v>49.63680387409201</v>
          </cell>
          <cell r="H228">
            <v>1.0146341463414634</v>
          </cell>
          <cell r="I228">
            <v>26682</v>
          </cell>
          <cell r="J228">
            <v>13467</v>
          </cell>
          <cell r="K228">
            <v>13215</v>
          </cell>
          <cell r="L228">
            <v>50.47222846863054</v>
          </cell>
          <cell r="M228">
            <v>49.52777153136946</v>
          </cell>
          <cell r="N228">
            <v>1.0190692395005676</v>
          </cell>
        </row>
        <row r="229">
          <cell r="A229" t="str">
            <v>Villarrica</v>
          </cell>
          <cell r="B229">
            <v>9120</v>
          </cell>
          <cell r="C229">
            <v>55002</v>
          </cell>
          <cell r="D229">
            <v>27544</v>
          </cell>
          <cell r="E229">
            <v>27458</v>
          </cell>
          <cell r="F229">
            <v>50.078178975309982</v>
          </cell>
          <cell r="G229">
            <v>49.921821024690011</v>
          </cell>
          <cell r="H229">
            <v>1.0031320562313351</v>
          </cell>
          <cell r="I229">
            <v>53265</v>
          </cell>
          <cell r="J229">
            <v>26672</v>
          </cell>
          <cell r="K229">
            <v>26593</v>
          </cell>
          <cell r="L229">
            <v>50.074157514315218</v>
          </cell>
          <cell r="M229">
            <v>49.925842485684782</v>
          </cell>
          <cell r="N229">
            <v>1.0029707065769187</v>
          </cell>
        </row>
        <row r="230">
          <cell r="A230" t="str">
            <v>Cholchol</v>
          </cell>
          <cell r="B230">
            <v>9121</v>
          </cell>
          <cell r="C230">
            <v>11834</v>
          </cell>
          <cell r="D230">
            <v>6100</v>
          </cell>
          <cell r="E230">
            <v>5734</v>
          </cell>
          <cell r="F230">
            <v>51.546391752577314</v>
          </cell>
          <cell r="G230">
            <v>48.453608247422679</v>
          </cell>
          <cell r="H230">
            <v>1.0638297872340425</v>
          </cell>
          <cell r="I230">
            <v>11528</v>
          </cell>
          <cell r="J230">
            <v>5928</v>
          </cell>
          <cell r="K230">
            <v>5600</v>
          </cell>
          <cell r="L230">
            <v>51.422623178348367</v>
          </cell>
          <cell r="M230">
            <v>48.577376821651633</v>
          </cell>
          <cell r="N230">
            <v>1.0585714285714285</v>
          </cell>
        </row>
        <row r="231">
          <cell r="A231" t="str">
            <v>Angol</v>
          </cell>
          <cell r="B231">
            <v>9201</v>
          </cell>
          <cell r="C231">
            <v>55289</v>
          </cell>
          <cell r="D231">
            <v>26518</v>
          </cell>
          <cell r="E231">
            <v>28771</v>
          </cell>
          <cell r="F231">
            <v>47.962524191068752</v>
          </cell>
          <cell r="G231">
            <v>52.037475808931255</v>
          </cell>
          <cell r="H231">
            <v>0.92169198150915854</v>
          </cell>
          <cell r="I231">
            <v>54384</v>
          </cell>
          <cell r="J231">
            <v>26179</v>
          </cell>
          <cell r="K231">
            <v>28205</v>
          </cell>
          <cell r="L231">
            <v>48.13731979994116</v>
          </cell>
          <cell r="M231">
            <v>51.86268020005884</v>
          </cell>
          <cell r="N231">
            <v>0.92816876440347451</v>
          </cell>
        </row>
        <row r="232">
          <cell r="A232" t="str">
            <v>Collipulli</v>
          </cell>
          <cell r="B232">
            <v>9202</v>
          </cell>
          <cell r="C232">
            <v>24574</v>
          </cell>
          <cell r="D232">
            <v>12358</v>
          </cell>
          <cell r="E232">
            <v>12216</v>
          </cell>
          <cell r="F232">
            <v>50.288923252217785</v>
          </cell>
          <cell r="G232">
            <v>49.711076747782208</v>
          </cell>
          <cell r="H232">
            <v>1.0116240995415848</v>
          </cell>
          <cell r="I232">
            <v>24319</v>
          </cell>
          <cell r="J232">
            <v>12208</v>
          </cell>
          <cell r="K232">
            <v>12111</v>
          </cell>
          <cell r="L232">
            <v>50.199432542456513</v>
          </cell>
          <cell r="M232">
            <v>49.80056745754348</v>
          </cell>
          <cell r="N232">
            <v>1.0080092477912641</v>
          </cell>
        </row>
        <row r="233">
          <cell r="A233" t="str">
            <v>Curacautín</v>
          </cell>
          <cell r="B233">
            <v>9203</v>
          </cell>
          <cell r="C233">
            <v>17221</v>
          </cell>
          <cell r="D233">
            <v>8496</v>
          </cell>
          <cell r="E233">
            <v>8725</v>
          </cell>
          <cell r="F233">
            <v>49.335114104871955</v>
          </cell>
          <cell r="G233">
            <v>50.664885895128045</v>
          </cell>
          <cell r="H233">
            <v>0.97375358166189108</v>
          </cell>
          <cell r="I233">
            <v>17355</v>
          </cell>
          <cell r="J233">
            <v>8557</v>
          </cell>
          <cell r="K233">
            <v>8798</v>
          </cell>
          <cell r="L233">
            <v>49.305675597810428</v>
          </cell>
          <cell r="M233">
            <v>50.694324402189572</v>
          </cell>
          <cell r="N233">
            <v>0.97260741077517621</v>
          </cell>
        </row>
        <row r="234">
          <cell r="A234" t="str">
            <v>Ercilla</v>
          </cell>
          <cell r="B234">
            <v>9204</v>
          </cell>
          <cell r="C234">
            <v>9197</v>
          </cell>
          <cell r="D234">
            <v>4842</v>
          </cell>
          <cell r="E234">
            <v>4355</v>
          </cell>
          <cell r="F234">
            <v>52.647602479069263</v>
          </cell>
          <cell r="G234">
            <v>47.352397520930737</v>
          </cell>
          <cell r="H234">
            <v>1.111825487944891</v>
          </cell>
          <cell r="I234">
            <v>9265</v>
          </cell>
          <cell r="J234">
            <v>4857</v>
          </cell>
          <cell r="K234">
            <v>4408</v>
          </cell>
          <cell r="L234">
            <v>52.423097679438747</v>
          </cell>
          <cell r="M234">
            <v>47.576902320561253</v>
          </cell>
          <cell r="N234">
            <v>1.1018602540834845</v>
          </cell>
        </row>
        <row r="235">
          <cell r="A235" t="str">
            <v>Lonquimay</v>
          </cell>
          <cell r="B235">
            <v>9205</v>
          </cell>
          <cell r="C235">
            <v>10957</v>
          </cell>
          <cell r="D235">
            <v>5765</v>
          </cell>
          <cell r="E235">
            <v>5192</v>
          </cell>
          <cell r="F235">
            <v>52.614766815734235</v>
          </cell>
          <cell r="G235">
            <v>47.385233184265765</v>
          </cell>
          <cell r="H235">
            <v>1.1103620955315872</v>
          </cell>
          <cell r="I235">
            <v>10917</v>
          </cell>
          <cell r="J235">
            <v>5753</v>
          </cell>
          <cell r="K235">
            <v>5164</v>
          </cell>
          <cell r="L235">
            <v>52.697627553357151</v>
          </cell>
          <cell r="M235">
            <v>47.302372446642849</v>
          </cell>
          <cell r="N235">
            <v>1.1140588690937259</v>
          </cell>
        </row>
        <row r="236">
          <cell r="A236" t="str">
            <v>Los Sauces</v>
          </cell>
          <cell r="B236">
            <v>9206</v>
          </cell>
          <cell r="C236">
            <v>7847</v>
          </cell>
          <cell r="D236">
            <v>3968</v>
          </cell>
          <cell r="E236">
            <v>3879</v>
          </cell>
          <cell r="F236">
            <v>50.567095705365105</v>
          </cell>
          <cell r="G236">
            <v>49.432904294634895</v>
          </cell>
          <cell r="H236">
            <v>1.0229440577468421</v>
          </cell>
          <cell r="I236">
            <v>7880</v>
          </cell>
          <cell r="J236">
            <v>3991</v>
          </cell>
          <cell r="K236">
            <v>3889</v>
          </cell>
          <cell r="L236">
            <v>50.647208121827411</v>
          </cell>
          <cell r="M236">
            <v>49.352791878172589</v>
          </cell>
          <cell r="N236">
            <v>1.0262278220622267</v>
          </cell>
        </row>
        <row r="237">
          <cell r="A237" t="str">
            <v>Lumaco</v>
          </cell>
          <cell r="B237">
            <v>9207</v>
          </cell>
          <cell r="C237">
            <v>11328</v>
          </cell>
          <cell r="D237">
            <v>6297</v>
          </cell>
          <cell r="E237">
            <v>5031</v>
          </cell>
          <cell r="F237">
            <v>55.587923728813557</v>
          </cell>
          <cell r="G237">
            <v>44.412076271186443</v>
          </cell>
          <cell r="H237">
            <v>1.2516398330351819</v>
          </cell>
          <cell r="I237">
            <v>11481</v>
          </cell>
          <cell r="J237">
            <v>6323</v>
          </cell>
          <cell r="K237">
            <v>5158</v>
          </cell>
          <cell r="L237">
            <v>55.07359986063932</v>
          </cell>
          <cell r="M237">
            <v>44.92640013936068</v>
          </cell>
          <cell r="N237">
            <v>1.2258627374951532</v>
          </cell>
        </row>
        <row r="238">
          <cell r="A238" t="str">
            <v>Purén</v>
          </cell>
          <cell r="B238">
            <v>9208</v>
          </cell>
          <cell r="C238">
            <v>12973</v>
          </cell>
          <cell r="D238">
            <v>6604</v>
          </cell>
          <cell r="E238">
            <v>6369</v>
          </cell>
          <cell r="F238">
            <v>50.905727279734833</v>
          </cell>
          <cell r="G238">
            <v>49.094272720265167</v>
          </cell>
          <cell r="H238">
            <v>1.0368974721306328</v>
          </cell>
          <cell r="I238">
            <v>13094</v>
          </cell>
          <cell r="J238">
            <v>6637</v>
          </cell>
          <cell r="K238">
            <v>6457</v>
          </cell>
          <cell r="L238">
            <v>50.687337711929125</v>
          </cell>
          <cell r="M238">
            <v>49.312662288070875</v>
          </cell>
          <cell r="N238">
            <v>1.0278767229363481</v>
          </cell>
        </row>
        <row r="239">
          <cell r="A239" t="str">
            <v>Renaico</v>
          </cell>
          <cell r="B239">
            <v>9209</v>
          </cell>
          <cell r="C239">
            <v>10582</v>
          </cell>
          <cell r="D239">
            <v>5263</v>
          </cell>
          <cell r="E239">
            <v>5319</v>
          </cell>
          <cell r="F239">
            <v>49.735399735399739</v>
          </cell>
          <cell r="G239">
            <v>50.264600264600269</v>
          </cell>
          <cell r="H239">
            <v>0.98947170520774586</v>
          </cell>
          <cell r="I239">
            <v>10346</v>
          </cell>
          <cell r="J239">
            <v>5142</v>
          </cell>
          <cell r="K239">
            <v>5204</v>
          </cell>
          <cell r="L239">
            <v>49.700367291706939</v>
          </cell>
          <cell r="M239">
            <v>50.299632708293061</v>
          </cell>
          <cell r="N239">
            <v>0.98808608762490391</v>
          </cell>
        </row>
        <row r="240">
          <cell r="A240" t="str">
            <v>Traiguén</v>
          </cell>
          <cell r="B240">
            <v>9210</v>
          </cell>
          <cell r="C240">
            <v>19835</v>
          </cell>
          <cell r="D240">
            <v>9960</v>
          </cell>
          <cell r="E240">
            <v>9875</v>
          </cell>
          <cell r="F240">
            <v>50.214267708595919</v>
          </cell>
          <cell r="G240">
            <v>49.785732291404081</v>
          </cell>
          <cell r="H240">
            <v>1.0086075949367088</v>
          </cell>
          <cell r="I240">
            <v>19993</v>
          </cell>
          <cell r="J240">
            <v>10032</v>
          </cell>
          <cell r="K240">
            <v>9961</v>
          </cell>
          <cell r="L240">
            <v>50.177562146751363</v>
          </cell>
          <cell r="M240">
            <v>49.822437853248637</v>
          </cell>
          <cell r="N240">
            <v>1.0071277984138138</v>
          </cell>
        </row>
        <row r="241">
          <cell r="A241" t="str">
            <v>Victoria</v>
          </cell>
          <cell r="B241">
            <v>9211</v>
          </cell>
          <cell r="C241">
            <v>34950</v>
          </cell>
          <cell r="D241">
            <v>17191</v>
          </cell>
          <cell r="E241">
            <v>17759</v>
          </cell>
          <cell r="F241">
            <v>49.187410586552218</v>
          </cell>
          <cell r="G241">
            <v>50.812589413447782</v>
          </cell>
          <cell r="H241">
            <v>0.96801621712934283</v>
          </cell>
          <cell r="I241">
            <v>34993</v>
          </cell>
          <cell r="J241">
            <v>17216</v>
          </cell>
          <cell r="K241">
            <v>17777</v>
          </cell>
          <cell r="L241">
            <v>49.198411110793586</v>
          </cell>
          <cell r="M241">
            <v>50.801588889206414</v>
          </cell>
          <cell r="N241">
            <v>0.96844236935365924</v>
          </cell>
        </row>
        <row r="242">
          <cell r="A242" t="str">
            <v>REGIÓN IX</v>
          </cell>
          <cell r="B242">
            <v>9</v>
          </cell>
          <cell r="C242">
            <v>989798</v>
          </cell>
          <cell r="D242">
            <v>487581</v>
          </cell>
          <cell r="E242">
            <v>502217</v>
          </cell>
          <cell r="F242">
            <v>49.260657225009545</v>
          </cell>
          <cell r="G242">
            <v>50.739342774990448</v>
          </cell>
          <cell r="H242">
            <v>0.97085721909055245</v>
          </cell>
          <cell r="I242">
            <v>970722</v>
          </cell>
          <cell r="J242">
            <v>479313</v>
          </cell>
          <cell r="K242">
            <v>491409</v>
          </cell>
          <cell r="L242">
            <v>49.37695859370654</v>
          </cell>
          <cell r="M242">
            <v>50.623041406293453</v>
          </cell>
          <cell r="N242">
            <v>0.97538506620757859</v>
          </cell>
        </row>
        <row r="243">
          <cell r="A243" t="str">
            <v>Valdivia</v>
          </cell>
          <cell r="B243">
            <v>14101</v>
          </cell>
          <cell r="C243">
            <v>167861</v>
          </cell>
          <cell r="D243">
            <v>81700</v>
          </cell>
          <cell r="E243">
            <v>86161</v>
          </cell>
          <cell r="F243">
            <v>48.671222022983301</v>
          </cell>
          <cell r="G243">
            <v>51.328777977016692</v>
          </cell>
          <cell r="H243">
            <v>0.94822483490210185</v>
          </cell>
          <cell r="I243">
            <v>162446</v>
          </cell>
          <cell r="J243">
            <v>79169</v>
          </cell>
          <cell r="K243">
            <v>83277</v>
          </cell>
          <cell r="L243">
            <v>48.735579823449022</v>
          </cell>
          <cell r="M243">
            <v>51.264420176550971</v>
          </cell>
          <cell r="N243">
            <v>0.95067065336167245</v>
          </cell>
        </row>
        <row r="244">
          <cell r="A244" t="str">
            <v>Corral</v>
          </cell>
          <cell r="B244">
            <v>14102</v>
          </cell>
          <cell r="C244">
            <v>5756</v>
          </cell>
          <cell r="D244">
            <v>3042</v>
          </cell>
          <cell r="E244">
            <v>2714</v>
          </cell>
          <cell r="F244">
            <v>52.849200833912434</v>
          </cell>
          <cell r="G244">
            <v>47.150799166087559</v>
          </cell>
          <cell r="H244">
            <v>1.1208548268238763</v>
          </cell>
          <cell r="I244">
            <v>5739</v>
          </cell>
          <cell r="J244">
            <v>3033</v>
          </cell>
          <cell r="K244">
            <v>2706</v>
          </cell>
          <cell r="L244">
            <v>52.848928384736013</v>
          </cell>
          <cell r="M244">
            <v>47.151071615263987</v>
          </cell>
          <cell r="N244">
            <v>1.1208425720620843</v>
          </cell>
        </row>
        <row r="245">
          <cell r="A245" t="str">
            <v>Lanco</v>
          </cell>
          <cell r="B245">
            <v>14103</v>
          </cell>
          <cell r="C245">
            <v>17620</v>
          </cell>
          <cell r="D245">
            <v>8679</v>
          </cell>
          <cell r="E245">
            <v>8941</v>
          </cell>
          <cell r="F245">
            <v>49.256526674233825</v>
          </cell>
          <cell r="G245">
            <v>50.743473325766175</v>
          </cell>
          <cell r="H245">
            <v>0.97069679006822507</v>
          </cell>
          <cell r="I245">
            <v>17140</v>
          </cell>
          <cell r="J245">
            <v>8446</v>
          </cell>
          <cell r="K245">
            <v>8694</v>
          </cell>
          <cell r="L245">
            <v>49.276546091015163</v>
          </cell>
          <cell r="M245">
            <v>50.72345390898483</v>
          </cell>
          <cell r="N245">
            <v>0.97147458017023236</v>
          </cell>
        </row>
        <row r="246">
          <cell r="A246" t="str">
            <v>Los Lagos</v>
          </cell>
          <cell r="B246">
            <v>14104</v>
          </cell>
          <cell r="C246">
            <v>22593</v>
          </cell>
          <cell r="D246">
            <v>11637</v>
          </cell>
          <cell r="E246">
            <v>10956</v>
          </cell>
          <cell r="F246">
            <v>51.507103970256274</v>
          </cell>
          <cell r="G246">
            <v>48.492896029743726</v>
          </cell>
          <cell r="H246">
            <v>1.0621577217962761</v>
          </cell>
          <cell r="I246">
            <v>22186</v>
          </cell>
          <cell r="J246">
            <v>11436</v>
          </cell>
          <cell r="K246">
            <v>10750</v>
          </cell>
          <cell r="L246">
            <v>51.546020012620573</v>
          </cell>
          <cell r="M246">
            <v>48.453979987379434</v>
          </cell>
          <cell r="N246">
            <v>1.0638139534883722</v>
          </cell>
        </row>
        <row r="247">
          <cell r="A247" t="str">
            <v>Máfil</v>
          </cell>
          <cell r="B247">
            <v>14105</v>
          </cell>
          <cell r="C247">
            <v>7460</v>
          </cell>
          <cell r="D247">
            <v>3936</v>
          </cell>
          <cell r="E247">
            <v>3524</v>
          </cell>
          <cell r="F247">
            <v>52.761394101876682</v>
          </cell>
          <cell r="G247">
            <v>47.238605898123325</v>
          </cell>
          <cell r="H247">
            <v>1.1169125993189557</v>
          </cell>
          <cell r="I247">
            <v>7466</v>
          </cell>
          <cell r="J247">
            <v>3940</v>
          </cell>
          <cell r="K247">
            <v>3526</v>
          </cell>
          <cell r="L247">
            <v>52.772568979373155</v>
          </cell>
          <cell r="M247">
            <v>47.227431020626845</v>
          </cell>
          <cell r="N247">
            <v>1.1174134997163925</v>
          </cell>
        </row>
        <row r="248">
          <cell r="A248" t="str">
            <v>Mariquina</v>
          </cell>
          <cell r="B248">
            <v>14106</v>
          </cell>
          <cell r="C248">
            <v>22119</v>
          </cell>
          <cell r="D248">
            <v>11346</v>
          </cell>
          <cell r="E248">
            <v>10773</v>
          </cell>
          <cell r="F248">
            <v>51.295266512952665</v>
          </cell>
          <cell r="G248">
            <v>48.704733487047335</v>
          </cell>
          <cell r="H248">
            <v>1.0531885268727375</v>
          </cell>
          <cell r="I248">
            <v>21317</v>
          </cell>
          <cell r="J248">
            <v>10954</v>
          </cell>
          <cell r="K248">
            <v>10363</v>
          </cell>
          <cell r="L248">
            <v>51.386217572829196</v>
          </cell>
          <cell r="M248">
            <v>48.613782427170804</v>
          </cell>
          <cell r="N248">
            <v>1.0570298176203803</v>
          </cell>
        </row>
        <row r="249">
          <cell r="A249" t="str">
            <v>Paillaco</v>
          </cell>
          <cell r="B249">
            <v>14107</v>
          </cell>
          <cell r="C249">
            <v>20883</v>
          </cell>
          <cell r="D249">
            <v>10479</v>
          </cell>
          <cell r="E249">
            <v>10404</v>
          </cell>
          <cell r="F249">
            <v>50.179571900588996</v>
          </cell>
          <cell r="G249">
            <v>49.820428099411004</v>
          </cell>
          <cell r="H249">
            <v>1.007208765859285</v>
          </cell>
          <cell r="I249">
            <v>20658</v>
          </cell>
          <cell r="J249">
            <v>10369</v>
          </cell>
          <cell r="K249">
            <v>10289</v>
          </cell>
          <cell r="L249">
            <v>50.193629586600828</v>
          </cell>
          <cell r="M249">
            <v>49.806370413399165</v>
          </cell>
          <cell r="N249">
            <v>1.0077752940033045</v>
          </cell>
        </row>
        <row r="250">
          <cell r="A250" t="str">
            <v>Panguipulli</v>
          </cell>
          <cell r="B250">
            <v>14108</v>
          </cell>
          <cell r="C250">
            <v>36408</v>
          </cell>
          <cell r="D250">
            <v>18466</v>
          </cell>
          <cell r="E250">
            <v>17942</v>
          </cell>
          <cell r="F250">
            <v>50.719622061085481</v>
          </cell>
          <cell r="G250">
            <v>49.280377938914526</v>
          </cell>
          <cell r="H250">
            <v>1.0292052168097201</v>
          </cell>
          <cell r="I250">
            <v>35993</v>
          </cell>
          <cell r="J250">
            <v>18295</v>
          </cell>
          <cell r="K250">
            <v>17698</v>
          </cell>
          <cell r="L250">
            <v>50.829327924874278</v>
          </cell>
          <cell r="M250">
            <v>49.170672075125722</v>
          </cell>
          <cell r="N250">
            <v>1.0337326251553849</v>
          </cell>
        </row>
        <row r="251">
          <cell r="A251" t="str">
            <v>La Unión</v>
          </cell>
          <cell r="B251">
            <v>14201</v>
          </cell>
          <cell r="C251">
            <v>43291</v>
          </cell>
          <cell r="D251">
            <v>22118</v>
          </cell>
          <cell r="E251">
            <v>21173</v>
          </cell>
          <cell r="F251">
            <v>51.091450878935575</v>
          </cell>
          <cell r="G251">
            <v>48.908549121064425</v>
          </cell>
          <cell r="H251">
            <v>1.0446323147404712</v>
          </cell>
          <cell r="I251">
            <v>42712</v>
          </cell>
          <cell r="J251">
            <v>21838</v>
          </cell>
          <cell r="K251">
            <v>20874</v>
          </cell>
          <cell r="L251">
            <v>51.128488480988956</v>
          </cell>
          <cell r="M251">
            <v>48.871511519011051</v>
          </cell>
          <cell r="N251">
            <v>1.0461818530228992</v>
          </cell>
        </row>
        <row r="252">
          <cell r="A252" t="str">
            <v>Futrono</v>
          </cell>
          <cell r="B252">
            <v>14202</v>
          </cell>
          <cell r="C252">
            <v>16489</v>
          </cell>
          <cell r="D252">
            <v>8425</v>
          </cell>
          <cell r="E252">
            <v>8064</v>
          </cell>
          <cell r="F252">
            <v>51.094669173388318</v>
          </cell>
          <cell r="G252">
            <v>48.905330826611682</v>
          </cell>
          <cell r="H252">
            <v>1.0447668650793651</v>
          </cell>
          <cell r="I252">
            <v>16244</v>
          </cell>
          <cell r="J252">
            <v>8307</v>
          </cell>
          <cell r="K252">
            <v>7937</v>
          </cell>
          <cell r="L252">
            <v>51.138882048756464</v>
          </cell>
          <cell r="M252">
            <v>48.861117951243536</v>
          </cell>
          <cell r="N252">
            <v>1.0466171097391961</v>
          </cell>
        </row>
        <row r="253">
          <cell r="A253" t="str">
            <v>Lago Ranco</v>
          </cell>
          <cell r="B253">
            <v>14203</v>
          </cell>
          <cell r="C253">
            <v>10837</v>
          </cell>
          <cell r="D253">
            <v>5696</v>
          </cell>
          <cell r="E253">
            <v>5141</v>
          </cell>
          <cell r="F253">
            <v>52.560671772630805</v>
          </cell>
          <cell r="G253">
            <v>47.439328227369195</v>
          </cell>
          <cell r="H253">
            <v>1.1079556506516242</v>
          </cell>
          <cell r="I253">
            <v>10747</v>
          </cell>
          <cell r="J253">
            <v>5649</v>
          </cell>
          <cell r="K253">
            <v>5098</v>
          </cell>
          <cell r="L253">
            <v>52.563506094724112</v>
          </cell>
          <cell r="M253">
            <v>47.436493905275888</v>
          </cell>
          <cell r="N253">
            <v>1.1080816006276972</v>
          </cell>
        </row>
        <row r="254">
          <cell r="A254" t="str">
            <v>Río Bueno</v>
          </cell>
          <cell r="B254">
            <v>14204</v>
          </cell>
          <cell r="C254">
            <v>33115</v>
          </cell>
          <cell r="D254">
            <v>16706</v>
          </cell>
          <cell r="E254">
            <v>16409</v>
          </cell>
          <cell r="F254">
            <v>50.448437264079729</v>
          </cell>
          <cell r="G254">
            <v>49.551562735920278</v>
          </cell>
          <cell r="H254">
            <v>1.018099823267719</v>
          </cell>
          <cell r="I254">
            <v>33276</v>
          </cell>
          <cell r="J254">
            <v>16794</v>
          </cell>
          <cell r="K254">
            <v>16482</v>
          </cell>
          <cell r="L254">
            <v>50.468806346916693</v>
          </cell>
          <cell r="M254">
            <v>49.531193653083307</v>
          </cell>
          <cell r="N254">
            <v>1.0189297415362213</v>
          </cell>
        </row>
        <row r="255">
          <cell r="A255" t="str">
            <v>REGIÓN XIV</v>
          </cell>
          <cell r="B255">
            <v>14</v>
          </cell>
          <cell r="C255">
            <v>404432</v>
          </cell>
          <cell r="D255">
            <v>202230</v>
          </cell>
          <cell r="E255">
            <v>202202</v>
          </cell>
          <cell r="F255">
            <v>50.00346164497369</v>
          </cell>
          <cell r="G255">
            <v>49.99653835502631</v>
          </cell>
          <cell r="H255">
            <v>1.0001384753860001</v>
          </cell>
          <cell r="I255">
            <v>395924</v>
          </cell>
          <cell r="J255">
            <v>198230</v>
          </cell>
          <cell r="K255">
            <v>197694</v>
          </cell>
          <cell r="L255">
            <v>50.06768975864054</v>
          </cell>
          <cell r="M255">
            <v>49.932310241359453</v>
          </cell>
          <cell r="N255">
            <v>1.0027112608374558</v>
          </cell>
        </row>
        <row r="256">
          <cell r="A256" t="str">
            <v>Puerto Montt</v>
          </cell>
          <cell r="B256">
            <v>10101</v>
          </cell>
          <cell r="C256">
            <v>243825</v>
          </cell>
          <cell r="D256">
            <v>122038</v>
          </cell>
          <cell r="E256">
            <v>121787</v>
          </cell>
          <cell r="F256">
            <v>50.051471342151132</v>
          </cell>
          <cell r="G256">
            <v>49.948528657848868</v>
          </cell>
          <cell r="H256">
            <v>1.0020609753093517</v>
          </cell>
          <cell r="I256">
            <v>230882</v>
          </cell>
          <cell r="J256">
            <v>115756</v>
          </cell>
          <cell r="K256">
            <v>115126</v>
          </cell>
          <cell r="L256">
            <v>50.13643332957961</v>
          </cell>
          <cell r="M256">
            <v>49.86356667042039</v>
          </cell>
          <cell r="N256">
            <v>1.0054722651703352</v>
          </cell>
        </row>
        <row r="257">
          <cell r="A257" t="str">
            <v>Calbuco</v>
          </cell>
          <cell r="B257">
            <v>10102</v>
          </cell>
          <cell r="C257">
            <v>34864</v>
          </cell>
          <cell r="D257">
            <v>17703</v>
          </cell>
          <cell r="E257">
            <v>17161</v>
          </cell>
          <cell r="F257">
            <v>50.777306103717301</v>
          </cell>
          <cell r="G257">
            <v>49.222693896282699</v>
          </cell>
          <cell r="H257">
            <v>1.0315832410698678</v>
          </cell>
          <cell r="I257">
            <v>34199</v>
          </cell>
          <cell r="J257">
            <v>17424</v>
          </cell>
          <cell r="K257">
            <v>16775</v>
          </cell>
          <cell r="L257">
            <v>50.948858153747189</v>
          </cell>
          <cell r="M257">
            <v>49.051141846252818</v>
          </cell>
          <cell r="N257">
            <v>1.038688524590164</v>
          </cell>
        </row>
        <row r="258">
          <cell r="A258" t="str">
            <v>Cochamó</v>
          </cell>
          <cell r="B258">
            <v>10103</v>
          </cell>
          <cell r="C258">
            <v>4124</v>
          </cell>
          <cell r="D258">
            <v>2380</v>
          </cell>
          <cell r="E258">
            <v>1744</v>
          </cell>
          <cell r="F258">
            <v>57.710960232783705</v>
          </cell>
          <cell r="G258">
            <v>42.289039767216295</v>
          </cell>
          <cell r="H258">
            <v>1.3646788990825689</v>
          </cell>
          <cell r="I258">
            <v>4246</v>
          </cell>
          <cell r="J258">
            <v>2454</v>
          </cell>
          <cell r="K258">
            <v>1792</v>
          </cell>
          <cell r="L258">
            <v>57.795572303344322</v>
          </cell>
          <cell r="M258">
            <v>42.204427696655678</v>
          </cell>
          <cell r="N258">
            <v>1.3694196428571428</v>
          </cell>
        </row>
        <row r="259">
          <cell r="A259" t="str">
            <v>Fresia</v>
          </cell>
          <cell r="B259">
            <v>10104</v>
          </cell>
          <cell r="C259">
            <v>12802</v>
          </cell>
          <cell r="D259">
            <v>6745</v>
          </cell>
          <cell r="E259">
            <v>6057</v>
          </cell>
          <cell r="F259">
            <v>52.687080143727542</v>
          </cell>
          <cell r="G259">
            <v>47.312919856272458</v>
          </cell>
          <cell r="H259">
            <v>1.1135875846128447</v>
          </cell>
          <cell r="I259">
            <v>13010</v>
          </cell>
          <cell r="J259">
            <v>6837</v>
          </cell>
          <cell r="K259">
            <v>6173</v>
          </cell>
          <cell r="L259">
            <v>52.551883166794781</v>
          </cell>
          <cell r="M259">
            <v>47.448116833205226</v>
          </cell>
          <cell r="N259">
            <v>1.1075652033047141</v>
          </cell>
        </row>
        <row r="260">
          <cell r="A260" t="str">
            <v>Frutillar</v>
          </cell>
          <cell r="B260">
            <v>10105</v>
          </cell>
          <cell r="C260">
            <v>17272</v>
          </cell>
          <cell r="D260">
            <v>8908</v>
          </cell>
          <cell r="E260">
            <v>8364</v>
          </cell>
          <cell r="F260">
            <v>51.574803149606296</v>
          </cell>
          <cell r="G260">
            <v>48.425196850393696</v>
          </cell>
          <cell r="H260">
            <v>1.065040650406504</v>
          </cell>
          <cell r="I260">
            <v>17138</v>
          </cell>
          <cell r="J260">
            <v>8844</v>
          </cell>
          <cell r="K260">
            <v>8294</v>
          </cell>
          <cell r="L260">
            <v>51.604621309370991</v>
          </cell>
          <cell r="M260">
            <v>48.395378690629009</v>
          </cell>
          <cell r="N260">
            <v>1.0663129973474801</v>
          </cell>
        </row>
        <row r="261">
          <cell r="A261" t="str">
            <v>Los Muermos</v>
          </cell>
          <cell r="B261">
            <v>10106</v>
          </cell>
          <cell r="C261">
            <v>16569</v>
          </cell>
          <cell r="D261">
            <v>8691</v>
          </cell>
          <cell r="E261">
            <v>7878</v>
          </cell>
          <cell r="F261">
            <v>52.453376787977547</v>
          </cell>
          <cell r="G261">
            <v>47.546623212022453</v>
          </cell>
          <cell r="H261">
            <v>1.1031987814166031</v>
          </cell>
          <cell r="I261">
            <v>16941</v>
          </cell>
          <cell r="J261">
            <v>8909</v>
          </cell>
          <cell r="K261">
            <v>8032</v>
          </cell>
          <cell r="L261">
            <v>52.588395018003666</v>
          </cell>
          <cell r="M261">
            <v>47.411604981996341</v>
          </cell>
          <cell r="N261">
            <v>1.1091882470119523</v>
          </cell>
        </row>
        <row r="262">
          <cell r="A262" t="str">
            <v>Llanquihue</v>
          </cell>
          <cell r="B262">
            <v>10107</v>
          </cell>
          <cell r="C262">
            <v>18083</v>
          </cell>
          <cell r="D262">
            <v>9030</v>
          </cell>
          <cell r="E262">
            <v>9053</v>
          </cell>
          <cell r="F262">
            <v>49.936404357684012</v>
          </cell>
          <cell r="G262">
            <v>50.063595642315981</v>
          </cell>
          <cell r="H262">
            <v>0.9974594057218602</v>
          </cell>
          <cell r="I262">
            <v>17928</v>
          </cell>
          <cell r="J262">
            <v>8952</v>
          </cell>
          <cell r="K262">
            <v>8976</v>
          </cell>
          <cell r="L262">
            <v>49.933065595716201</v>
          </cell>
          <cell r="M262">
            <v>50.066934404283799</v>
          </cell>
          <cell r="N262">
            <v>0.99732620320855614</v>
          </cell>
        </row>
        <row r="263">
          <cell r="A263" t="str">
            <v>Maullín</v>
          </cell>
          <cell r="B263">
            <v>10108</v>
          </cell>
          <cell r="C263">
            <v>15722</v>
          </cell>
          <cell r="D263">
            <v>8350</v>
          </cell>
          <cell r="E263">
            <v>7372</v>
          </cell>
          <cell r="F263">
            <v>53.110291311537971</v>
          </cell>
          <cell r="G263">
            <v>46.889708688462029</v>
          </cell>
          <cell r="H263">
            <v>1.1326641345632122</v>
          </cell>
          <cell r="I263">
            <v>15928</v>
          </cell>
          <cell r="J263">
            <v>8458</v>
          </cell>
          <cell r="K263">
            <v>7470</v>
          </cell>
          <cell r="L263">
            <v>53.101456554495229</v>
          </cell>
          <cell r="M263">
            <v>46.898543445504771</v>
          </cell>
          <cell r="N263">
            <v>1.1322623828647924</v>
          </cell>
        </row>
        <row r="264">
          <cell r="A264" t="str">
            <v>Puerto Varas</v>
          </cell>
          <cell r="B264">
            <v>10109</v>
          </cell>
          <cell r="C264">
            <v>40756</v>
          </cell>
          <cell r="D264">
            <v>20766</v>
          </cell>
          <cell r="E264">
            <v>19990</v>
          </cell>
          <cell r="F264">
            <v>50.952007066444203</v>
          </cell>
          <cell r="G264">
            <v>49.047992933555797</v>
          </cell>
          <cell r="H264">
            <v>1.0388194097048524</v>
          </cell>
          <cell r="I264">
            <v>39444</v>
          </cell>
          <cell r="J264">
            <v>20109</v>
          </cell>
          <cell r="K264">
            <v>19335</v>
          </cell>
          <cell r="L264">
            <v>50.981137815637354</v>
          </cell>
          <cell r="M264">
            <v>49.018862184362639</v>
          </cell>
          <cell r="N264">
            <v>1.0400310318076027</v>
          </cell>
        </row>
        <row r="265">
          <cell r="A265" t="str">
            <v>Castro</v>
          </cell>
          <cell r="B265">
            <v>10201</v>
          </cell>
          <cell r="C265">
            <v>48665</v>
          </cell>
          <cell r="D265">
            <v>23084</v>
          </cell>
          <cell r="E265">
            <v>25581</v>
          </cell>
          <cell r="F265">
            <v>47.434501181547311</v>
          </cell>
          <cell r="G265">
            <v>52.565498818452681</v>
          </cell>
          <cell r="H265">
            <v>0.9023884914585043</v>
          </cell>
          <cell r="I265">
            <v>47380</v>
          </cell>
          <cell r="J265">
            <v>22647</v>
          </cell>
          <cell r="K265">
            <v>24733</v>
          </cell>
          <cell r="L265">
            <v>47.798649219079778</v>
          </cell>
          <cell r="M265">
            <v>52.201350780920222</v>
          </cell>
          <cell r="N265">
            <v>0.91565924069057536</v>
          </cell>
        </row>
        <row r="266">
          <cell r="A266" t="str">
            <v>Ancud</v>
          </cell>
          <cell r="B266">
            <v>10202</v>
          </cell>
          <cell r="C266">
            <v>43978</v>
          </cell>
          <cell r="D266">
            <v>21582</v>
          </cell>
          <cell r="E266">
            <v>22396</v>
          </cell>
          <cell r="F266">
            <v>49.074537268634316</v>
          </cell>
          <cell r="G266">
            <v>50.925462731365677</v>
          </cell>
          <cell r="H266">
            <v>0.96365422396856582</v>
          </cell>
          <cell r="I266">
            <v>43569</v>
          </cell>
          <cell r="J266">
            <v>21393</v>
          </cell>
          <cell r="K266">
            <v>22176</v>
          </cell>
          <cell r="L266">
            <v>49.101425325346007</v>
          </cell>
          <cell r="M266">
            <v>50.898574674653993</v>
          </cell>
          <cell r="N266">
            <v>0.96469155844155841</v>
          </cell>
        </row>
        <row r="267">
          <cell r="A267" t="str">
            <v>Chonchi</v>
          </cell>
          <cell r="B267">
            <v>10203</v>
          </cell>
          <cell r="C267">
            <v>15234</v>
          </cell>
          <cell r="D267">
            <v>7893</v>
          </cell>
          <cell r="E267">
            <v>7341</v>
          </cell>
          <cell r="F267">
            <v>51.811736904293028</v>
          </cell>
          <cell r="G267">
            <v>48.188263095706972</v>
          </cell>
          <cell r="H267">
            <v>1.0751941152431548</v>
          </cell>
          <cell r="I267">
            <v>14821</v>
          </cell>
          <cell r="J267">
            <v>7679</v>
          </cell>
          <cell r="K267">
            <v>7142</v>
          </cell>
          <cell r="L267">
            <v>51.811618649213955</v>
          </cell>
          <cell r="M267">
            <v>48.188381350786045</v>
          </cell>
          <cell r="N267">
            <v>1.0751890226827219</v>
          </cell>
        </row>
        <row r="268">
          <cell r="A268" t="str">
            <v>Curaco de Vélez</v>
          </cell>
          <cell r="B268">
            <v>10204</v>
          </cell>
          <cell r="C268">
            <v>4167</v>
          </cell>
          <cell r="D268">
            <v>2013</v>
          </cell>
          <cell r="E268">
            <v>2154</v>
          </cell>
          <cell r="F268">
            <v>48.308135349172062</v>
          </cell>
          <cell r="G268">
            <v>51.691864650827938</v>
          </cell>
          <cell r="H268">
            <v>0.93454038997214484</v>
          </cell>
          <cell r="I268">
            <v>4038</v>
          </cell>
          <cell r="J268">
            <v>1955</v>
          </cell>
          <cell r="K268">
            <v>2083</v>
          </cell>
          <cell r="L268">
            <v>48.415056958890538</v>
          </cell>
          <cell r="M268">
            <v>51.584943041109469</v>
          </cell>
          <cell r="N268">
            <v>0.93855016802688429</v>
          </cell>
        </row>
        <row r="269">
          <cell r="A269" t="str">
            <v>Dalcahue</v>
          </cell>
          <cell r="B269">
            <v>10205</v>
          </cell>
          <cell r="C269">
            <v>15316</v>
          </cell>
          <cell r="D269">
            <v>7733</v>
          </cell>
          <cell r="E269">
            <v>7583</v>
          </cell>
          <cell r="F269">
            <v>50.489683990598067</v>
          </cell>
          <cell r="G269">
            <v>49.510316009401933</v>
          </cell>
          <cell r="H269">
            <v>1.0197810892786496</v>
          </cell>
          <cell r="I269">
            <v>14408</v>
          </cell>
          <cell r="J269">
            <v>7297</v>
          </cell>
          <cell r="K269">
            <v>7111</v>
          </cell>
          <cell r="L269">
            <v>50.645474736257633</v>
          </cell>
          <cell r="M269">
            <v>49.354525263742367</v>
          </cell>
          <cell r="N269">
            <v>1.0261566586977922</v>
          </cell>
        </row>
        <row r="270">
          <cell r="A270" t="str">
            <v>Puqueldón</v>
          </cell>
          <cell r="B270">
            <v>10206</v>
          </cell>
          <cell r="C270">
            <v>4021</v>
          </cell>
          <cell r="D270">
            <v>1948</v>
          </cell>
          <cell r="E270">
            <v>2073</v>
          </cell>
          <cell r="F270">
            <v>48.445660283511565</v>
          </cell>
          <cell r="G270">
            <v>51.554339716488442</v>
          </cell>
          <cell r="H270">
            <v>0.93970091654606847</v>
          </cell>
          <cell r="I270">
            <v>4124</v>
          </cell>
          <cell r="J270">
            <v>2002</v>
          </cell>
          <cell r="K270">
            <v>2122</v>
          </cell>
          <cell r="L270">
            <v>48.545101842870999</v>
          </cell>
          <cell r="M270">
            <v>51.454898157129001</v>
          </cell>
          <cell r="N270">
            <v>0.94344957587181899</v>
          </cell>
        </row>
        <row r="271">
          <cell r="A271" t="str">
            <v>Queilén</v>
          </cell>
          <cell r="B271">
            <v>10207</v>
          </cell>
          <cell r="C271">
            <v>5560</v>
          </cell>
          <cell r="D271">
            <v>2914</v>
          </cell>
          <cell r="E271">
            <v>2646</v>
          </cell>
          <cell r="F271">
            <v>52.410071942446045</v>
          </cell>
          <cell r="G271">
            <v>47.589928057553962</v>
          </cell>
          <cell r="H271">
            <v>1.1012849584278155</v>
          </cell>
          <cell r="I271">
            <v>5548</v>
          </cell>
          <cell r="J271">
            <v>2911</v>
          </cell>
          <cell r="K271">
            <v>2637</v>
          </cell>
          <cell r="L271">
            <v>52.469358327325168</v>
          </cell>
          <cell r="M271">
            <v>47.53064167267484</v>
          </cell>
          <cell r="N271">
            <v>1.1039059537353053</v>
          </cell>
        </row>
        <row r="272">
          <cell r="A272" t="str">
            <v>Quellón</v>
          </cell>
          <cell r="B272">
            <v>10208</v>
          </cell>
          <cell r="C272">
            <v>30532</v>
          </cell>
          <cell r="D272">
            <v>16353</v>
          </cell>
          <cell r="E272">
            <v>14179</v>
          </cell>
          <cell r="F272">
            <v>53.56019913533342</v>
          </cell>
          <cell r="G272">
            <v>46.43980086466658</v>
          </cell>
          <cell r="H272">
            <v>1.1533253402919812</v>
          </cell>
          <cell r="I272">
            <v>28817</v>
          </cell>
          <cell r="J272">
            <v>15439</v>
          </cell>
          <cell r="K272">
            <v>13378</v>
          </cell>
          <cell r="L272">
            <v>53.576014158309327</v>
          </cell>
          <cell r="M272">
            <v>46.423985841690666</v>
          </cell>
          <cell r="N272">
            <v>1.1540589026760353</v>
          </cell>
        </row>
        <row r="273">
          <cell r="A273" t="str">
            <v>Quemchi</v>
          </cell>
          <cell r="B273">
            <v>10209</v>
          </cell>
          <cell r="C273">
            <v>9091</v>
          </cell>
          <cell r="D273">
            <v>4790</v>
          </cell>
          <cell r="E273">
            <v>4301</v>
          </cell>
          <cell r="F273">
            <v>52.689473105268945</v>
          </cell>
          <cell r="G273">
            <v>47.310526894731055</v>
          </cell>
          <cell r="H273">
            <v>1.113694489653569</v>
          </cell>
          <cell r="I273">
            <v>9144</v>
          </cell>
          <cell r="J273">
            <v>4815</v>
          </cell>
          <cell r="K273">
            <v>4329</v>
          </cell>
          <cell r="L273">
            <v>52.657480314960623</v>
          </cell>
          <cell r="M273">
            <v>47.34251968503937</v>
          </cell>
          <cell r="N273">
            <v>1.1122661122661122</v>
          </cell>
        </row>
        <row r="274">
          <cell r="A274" t="str">
            <v>Quinchao</v>
          </cell>
          <cell r="B274">
            <v>10210</v>
          </cell>
          <cell r="C274">
            <v>8881</v>
          </cell>
          <cell r="D274">
            <v>4294</v>
          </cell>
          <cell r="E274">
            <v>4587</v>
          </cell>
          <cell r="F274">
            <v>48.350410989753406</v>
          </cell>
          <cell r="G274">
            <v>51.649589010246601</v>
          </cell>
          <cell r="H274">
            <v>0.93612382821015916</v>
          </cell>
          <cell r="I274">
            <v>9048</v>
          </cell>
          <cell r="J274">
            <v>4404</v>
          </cell>
          <cell r="K274">
            <v>4644</v>
          </cell>
          <cell r="L274">
            <v>48.673740053050395</v>
          </cell>
          <cell r="M274">
            <v>51.326259946949605</v>
          </cell>
          <cell r="N274">
            <v>0.94832041343669249</v>
          </cell>
        </row>
        <row r="275">
          <cell r="A275" t="str">
            <v>Osorno</v>
          </cell>
          <cell r="B275">
            <v>10301</v>
          </cell>
          <cell r="C275">
            <v>157630</v>
          </cell>
          <cell r="D275">
            <v>76779</v>
          </cell>
          <cell r="E275">
            <v>80851</v>
          </cell>
          <cell r="F275">
            <v>48.708367696504475</v>
          </cell>
          <cell r="G275">
            <v>51.291632303495525</v>
          </cell>
          <cell r="H275">
            <v>0.94963574971243403</v>
          </cell>
          <cell r="I275">
            <v>156968</v>
          </cell>
          <cell r="J275">
            <v>76413</v>
          </cell>
          <cell r="K275">
            <v>80555</v>
          </cell>
          <cell r="L275">
            <v>48.680622802099791</v>
          </cell>
          <cell r="M275">
            <v>51.319377197900209</v>
          </cell>
          <cell r="N275">
            <v>0.94858171435665073</v>
          </cell>
        </row>
        <row r="276">
          <cell r="A276" t="str">
            <v>Puerto Octay</v>
          </cell>
          <cell r="B276">
            <v>10302</v>
          </cell>
          <cell r="C276">
            <v>9574</v>
          </cell>
          <cell r="D276">
            <v>5179</v>
          </cell>
          <cell r="E276">
            <v>4395</v>
          </cell>
          <cell r="F276">
            <v>54.094422393983713</v>
          </cell>
          <cell r="G276">
            <v>45.905577606016294</v>
          </cell>
          <cell r="H276">
            <v>1.1783845278725824</v>
          </cell>
          <cell r="I276">
            <v>9885</v>
          </cell>
          <cell r="J276">
            <v>5326</v>
          </cell>
          <cell r="K276">
            <v>4559</v>
          </cell>
          <cell r="L276">
            <v>53.879615579160344</v>
          </cell>
          <cell r="M276">
            <v>46.120384420839656</v>
          </cell>
          <cell r="N276">
            <v>1.1682386488264971</v>
          </cell>
        </row>
        <row r="277">
          <cell r="A277" t="str">
            <v>Purranque</v>
          </cell>
          <cell r="B277">
            <v>10303</v>
          </cell>
          <cell r="C277">
            <v>21417</v>
          </cell>
          <cell r="D277">
            <v>10821</v>
          </cell>
          <cell r="E277">
            <v>10596</v>
          </cell>
          <cell r="F277">
            <v>50.525283653172714</v>
          </cell>
          <cell r="G277">
            <v>49.474716346827286</v>
          </cell>
          <cell r="H277">
            <v>1.0212344280860701</v>
          </cell>
          <cell r="I277">
            <v>21610</v>
          </cell>
          <cell r="J277">
            <v>10921</v>
          </cell>
          <cell r="K277">
            <v>10689</v>
          </cell>
          <cell r="L277">
            <v>50.536788523831554</v>
          </cell>
          <cell r="M277">
            <v>49.463211476168439</v>
          </cell>
          <cell r="N277">
            <v>1.0217045560856957</v>
          </cell>
        </row>
        <row r="278">
          <cell r="A278" t="str">
            <v>Puyehue</v>
          </cell>
          <cell r="B278">
            <v>10304</v>
          </cell>
          <cell r="C278">
            <v>11052</v>
          </cell>
          <cell r="D278">
            <v>5751</v>
          </cell>
          <cell r="E278">
            <v>5301</v>
          </cell>
          <cell r="F278">
            <v>52.035830618892511</v>
          </cell>
          <cell r="G278">
            <v>47.964169381107489</v>
          </cell>
          <cell r="H278">
            <v>1.0848896434634974</v>
          </cell>
          <cell r="I278">
            <v>11244</v>
          </cell>
          <cell r="J278">
            <v>5856</v>
          </cell>
          <cell r="K278">
            <v>5388</v>
          </cell>
          <cell r="L278">
            <v>52.081109925293489</v>
          </cell>
          <cell r="M278">
            <v>47.918890074706511</v>
          </cell>
          <cell r="N278">
            <v>1.0868596881959911</v>
          </cell>
        </row>
        <row r="279">
          <cell r="A279" t="str">
            <v>Río Negro</v>
          </cell>
          <cell r="B279">
            <v>10305</v>
          </cell>
          <cell r="C279">
            <v>13674</v>
          </cell>
          <cell r="D279">
            <v>7156</v>
          </cell>
          <cell r="E279">
            <v>6518</v>
          </cell>
          <cell r="F279">
            <v>52.332894544390818</v>
          </cell>
          <cell r="G279">
            <v>47.667105455609189</v>
          </cell>
          <cell r="H279">
            <v>1.097882786130715</v>
          </cell>
          <cell r="I279">
            <v>14147</v>
          </cell>
          <cell r="J279">
            <v>7378</v>
          </cell>
          <cell r="K279">
            <v>6769</v>
          </cell>
          <cell r="L279">
            <v>52.152399802078179</v>
          </cell>
          <cell r="M279">
            <v>47.847600197921821</v>
          </cell>
          <cell r="N279">
            <v>1.0899689762150981</v>
          </cell>
        </row>
        <row r="280">
          <cell r="A280" t="str">
            <v>San Juan de la Costa</v>
          </cell>
          <cell r="B280">
            <v>10306</v>
          </cell>
          <cell r="C280">
            <v>7525</v>
          </cell>
          <cell r="D280">
            <v>4282</v>
          </cell>
          <cell r="E280">
            <v>3243</v>
          </cell>
          <cell r="F280">
            <v>56.903654485049834</v>
          </cell>
          <cell r="G280">
            <v>43.096345514950166</v>
          </cell>
          <cell r="H280">
            <v>1.3203823620104842</v>
          </cell>
          <cell r="I280">
            <v>7900</v>
          </cell>
          <cell r="J280">
            <v>4491</v>
          </cell>
          <cell r="K280">
            <v>3409</v>
          </cell>
          <cell r="L280">
            <v>56.848101265822784</v>
          </cell>
          <cell r="M280">
            <v>43.151898734177216</v>
          </cell>
          <cell r="N280">
            <v>1.3173951305368143</v>
          </cell>
        </row>
        <row r="281">
          <cell r="A281" t="str">
            <v>San Pablo</v>
          </cell>
          <cell r="B281">
            <v>10307</v>
          </cell>
          <cell r="C281">
            <v>10490</v>
          </cell>
          <cell r="D281">
            <v>5354</v>
          </cell>
          <cell r="E281">
            <v>5136</v>
          </cell>
          <cell r="F281">
            <v>51.039084842707339</v>
          </cell>
          <cell r="G281">
            <v>48.960915157292661</v>
          </cell>
          <cell r="H281">
            <v>1.0424454828660437</v>
          </cell>
          <cell r="I281">
            <v>10576</v>
          </cell>
          <cell r="J281">
            <v>5408</v>
          </cell>
          <cell r="K281">
            <v>5168</v>
          </cell>
          <cell r="L281">
            <v>51.134644478063542</v>
          </cell>
          <cell r="M281">
            <v>48.865355521936458</v>
          </cell>
          <cell r="N281">
            <v>1.0464396284829722</v>
          </cell>
        </row>
        <row r="282">
          <cell r="A282" t="str">
            <v>Chaitén</v>
          </cell>
          <cell r="B282">
            <v>10401</v>
          </cell>
          <cell r="C282">
            <v>3740</v>
          </cell>
          <cell r="D282">
            <v>1782</v>
          </cell>
          <cell r="E282">
            <v>1958</v>
          </cell>
          <cell r="F282">
            <v>47.647058823529406</v>
          </cell>
          <cell r="G282">
            <v>52.352941176470594</v>
          </cell>
          <cell r="H282">
            <v>0.9101123595505618</v>
          </cell>
          <cell r="I282">
            <v>3316</v>
          </cell>
          <cell r="J282">
            <v>1637</v>
          </cell>
          <cell r="K282">
            <v>1679</v>
          </cell>
          <cell r="L282">
            <v>49.36670687575392</v>
          </cell>
          <cell r="M282">
            <v>50.63329312424608</v>
          </cell>
          <cell r="N282">
            <v>0.97498511018463374</v>
          </cell>
        </row>
        <row r="283">
          <cell r="A283" t="str">
            <v>Futaleufú</v>
          </cell>
          <cell r="B283">
            <v>10402</v>
          </cell>
          <cell r="C283">
            <v>3382</v>
          </cell>
          <cell r="D283">
            <v>1704</v>
          </cell>
          <cell r="E283">
            <v>1678</v>
          </cell>
          <cell r="F283">
            <v>50.38438793613247</v>
          </cell>
          <cell r="G283">
            <v>49.61561206386753</v>
          </cell>
          <cell r="H283">
            <v>1.0154946364719906</v>
          </cell>
          <cell r="I283">
            <v>3253</v>
          </cell>
          <cell r="J283">
            <v>1645</v>
          </cell>
          <cell r="K283">
            <v>1608</v>
          </cell>
          <cell r="L283">
            <v>50.56870581002152</v>
          </cell>
          <cell r="M283">
            <v>49.43129418997848</v>
          </cell>
          <cell r="N283">
            <v>1.0230099502487562</v>
          </cell>
        </row>
        <row r="284">
          <cell r="A284" t="str">
            <v>Hualaihué</v>
          </cell>
          <cell r="B284">
            <v>10403</v>
          </cell>
          <cell r="C284">
            <v>11051</v>
          </cell>
          <cell r="D284">
            <v>5939</v>
          </cell>
          <cell r="E284">
            <v>5112</v>
          </cell>
          <cell r="F284">
            <v>53.741742828703288</v>
          </cell>
          <cell r="G284">
            <v>46.258257171296712</v>
          </cell>
          <cell r="H284">
            <v>1.1617762128325508</v>
          </cell>
          <cell r="I284">
            <v>10660</v>
          </cell>
          <cell r="J284">
            <v>5741</v>
          </cell>
          <cell r="K284">
            <v>4919</v>
          </cell>
          <cell r="L284">
            <v>53.855534709193243</v>
          </cell>
          <cell r="M284">
            <v>46.14446529080675</v>
          </cell>
          <cell r="N284">
            <v>1.167107135596666</v>
          </cell>
        </row>
        <row r="285">
          <cell r="A285" t="str">
            <v>Palena</v>
          </cell>
          <cell r="B285">
            <v>10404</v>
          </cell>
          <cell r="C285">
            <v>2126</v>
          </cell>
          <cell r="D285">
            <v>1145</v>
          </cell>
          <cell r="E285">
            <v>981</v>
          </cell>
          <cell r="F285">
            <v>53.857008466603951</v>
          </cell>
          <cell r="G285">
            <v>46.142991533396049</v>
          </cell>
          <cell r="H285">
            <v>1.1671763506625892</v>
          </cell>
          <cell r="I285">
            <v>2127</v>
          </cell>
          <cell r="J285">
            <v>1147</v>
          </cell>
          <cell r="K285">
            <v>980</v>
          </cell>
          <cell r="L285">
            <v>53.925716972261405</v>
          </cell>
          <cell r="M285">
            <v>46.074283027738602</v>
          </cell>
          <cell r="N285">
            <v>1.1704081632653061</v>
          </cell>
        </row>
        <row r="286">
          <cell r="A286" t="str">
            <v>REGIÓN X</v>
          </cell>
          <cell r="B286">
            <v>10</v>
          </cell>
          <cell r="C286">
            <v>841123</v>
          </cell>
          <cell r="D286">
            <v>423107</v>
          </cell>
          <cell r="E286">
            <v>418016</v>
          </cell>
          <cell r="F286">
            <v>50.302631125293203</v>
          </cell>
          <cell r="G286">
            <v>49.697368874706797</v>
          </cell>
          <cell r="H286">
            <v>1.0121789596570465</v>
          </cell>
          <cell r="I286">
            <v>822299</v>
          </cell>
          <cell r="J286">
            <v>414248</v>
          </cell>
          <cell r="K286">
            <v>408051</v>
          </cell>
          <cell r="L286">
            <v>50.37680940874305</v>
          </cell>
          <cell r="M286">
            <v>49.62319059125695</v>
          </cell>
          <cell r="N286">
            <v>1.0151868271368041</v>
          </cell>
        </row>
        <row r="287">
          <cell r="A287" t="str">
            <v>Coyhaique</v>
          </cell>
          <cell r="B287">
            <v>11101</v>
          </cell>
          <cell r="C287">
            <v>60482</v>
          </cell>
          <cell r="D287">
            <v>30790</v>
          </cell>
          <cell r="E287">
            <v>29692</v>
          </cell>
          <cell r="F287">
            <v>50.907708078436563</v>
          </cell>
          <cell r="G287">
            <v>49.092291921563444</v>
          </cell>
          <cell r="H287">
            <v>1.0369796578202883</v>
          </cell>
          <cell r="I287">
            <v>58623</v>
          </cell>
          <cell r="J287">
            <v>29867</v>
          </cell>
          <cell r="K287">
            <v>28756</v>
          </cell>
          <cell r="L287">
            <v>50.947580301246951</v>
          </cell>
          <cell r="M287">
            <v>49.052419698753049</v>
          </cell>
          <cell r="N287">
            <v>1.0386354152176938</v>
          </cell>
        </row>
        <row r="288">
          <cell r="A288" t="str">
            <v>Lago Verde</v>
          </cell>
          <cell r="B288">
            <v>11102</v>
          </cell>
          <cell r="C288">
            <v>996</v>
          </cell>
          <cell r="D288">
            <v>610</v>
          </cell>
          <cell r="E288">
            <v>386</v>
          </cell>
          <cell r="F288">
            <v>61.244979919678713</v>
          </cell>
          <cell r="G288">
            <v>38.755020080321287</v>
          </cell>
          <cell r="H288">
            <v>1.5803108808290156</v>
          </cell>
          <cell r="I288">
            <v>1023</v>
          </cell>
          <cell r="J288">
            <v>630</v>
          </cell>
          <cell r="K288">
            <v>393</v>
          </cell>
          <cell r="L288">
            <v>61.583577712609973</v>
          </cell>
          <cell r="M288">
            <v>38.416422287390027</v>
          </cell>
          <cell r="N288">
            <v>1.6030534351145038</v>
          </cell>
        </row>
        <row r="289">
          <cell r="A289" t="str">
            <v>Aysén</v>
          </cell>
          <cell r="B289">
            <v>11201</v>
          </cell>
          <cell r="C289">
            <v>27644</v>
          </cell>
          <cell r="D289">
            <v>14571</v>
          </cell>
          <cell r="E289">
            <v>13073</v>
          </cell>
          <cell r="F289">
            <v>52.709448704963101</v>
          </cell>
          <cell r="G289">
            <v>47.290551295036899</v>
          </cell>
          <cell r="H289">
            <v>1.114587317371682</v>
          </cell>
          <cell r="I289">
            <v>26652</v>
          </cell>
          <cell r="J289">
            <v>14074</v>
          </cell>
          <cell r="K289">
            <v>12578</v>
          </cell>
          <cell r="L289">
            <v>52.806543598979438</v>
          </cell>
          <cell r="M289">
            <v>47.193456401020562</v>
          </cell>
          <cell r="N289">
            <v>1.1189378279535698</v>
          </cell>
        </row>
        <row r="290">
          <cell r="A290" t="str">
            <v>Cisnes</v>
          </cell>
          <cell r="B290">
            <v>11202</v>
          </cell>
          <cell r="C290">
            <v>5341</v>
          </cell>
          <cell r="D290">
            <v>2844</v>
          </cell>
          <cell r="E290">
            <v>2497</v>
          </cell>
          <cell r="F290">
            <v>53.248455345440924</v>
          </cell>
          <cell r="G290">
            <v>46.751544654559076</v>
          </cell>
          <cell r="H290">
            <v>1.1389667601121345</v>
          </cell>
          <cell r="I290">
            <v>5428</v>
          </cell>
          <cell r="J290">
            <v>2940</v>
          </cell>
          <cell r="K290">
            <v>2488</v>
          </cell>
          <cell r="L290">
            <v>54.163596168017691</v>
          </cell>
          <cell r="M290">
            <v>45.836403831982317</v>
          </cell>
          <cell r="N290">
            <v>1.1816720257234727</v>
          </cell>
        </row>
        <row r="291">
          <cell r="A291" t="str">
            <v>Guaitecas</v>
          </cell>
          <cell r="B291">
            <v>11203</v>
          </cell>
          <cell r="C291">
            <v>1741</v>
          </cell>
          <cell r="D291">
            <v>998</v>
          </cell>
          <cell r="E291">
            <v>743</v>
          </cell>
          <cell r="F291">
            <v>57.323377369327979</v>
          </cell>
          <cell r="G291">
            <v>42.676622630672028</v>
          </cell>
          <cell r="H291">
            <v>1.3432032301480485</v>
          </cell>
          <cell r="I291">
            <v>1716</v>
          </cell>
          <cell r="J291">
            <v>991</v>
          </cell>
          <cell r="K291">
            <v>725</v>
          </cell>
          <cell r="L291">
            <v>57.750582750582744</v>
          </cell>
          <cell r="M291">
            <v>42.249417249417249</v>
          </cell>
          <cell r="N291">
            <v>1.3668965517241378</v>
          </cell>
        </row>
        <row r="292">
          <cell r="A292" t="str">
            <v>Cochrane</v>
          </cell>
          <cell r="B292">
            <v>11301</v>
          </cell>
          <cell r="C292">
            <v>3356</v>
          </cell>
          <cell r="D292">
            <v>1793</v>
          </cell>
          <cell r="E292">
            <v>1563</v>
          </cell>
          <cell r="F292">
            <v>53.42669845053635</v>
          </cell>
          <cell r="G292">
            <v>46.57330154946365</v>
          </cell>
          <cell r="H292">
            <v>1.1471529110684582</v>
          </cell>
          <cell r="I292">
            <v>3274</v>
          </cell>
          <cell r="J292">
            <v>1752</v>
          </cell>
          <cell r="K292">
            <v>1522</v>
          </cell>
          <cell r="L292">
            <v>53.512522907758097</v>
          </cell>
          <cell r="M292">
            <v>46.48747709224191</v>
          </cell>
          <cell r="N292">
            <v>1.1511169513797634</v>
          </cell>
        </row>
        <row r="293">
          <cell r="A293" t="str">
            <v>O´Higgins</v>
          </cell>
          <cell r="B293">
            <v>11302</v>
          </cell>
          <cell r="C293">
            <v>672</v>
          </cell>
          <cell r="D293">
            <v>395</v>
          </cell>
          <cell r="E293">
            <v>277</v>
          </cell>
          <cell r="F293">
            <v>58.779761904761905</v>
          </cell>
          <cell r="G293">
            <v>41.220238095238095</v>
          </cell>
          <cell r="H293">
            <v>1.4259927797833936</v>
          </cell>
          <cell r="I293">
            <v>627</v>
          </cell>
          <cell r="J293">
            <v>369</v>
          </cell>
          <cell r="K293">
            <v>258</v>
          </cell>
          <cell r="L293">
            <v>58.851674641148321</v>
          </cell>
          <cell r="M293">
            <v>41.148325358851672</v>
          </cell>
          <cell r="N293">
            <v>1.430232558139535</v>
          </cell>
        </row>
        <row r="294">
          <cell r="A294" t="str">
            <v>Tortel</v>
          </cell>
          <cell r="B294">
            <v>11303</v>
          </cell>
          <cell r="C294">
            <v>651</v>
          </cell>
          <cell r="D294">
            <v>410</v>
          </cell>
          <cell r="E294">
            <v>241</v>
          </cell>
          <cell r="F294">
            <v>62.980030721966209</v>
          </cell>
          <cell r="G294">
            <v>37.019969278033791</v>
          </cell>
          <cell r="H294">
            <v>1.7012448132780082</v>
          </cell>
          <cell r="I294">
            <v>631</v>
          </cell>
          <cell r="J294">
            <v>398</v>
          </cell>
          <cell r="K294">
            <v>233</v>
          </cell>
          <cell r="L294">
            <v>63.074484944532486</v>
          </cell>
          <cell r="M294">
            <v>36.925515055467514</v>
          </cell>
          <cell r="N294">
            <v>1.7081545064377683</v>
          </cell>
        </row>
        <row r="295">
          <cell r="A295" t="str">
            <v>Chile Chico</v>
          </cell>
          <cell r="B295">
            <v>11401</v>
          </cell>
          <cell r="C295">
            <v>5098</v>
          </cell>
          <cell r="D295">
            <v>2720</v>
          </cell>
          <cell r="E295">
            <v>2378</v>
          </cell>
          <cell r="F295">
            <v>53.354256571204395</v>
          </cell>
          <cell r="G295">
            <v>46.645743428795605</v>
          </cell>
          <cell r="H295">
            <v>1.1438183347350714</v>
          </cell>
          <cell r="I295">
            <v>5005</v>
          </cell>
          <cell r="J295">
            <v>2670</v>
          </cell>
          <cell r="K295">
            <v>2335</v>
          </cell>
          <cell r="L295">
            <v>53.346653346653348</v>
          </cell>
          <cell r="M295">
            <v>46.653346653346652</v>
          </cell>
          <cell r="N295">
            <v>1.1434689507494646</v>
          </cell>
        </row>
        <row r="296">
          <cell r="A296" t="str">
            <v>Río Ibáñez</v>
          </cell>
          <cell r="B296">
            <v>11402</v>
          </cell>
          <cell r="C296">
            <v>2347</v>
          </cell>
          <cell r="D296">
            <v>1249</v>
          </cell>
          <cell r="E296">
            <v>1098</v>
          </cell>
          <cell r="F296">
            <v>53.216872603323395</v>
          </cell>
          <cell r="G296">
            <v>46.783127396676612</v>
          </cell>
          <cell r="H296">
            <v>1.1375227686703095</v>
          </cell>
          <cell r="I296">
            <v>2409</v>
          </cell>
          <cell r="J296">
            <v>1289</v>
          </cell>
          <cell r="K296">
            <v>1120</v>
          </cell>
          <cell r="L296">
            <v>53.50767953507679</v>
          </cell>
          <cell r="M296">
            <v>46.492320464923203</v>
          </cell>
          <cell r="N296">
            <v>1.1508928571428572</v>
          </cell>
        </row>
        <row r="297">
          <cell r="A297" t="str">
            <v>REGIÓN XI</v>
          </cell>
          <cell r="B297">
            <v>11</v>
          </cell>
          <cell r="C297">
            <v>108328</v>
          </cell>
          <cell r="D297">
            <v>56380</v>
          </cell>
          <cell r="E297">
            <v>51948</v>
          </cell>
          <cell r="F297">
            <v>52.045639169928371</v>
          </cell>
          <cell r="G297">
            <v>47.954360830071636</v>
          </cell>
          <cell r="H297">
            <v>1.0853160853160853</v>
          </cell>
          <cell r="I297">
            <v>105388</v>
          </cell>
          <cell r="J297">
            <v>54980</v>
          </cell>
          <cell r="K297">
            <v>50408</v>
          </cell>
          <cell r="L297">
            <v>52.169127414885942</v>
          </cell>
          <cell r="M297">
            <v>47.830872585114051</v>
          </cell>
          <cell r="N297">
            <v>1.0906998889065227</v>
          </cell>
        </row>
        <row r="298">
          <cell r="A298" t="str">
            <v>Punta Arenas</v>
          </cell>
          <cell r="B298">
            <v>12101</v>
          </cell>
          <cell r="C298">
            <v>130165</v>
          </cell>
          <cell r="D298">
            <v>65657</v>
          </cell>
          <cell r="E298">
            <v>64508</v>
          </cell>
          <cell r="F298">
            <v>50.441362885568317</v>
          </cell>
          <cell r="G298">
            <v>49.558637114431683</v>
          </cell>
          <cell r="H298">
            <v>1.0178117442797792</v>
          </cell>
          <cell r="I298">
            <v>128245</v>
          </cell>
          <cell r="J298">
            <v>64748</v>
          </cell>
          <cell r="K298">
            <v>63497</v>
          </cell>
          <cell r="L298">
            <v>50.487738313384533</v>
          </cell>
          <cell r="M298">
            <v>49.51226168661546</v>
          </cell>
          <cell r="N298">
            <v>1.0197017181914105</v>
          </cell>
        </row>
        <row r="299">
          <cell r="A299" t="str">
            <v>Laguna Blanca</v>
          </cell>
          <cell r="B299">
            <v>12102</v>
          </cell>
          <cell r="C299">
            <v>581</v>
          </cell>
          <cell r="D299">
            <v>531</v>
          </cell>
          <cell r="E299">
            <v>50</v>
          </cell>
          <cell r="F299">
            <v>91.394148020654043</v>
          </cell>
          <cell r="G299">
            <v>8.6058519793459549</v>
          </cell>
          <cell r="H299">
            <v>10.62</v>
          </cell>
          <cell r="I299">
            <v>610</v>
          </cell>
          <cell r="J299">
            <v>544</v>
          </cell>
          <cell r="K299">
            <v>66</v>
          </cell>
          <cell r="L299">
            <v>89.180327868852459</v>
          </cell>
          <cell r="M299">
            <v>10.819672131147541</v>
          </cell>
          <cell r="N299">
            <v>8.2424242424242422</v>
          </cell>
        </row>
        <row r="300">
          <cell r="A300" t="str">
            <v>Río Verde</v>
          </cell>
          <cell r="B300">
            <v>12103</v>
          </cell>
          <cell r="C300">
            <v>121</v>
          </cell>
          <cell r="D300">
            <v>95</v>
          </cell>
          <cell r="E300">
            <v>26</v>
          </cell>
          <cell r="F300">
            <v>78.512396694214885</v>
          </cell>
          <cell r="G300">
            <v>21.487603305785125</v>
          </cell>
          <cell r="H300">
            <v>3.6538461538461537</v>
          </cell>
          <cell r="I300">
            <v>161</v>
          </cell>
          <cell r="J300">
            <v>124</v>
          </cell>
          <cell r="K300">
            <v>37</v>
          </cell>
          <cell r="L300">
            <v>77.018633540372676</v>
          </cell>
          <cell r="M300">
            <v>22.981366459627328</v>
          </cell>
          <cell r="N300">
            <v>3.3513513513513513</v>
          </cell>
        </row>
        <row r="301">
          <cell r="A301" t="str">
            <v>San Gregorio</v>
          </cell>
          <cell r="B301">
            <v>12104</v>
          </cell>
          <cell r="C301">
            <v>321</v>
          </cell>
          <cell r="D301">
            <v>204</v>
          </cell>
          <cell r="E301">
            <v>117</v>
          </cell>
          <cell r="F301">
            <v>63.551401869158873</v>
          </cell>
          <cell r="G301">
            <v>36.44859813084112</v>
          </cell>
          <cell r="H301">
            <v>1.7435897435897436</v>
          </cell>
          <cell r="I301">
            <v>422</v>
          </cell>
          <cell r="J301">
            <v>280</v>
          </cell>
          <cell r="K301">
            <v>142</v>
          </cell>
          <cell r="L301">
            <v>66.350710900473928</v>
          </cell>
          <cell r="M301">
            <v>33.649289099526065</v>
          </cell>
          <cell r="N301">
            <v>1.971830985915493</v>
          </cell>
        </row>
        <row r="302">
          <cell r="A302" t="str">
            <v>Cabo de Hornos</v>
          </cell>
          <cell r="B302">
            <v>12201</v>
          </cell>
          <cell r="C302">
            <v>2828</v>
          </cell>
          <cell r="D302">
            <v>1816</v>
          </cell>
          <cell r="E302">
            <v>1012</v>
          </cell>
          <cell r="F302">
            <v>64.214992927864216</v>
          </cell>
          <cell r="G302">
            <v>35.785007072135784</v>
          </cell>
          <cell r="H302">
            <v>1.7944664031620554</v>
          </cell>
          <cell r="I302">
            <v>2696</v>
          </cell>
          <cell r="J302">
            <v>1715</v>
          </cell>
          <cell r="K302">
            <v>981</v>
          </cell>
          <cell r="L302">
            <v>63.612759643916917</v>
          </cell>
          <cell r="M302">
            <v>36.387240356083083</v>
          </cell>
          <cell r="N302">
            <v>1.7482161060142711</v>
          </cell>
        </row>
        <row r="303">
          <cell r="A303" t="str">
            <v>Antártica</v>
          </cell>
          <cell r="B303">
            <v>12202</v>
          </cell>
          <cell r="C303">
            <v>192</v>
          </cell>
          <cell r="D303">
            <v>170</v>
          </cell>
          <cell r="E303">
            <v>22</v>
          </cell>
          <cell r="F303">
            <v>88.541666666666657</v>
          </cell>
          <cell r="G303">
            <v>11.458333333333332</v>
          </cell>
          <cell r="H303">
            <v>7.7272727272727275</v>
          </cell>
          <cell r="I303">
            <v>172</v>
          </cell>
          <cell r="J303">
            <v>153</v>
          </cell>
          <cell r="K303">
            <v>19</v>
          </cell>
          <cell r="L303">
            <v>88.95348837209302</v>
          </cell>
          <cell r="M303">
            <v>11.046511627906977</v>
          </cell>
          <cell r="N303">
            <v>8.0526315789473681</v>
          </cell>
        </row>
        <row r="304">
          <cell r="A304" t="str">
            <v>Porvenir</v>
          </cell>
          <cell r="B304">
            <v>12301</v>
          </cell>
          <cell r="C304">
            <v>7446</v>
          </cell>
          <cell r="D304">
            <v>4395</v>
          </cell>
          <cell r="E304">
            <v>3051</v>
          </cell>
          <cell r="F304">
            <v>59.024979854955681</v>
          </cell>
          <cell r="G304">
            <v>40.975020145044319</v>
          </cell>
          <cell r="H304">
            <v>1.440511307767945</v>
          </cell>
          <cell r="I304">
            <v>6978</v>
          </cell>
          <cell r="J304">
            <v>4139</v>
          </cell>
          <cell r="K304">
            <v>2839</v>
          </cell>
          <cell r="L304">
            <v>59.314989968472339</v>
          </cell>
          <cell r="M304">
            <v>40.685010031527661</v>
          </cell>
          <cell r="N304">
            <v>1.457907713983797</v>
          </cell>
        </row>
        <row r="305">
          <cell r="A305" t="str">
            <v>Primavera</v>
          </cell>
          <cell r="B305">
            <v>12302</v>
          </cell>
          <cell r="C305">
            <v>531</v>
          </cell>
          <cell r="D305">
            <v>287</v>
          </cell>
          <cell r="E305">
            <v>244</v>
          </cell>
          <cell r="F305">
            <v>54.048964218455744</v>
          </cell>
          <cell r="G305">
            <v>45.951035781544256</v>
          </cell>
          <cell r="H305">
            <v>1.1762295081967213</v>
          </cell>
          <cell r="I305">
            <v>603</v>
          </cell>
          <cell r="J305">
            <v>347</v>
          </cell>
          <cell r="K305">
            <v>256</v>
          </cell>
          <cell r="L305">
            <v>57.545605306799338</v>
          </cell>
          <cell r="M305">
            <v>42.454394693200662</v>
          </cell>
          <cell r="N305">
            <v>1.35546875</v>
          </cell>
        </row>
        <row r="306">
          <cell r="A306" t="str">
            <v>Timaukel</v>
          </cell>
          <cell r="B306">
            <v>12303</v>
          </cell>
          <cell r="C306">
            <v>184</v>
          </cell>
          <cell r="D306">
            <v>124</v>
          </cell>
          <cell r="E306">
            <v>60</v>
          </cell>
          <cell r="F306">
            <v>67.391304347826093</v>
          </cell>
          <cell r="G306">
            <v>32.608695652173914</v>
          </cell>
          <cell r="H306">
            <v>2.0666666666666669</v>
          </cell>
          <cell r="I306">
            <v>218</v>
          </cell>
          <cell r="J306">
            <v>163</v>
          </cell>
          <cell r="K306">
            <v>55</v>
          </cell>
          <cell r="L306">
            <v>74.77064220183486</v>
          </cell>
          <cell r="M306">
            <v>25.229357798165136</v>
          </cell>
          <cell r="N306">
            <v>2.9636363636363638</v>
          </cell>
        </row>
        <row r="307">
          <cell r="A307" t="str">
            <v>Natales</v>
          </cell>
          <cell r="B307">
            <v>12401</v>
          </cell>
          <cell r="C307">
            <v>21553</v>
          </cell>
          <cell r="D307">
            <v>11053</v>
          </cell>
          <cell r="E307">
            <v>10500</v>
          </cell>
          <cell r="F307">
            <v>51.282884053264041</v>
          </cell>
          <cell r="G307">
            <v>48.717115946735952</v>
          </cell>
          <cell r="H307">
            <v>1.0526666666666666</v>
          </cell>
          <cell r="I307">
            <v>21072</v>
          </cell>
          <cell r="J307">
            <v>10867</v>
          </cell>
          <cell r="K307">
            <v>10205</v>
          </cell>
          <cell r="L307">
            <v>51.570804859529233</v>
          </cell>
          <cell r="M307">
            <v>48.429195140470767</v>
          </cell>
          <cell r="N307">
            <v>1.0648701616854483</v>
          </cell>
        </row>
        <row r="308">
          <cell r="A308" t="str">
            <v>Torres del Paine</v>
          </cell>
          <cell r="B308">
            <v>12402</v>
          </cell>
          <cell r="C308">
            <v>739</v>
          </cell>
          <cell r="D308">
            <v>520</v>
          </cell>
          <cell r="E308">
            <v>219</v>
          </cell>
          <cell r="F308">
            <v>70.365358592692829</v>
          </cell>
          <cell r="G308">
            <v>29.634641407307171</v>
          </cell>
          <cell r="H308">
            <v>2.3744292237442921</v>
          </cell>
          <cell r="I308">
            <v>742</v>
          </cell>
          <cell r="J308">
            <v>527</v>
          </cell>
          <cell r="K308">
            <v>215</v>
          </cell>
          <cell r="L308">
            <v>71.024258760107813</v>
          </cell>
          <cell r="M308">
            <v>28.975741239892184</v>
          </cell>
          <cell r="N308">
            <v>2.4511627906976745</v>
          </cell>
        </row>
        <row r="309">
          <cell r="A309" t="str">
            <v>REGIÓN XII</v>
          </cell>
          <cell r="B309">
            <v>12</v>
          </cell>
          <cell r="C309">
            <v>164661</v>
          </cell>
          <cell r="D309">
            <v>84852</v>
          </cell>
          <cell r="E309">
            <v>79809</v>
          </cell>
          <cell r="F309">
            <v>51.531328001166031</v>
          </cell>
          <cell r="G309">
            <v>48.468671998833969</v>
          </cell>
          <cell r="H309">
            <v>1.0631883622147877</v>
          </cell>
          <cell r="I309">
            <v>161919</v>
          </cell>
          <cell r="J309">
            <v>83607</v>
          </cell>
          <cell r="K309">
            <v>78312</v>
          </cell>
          <cell r="L309">
            <v>51.635076797658087</v>
          </cell>
          <cell r="M309">
            <v>48.364923202341913</v>
          </cell>
          <cell r="N309">
            <v>1.0676141587496168</v>
          </cell>
        </row>
        <row r="310">
          <cell r="A310" t="str">
            <v>Santiago</v>
          </cell>
          <cell r="B310">
            <v>13101</v>
          </cell>
          <cell r="C310">
            <v>358332</v>
          </cell>
          <cell r="D310">
            <v>178418</v>
          </cell>
          <cell r="E310">
            <v>179914</v>
          </cell>
          <cell r="F310">
            <v>49.791255037228041</v>
          </cell>
          <cell r="G310">
            <v>50.208744962771959</v>
          </cell>
          <cell r="H310">
            <v>0.99168491612659382</v>
          </cell>
          <cell r="I310">
            <v>318253</v>
          </cell>
          <cell r="J310">
            <v>158428</v>
          </cell>
          <cell r="K310">
            <v>159825</v>
          </cell>
          <cell r="L310">
            <v>49.780520529264457</v>
          </cell>
          <cell r="M310">
            <v>50.21947947073555</v>
          </cell>
          <cell r="N310">
            <v>0.9912591897387768</v>
          </cell>
        </row>
        <row r="311">
          <cell r="A311" t="str">
            <v>Cerrillos</v>
          </cell>
          <cell r="B311">
            <v>13102</v>
          </cell>
          <cell r="C311">
            <v>85349</v>
          </cell>
          <cell r="D311">
            <v>41879</v>
          </cell>
          <cell r="E311">
            <v>43470</v>
          </cell>
          <cell r="F311">
            <v>49.067944557053977</v>
          </cell>
          <cell r="G311">
            <v>50.932055442946023</v>
          </cell>
          <cell r="H311">
            <v>0.96340004600874163</v>
          </cell>
          <cell r="I311">
            <v>82574</v>
          </cell>
          <cell r="J311">
            <v>40469</v>
          </cell>
          <cell r="K311">
            <v>42105</v>
          </cell>
          <cell r="L311">
            <v>49.009373410516623</v>
          </cell>
          <cell r="M311">
            <v>50.990626589483369</v>
          </cell>
          <cell r="N311">
            <v>0.96114475715473224</v>
          </cell>
        </row>
        <row r="312">
          <cell r="A312" t="str">
            <v>Cerro Navia</v>
          </cell>
          <cell r="B312">
            <v>13103</v>
          </cell>
          <cell r="C312">
            <v>158299</v>
          </cell>
          <cell r="D312">
            <v>78489</v>
          </cell>
          <cell r="E312">
            <v>79810</v>
          </cell>
          <cell r="F312">
            <v>49.582751628247813</v>
          </cell>
          <cell r="G312">
            <v>50.417248371752187</v>
          </cell>
          <cell r="H312">
            <v>0.98344818944994361</v>
          </cell>
          <cell r="I312">
            <v>157412</v>
          </cell>
          <cell r="J312">
            <v>78015</v>
          </cell>
          <cell r="K312">
            <v>79397</v>
          </cell>
          <cell r="L312">
            <v>49.56102457245953</v>
          </cell>
          <cell r="M312">
            <v>50.43897542754047</v>
          </cell>
          <cell r="N312">
            <v>0.98259380077332892</v>
          </cell>
        </row>
        <row r="313">
          <cell r="A313" t="str">
            <v>Conchalí</v>
          </cell>
          <cell r="B313">
            <v>13104</v>
          </cell>
          <cell r="C313">
            <v>141089</v>
          </cell>
          <cell r="D313">
            <v>69375</v>
          </cell>
          <cell r="E313">
            <v>71714</v>
          </cell>
          <cell r="F313">
            <v>49.171090588210284</v>
          </cell>
          <cell r="G313">
            <v>50.828909411789724</v>
          </cell>
          <cell r="H313">
            <v>0.96738433220849485</v>
          </cell>
          <cell r="I313">
            <v>140561</v>
          </cell>
          <cell r="J313">
            <v>69088</v>
          </cell>
          <cell r="K313">
            <v>71473</v>
          </cell>
          <cell r="L313">
            <v>49.151613890054854</v>
          </cell>
          <cell r="M313">
            <v>50.848386109945146</v>
          </cell>
          <cell r="N313">
            <v>0.96663075566997325</v>
          </cell>
        </row>
        <row r="314">
          <cell r="A314" t="str">
            <v>El Bosque</v>
          </cell>
          <cell r="B314">
            <v>13105</v>
          </cell>
          <cell r="C314">
            <v>193915</v>
          </cell>
          <cell r="D314">
            <v>96306</v>
          </cell>
          <cell r="E314">
            <v>97609</v>
          </cell>
          <cell r="F314">
            <v>49.664028053528611</v>
          </cell>
          <cell r="G314">
            <v>50.335971946471389</v>
          </cell>
          <cell r="H314">
            <v>0.98665082113329716</v>
          </cell>
          <cell r="I314">
            <v>191541</v>
          </cell>
          <cell r="J314">
            <v>95036</v>
          </cell>
          <cell r="K314">
            <v>96505</v>
          </cell>
          <cell r="L314">
            <v>49.616531186534473</v>
          </cell>
          <cell r="M314">
            <v>50.383468813465527</v>
          </cell>
          <cell r="N314">
            <v>0.98477799077767991</v>
          </cell>
        </row>
        <row r="315">
          <cell r="A315" t="str">
            <v>Estación Central</v>
          </cell>
          <cell r="B315">
            <v>13106</v>
          </cell>
          <cell r="C315">
            <v>144982</v>
          </cell>
          <cell r="D315">
            <v>71698</v>
          </cell>
          <cell r="E315">
            <v>73284</v>
          </cell>
          <cell r="F315">
            <v>49.453035549240596</v>
          </cell>
          <cell r="G315">
            <v>50.546964450759404</v>
          </cell>
          <cell r="H315">
            <v>0.97835816822225863</v>
          </cell>
          <cell r="I315">
            <v>142546</v>
          </cell>
          <cell r="J315">
            <v>70456</v>
          </cell>
          <cell r="K315">
            <v>72090</v>
          </cell>
          <cell r="L315">
            <v>49.426851682965498</v>
          </cell>
          <cell r="M315">
            <v>50.573148317034502</v>
          </cell>
          <cell r="N315">
            <v>0.97733388819531142</v>
          </cell>
        </row>
        <row r="316">
          <cell r="A316" t="str">
            <v>Huechuraba</v>
          </cell>
          <cell r="B316">
            <v>13107</v>
          </cell>
          <cell r="C316">
            <v>95912</v>
          </cell>
          <cell r="D316">
            <v>47572</v>
          </cell>
          <cell r="E316">
            <v>48340</v>
          </cell>
          <cell r="F316">
            <v>49.59963299691384</v>
          </cell>
          <cell r="G316">
            <v>50.400367003086167</v>
          </cell>
          <cell r="H316">
            <v>0.9841125362019032</v>
          </cell>
          <cell r="I316">
            <v>91209</v>
          </cell>
          <cell r="J316">
            <v>45221</v>
          </cell>
          <cell r="K316">
            <v>45988</v>
          </cell>
          <cell r="L316">
            <v>49.579537107083731</v>
          </cell>
          <cell r="M316">
            <v>50.420462892916277</v>
          </cell>
          <cell r="N316">
            <v>0.9833217361050709</v>
          </cell>
        </row>
        <row r="317">
          <cell r="A317" t="str">
            <v>Independencia</v>
          </cell>
          <cell r="B317">
            <v>13108</v>
          </cell>
          <cell r="C317">
            <v>83059</v>
          </cell>
          <cell r="D317">
            <v>39221</v>
          </cell>
          <cell r="E317">
            <v>43838</v>
          </cell>
          <cell r="F317">
            <v>47.220650381054426</v>
          </cell>
          <cell r="G317">
            <v>52.779349618945574</v>
          </cell>
          <cell r="H317">
            <v>0.89468041425247502</v>
          </cell>
          <cell r="I317">
            <v>79209</v>
          </cell>
          <cell r="J317">
            <v>37363</v>
          </cell>
          <cell r="K317">
            <v>41846</v>
          </cell>
          <cell r="L317">
            <v>47.17014480677701</v>
          </cell>
          <cell r="M317">
            <v>52.829855193222997</v>
          </cell>
          <cell r="N317">
            <v>0.89286909143048321</v>
          </cell>
        </row>
        <row r="318">
          <cell r="A318" t="str">
            <v>La Cisterna</v>
          </cell>
          <cell r="B318">
            <v>13109</v>
          </cell>
          <cell r="C318">
            <v>92580</v>
          </cell>
          <cell r="D318">
            <v>44598</v>
          </cell>
          <cell r="E318">
            <v>47982</v>
          </cell>
          <cell r="F318">
            <v>48.172391445236549</v>
          </cell>
          <cell r="G318">
            <v>51.827608554763451</v>
          </cell>
          <cell r="H318">
            <v>0.92947355258221831</v>
          </cell>
          <cell r="I318">
            <v>91649</v>
          </cell>
          <cell r="J318">
            <v>44130</v>
          </cell>
          <cell r="K318">
            <v>47519</v>
          </cell>
          <cell r="L318">
            <v>48.151098211655338</v>
          </cell>
          <cell r="M318">
            <v>51.848901788344662</v>
          </cell>
          <cell r="N318">
            <v>0.92868115911530125</v>
          </cell>
        </row>
        <row r="319">
          <cell r="A319" t="str">
            <v>La Florida</v>
          </cell>
          <cell r="B319">
            <v>13110</v>
          </cell>
          <cell r="C319">
            <v>388805</v>
          </cell>
          <cell r="D319">
            <v>189008</v>
          </cell>
          <cell r="E319">
            <v>199797</v>
          </cell>
          <cell r="F319">
            <v>48.612543562968582</v>
          </cell>
          <cell r="G319">
            <v>51.387456437031418</v>
          </cell>
          <cell r="H319">
            <v>0.94600019019304593</v>
          </cell>
          <cell r="I319">
            <v>386540</v>
          </cell>
          <cell r="J319">
            <v>187815</v>
          </cell>
          <cell r="K319">
            <v>198725</v>
          </cell>
          <cell r="L319">
            <v>48.588761835773788</v>
          </cell>
          <cell r="M319">
            <v>51.411238164226212</v>
          </cell>
          <cell r="N319">
            <v>0.94510001258019871</v>
          </cell>
        </row>
        <row r="320">
          <cell r="A320" t="str">
            <v>La Granja</v>
          </cell>
          <cell r="B320">
            <v>13111</v>
          </cell>
          <cell r="C320">
            <v>143237</v>
          </cell>
          <cell r="D320">
            <v>70580</v>
          </cell>
          <cell r="E320">
            <v>72657</v>
          </cell>
          <cell r="F320">
            <v>49.274977833939552</v>
          </cell>
          <cell r="G320">
            <v>50.725022166060441</v>
          </cell>
          <cell r="H320">
            <v>0.97141362841845935</v>
          </cell>
          <cell r="I320">
            <v>142002</v>
          </cell>
          <cell r="J320">
            <v>69942</v>
          </cell>
          <cell r="K320">
            <v>72060</v>
          </cell>
          <cell r="L320">
            <v>49.254235855833016</v>
          </cell>
          <cell r="M320">
            <v>50.745764144166984</v>
          </cell>
          <cell r="N320">
            <v>0.97060782681099089</v>
          </cell>
        </row>
        <row r="321">
          <cell r="A321" t="str">
            <v>La Pintana</v>
          </cell>
          <cell r="B321">
            <v>13112</v>
          </cell>
          <cell r="C321">
            <v>212656</v>
          </cell>
          <cell r="D321">
            <v>107120</v>
          </cell>
          <cell r="E321">
            <v>105536</v>
          </cell>
          <cell r="F321">
            <v>50.372432473102101</v>
          </cell>
          <cell r="G321">
            <v>49.627567526897906</v>
          </cell>
          <cell r="H321">
            <v>1.0150090964220739</v>
          </cell>
          <cell r="I321">
            <v>209174</v>
          </cell>
          <cell r="J321">
            <v>105319</v>
          </cell>
          <cell r="K321">
            <v>103855</v>
          </cell>
          <cell r="L321">
            <v>50.349947890273171</v>
          </cell>
          <cell r="M321">
            <v>49.650052109726829</v>
          </cell>
          <cell r="N321">
            <v>1.0140965769582591</v>
          </cell>
        </row>
        <row r="322">
          <cell r="A322" t="str">
            <v>La Reina</v>
          </cell>
          <cell r="B322">
            <v>13113</v>
          </cell>
          <cell r="C322">
            <v>101548</v>
          </cell>
          <cell r="D322">
            <v>46908</v>
          </cell>
          <cell r="E322">
            <v>54640</v>
          </cell>
          <cell r="F322">
            <v>46.192933391105683</v>
          </cell>
          <cell r="G322">
            <v>53.807066608894317</v>
          </cell>
          <cell r="H322">
            <v>0.85849194729136169</v>
          </cell>
          <cell r="I322">
            <v>101237</v>
          </cell>
          <cell r="J322">
            <v>46738</v>
          </cell>
          <cell r="K322">
            <v>54499</v>
          </cell>
          <cell r="L322">
            <v>46.166915258255379</v>
          </cell>
          <cell r="M322">
            <v>53.833084741744621</v>
          </cell>
          <cell r="N322">
            <v>0.85759371731591405</v>
          </cell>
        </row>
        <row r="323">
          <cell r="A323" t="str">
            <v>Las Condes</v>
          </cell>
          <cell r="B323">
            <v>13114</v>
          </cell>
          <cell r="C323">
            <v>283417</v>
          </cell>
          <cell r="D323">
            <v>126953</v>
          </cell>
          <cell r="E323">
            <v>156464</v>
          </cell>
          <cell r="F323">
            <v>44.79371385626127</v>
          </cell>
          <cell r="G323">
            <v>55.206286143738737</v>
          </cell>
          <cell r="H323">
            <v>0.81138792310052155</v>
          </cell>
          <cell r="I323">
            <v>277859</v>
          </cell>
          <cell r="J323">
            <v>124408</v>
          </cell>
          <cell r="K323">
            <v>153451</v>
          </cell>
          <cell r="L323">
            <v>44.773788144346597</v>
          </cell>
          <cell r="M323">
            <v>55.226211855653403</v>
          </cell>
          <cell r="N323">
            <v>0.81073437123251069</v>
          </cell>
        </row>
        <row r="324">
          <cell r="A324" t="str">
            <v>Lo Barnechea</v>
          </cell>
          <cell r="B324">
            <v>13115</v>
          </cell>
          <cell r="C324">
            <v>103919</v>
          </cell>
          <cell r="D324">
            <v>48949</v>
          </cell>
          <cell r="E324">
            <v>54970</v>
          </cell>
          <cell r="F324">
            <v>47.10303216928569</v>
          </cell>
          <cell r="G324">
            <v>52.896967830714303</v>
          </cell>
          <cell r="H324">
            <v>0.8904675277424049</v>
          </cell>
          <cell r="I324">
            <v>97206</v>
          </cell>
          <cell r="J324">
            <v>45771</v>
          </cell>
          <cell r="K324">
            <v>51435</v>
          </cell>
          <cell r="L324">
            <v>47.086599592617738</v>
          </cell>
          <cell r="M324">
            <v>52.913400407382262</v>
          </cell>
          <cell r="N324">
            <v>0.88988043161271513</v>
          </cell>
        </row>
        <row r="325">
          <cell r="A325" t="str">
            <v>Lo Espejo</v>
          </cell>
          <cell r="B325">
            <v>13116</v>
          </cell>
          <cell r="C325">
            <v>120014</v>
          </cell>
          <cell r="D325">
            <v>59523</v>
          </cell>
          <cell r="E325">
            <v>60491</v>
          </cell>
          <cell r="F325">
            <v>49.596713716733049</v>
          </cell>
          <cell r="G325">
            <v>50.403286283266958</v>
          </cell>
          <cell r="H325">
            <v>0.98399761948058384</v>
          </cell>
          <cell r="I325">
            <v>119430</v>
          </cell>
          <cell r="J325">
            <v>59208</v>
          </cell>
          <cell r="K325">
            <v>60222</v>
          </cell>
          <cell r="L325">
            <v>49.575483546847529</v>
          </cell>
          <cell r="M325">
            <v>50.424516453152478</v>
          </cell>
          <cell r="N325">
            <v>0.98316229949188005</v>
          </cell>
        </row>
        <row r="326">
          <cell r="A326" t="str">
            <v>Lo Prado</v>
          </cell>
          <cell r="B326">
            <v>13117</v>
          </cell>
          <cell r="C326">
            <v>112879</v>
          </cell>
          <cell r="D326">
            <v>55229</v>
          </cell>
          <cell r="E326">
            <v>57650</v>
          </cell>
          <cell r="F326">
            <v>48.927612753479387</v>
          </cell>
          <cell r="G326">
            <v>51.072387246520613</v>
          </cell>
          <cell r="H326">
            <v>0.95800520381613186</v>
          </cell>
          <cell r="I326">
            <v>111887</v>
          </cell>
          <cell r="J326">
            <v>54719</v>
          </cell>
          <cell r="K326">
            <v>57168</v>
          </cell>
          <cell r="L326">
            <v>48.905592249322979</v>
          </cell>
          <cell r="M326">
            <v>51.094407750677021</v>
          </cell>
          <cell r="N326">
            <v>0.95716134900643712</v>
          </cell>
        </row>
        <row r="327">
          <cell r="A327" t="str">
            <v>Macul</v>
          </cell>
          <cell r="B327">
            <v>13118</v>
          </cell>
          <cell r="C327">
            <v>124015</v>
          </cell>
          <cell r="D327">
            <v>59654</v>
          </cell>
          <cell r="E327">
            <v>64361</v>
          </cell>
          <cell r="F327">
            <v>48.102245696085149</v>
          </cell>
          <cell r="G327">
            <v>51.897754303914844</v>
          </cell>
          <cell r="H327">
            <v>0.92686564845170216</v>
          </cell>
          <cell r="I327">
            <v>122404</v>
          </cell>
          <cell r="J327">
            <v>58854</v>
          </cell>
          <cell r="K327">
            <v>63550</v>
          </cell>
          <cell r="L327">
            <v>48.081762033920462</v>
          </cell>
          <cell r="M327">
            <v>51.918237966079538</v>
          </cell>
          <cell r="N327">
            <v>0.92610542879622348</v>
          </cell>
        </row>
        <row r="328">
          <cell r="A328" t="str">
            <v>Maipú</v>
          </cell>
          <cell r="B328">
            <v>13119</v>
          </cell>
          <cell r="C328">
            <v>549788</v>
          </cell>
          <cell r="D328">
            <v>269057</v>
          </cell>
          <cell r="E328">
            <v>280731</v>
          </cell>
          <cell r="F328">
            <v>48.938318042590964</v>
          </cell>
          <cell r="G328">
            <v>51.061681957409036</v>
          </cell>
          <cell r="H328">
            <v>0.95841570756346828</v>
          </cell>
          <cell r="I328">
            <v>534801</v>
          </cell>
          <cell r="J328">
            <v>261610</v>
          </cell>
          <cell r="K328">
            <v>273191</v>
          </cell>
          <cell r="L328">
            <v>48.917260812900501</v>
          </cell>
          <cell r="M328">
            <v>51.082739187099499</v>
          </cell>
          <cell r="N328">
            <v>0.9576084131614877</v>
          </cell>
        </row>
        <row r="329">
          <cell r="A329" t="str">
            <v>Ñuñoa</v>
          </cell>
          <cell r="B329">
            <v>13120</v>
          </cell>
          <cell r="C329">
            <v>220779</v>
          </cell>
          <cell r="D329">
            <v>99765</v>
          </cell>
          <cell r="E329">
            <v>121014</v>
          </cell>
          <cell r="F329">
            <v>45.18772165830989</v>
          </cell>
          <cell r="G329">
            <v>54.812278341690103</v>
          </cell>
          <cell r="H329">
            <v>0.82440874609549308</v>
          </cell>
          <cell r="I329">
            <v>207915</v>
          </cell>
          <cell r="J329">
            <v>93907</v>
          </cell>
          <cell r="K329">
            <v>114008</v>
          </cell>
          <cell r="L329">
            <v>45.166053435298075</v>
          </cell>
          <cell r="M329">
            <v>54.833946564701918</v>
          </cell>
          <cell r="N329">
            <v>0.82368781138165748</v>
          </cell>
        </row>
        <row r="330">
          <cell r="A330" t="str">
            <v>Pedro Aguirre Cerda</v>
          </cell>
          <cell r="B330">
            <v>13121</v>
          </cell>
          <cell r="C330">
            <v>122304</v>
          </cell>
          <cell r="D330">
            <v>59631</v>
          </cell>
          <cell r="E330">
            <v>62673</v>
          </cell>
          <cell r="F330">
            <v>48.756377551020407</v>
          </cell>
          <cell r="G330">
            <v>51.243622448979586</v>
          </cell>
          <cell r="H330">
            <v>0.95146235220908526</v>
          </cell>
          <cell r="I330">
            <v>121602</v>
          </cell>
          <cell r="J330">
            <v>59267</v>
          </cell>
          <cell r="K330">
            <v>62335</v>
          </cell>
          <cell r="L330">
            <v>48.738507590335686</v>
          </cell>
          <cell r="M330">
            <v>51.261492409664314</v>
          </cell>
          <cell r="N330">
            <v>0.95078206465067783</v>
          </cell>
        </row>
        <row r="331">
          <cell r="A331" t="str">
            <v>Peñalolén</v>
          </cell>
          <cell r="B331">
            <v>13122</v>
          </cell>
          <cell r="C331">
            <v>242766</v>
          </cell>
          <cell r="D331">
            <v>119574</v>
          </cell>
          <cell r="E331">
            <v>123192</v>
          </cell>
          <cell r="F331">
            <v>49.25483799214058</v>
          </cell>
          <cell r="G331">
            <v>50.74516200785942</v>
          </cell>
          <cell r="H331">
            <v>0.97063120981881945</v>
          </cell>
          <cell r="I331">
            <v>238951</v>
          </cell>
          <cell r="J331">
            <v>117646</v>
          </cell>
          <cell r="K331">
            <v>121305</v>
          </cell>
          <cell r="L331">
            <v>49.234361856614953</v>
          </cell>
          <cell r="M331">
            <v>50.765638143385047</v>
          </cell>
          <cell r="N331">
            <v>0.96983636288693786</v>
          </cell>
        </row>
        <row r="332">
          <cell r="A332" t="str">
            <v>Providencia</v>
          </cell>
          <cell r="B332">
            <v>13123</v>
          </cell>
          <cell r="C332">
            <v>147533</v>
          </cell>
          <cell r="D332">
            <v>65331</v>
          </cell>
          <cell r="E332">
            <v>82202</v>
          </cell>
          <cell r="F332">
            <v>44.282296164247995</v>
          </cell>
          <cell r="G332">
            <v>55.717703835751998</v>
          </cell>
          <cell r="H332">
            <v>0.79476168463054431</v>
          </cell>
          <cell r="I332">
            <v>142462</v>
          </cell>
          <cell r="J332">
            <v>63115</v>
          </cell>
          <cell r="K332">
            <v>79347</v>
          </cell>
          <cell r="L332">
            <v>44.303042214766045</v>
          </cell>
          <cell r="M332">
            <v>55.696957785233955</v>
          </cell>
          <cell r="N332">
            <v>0.79543019899933209</v>
          </cell>
        </row>
        <row r="333">
          <cell r="A333" t="str">
            <v>Pudahuel</v>
          </cell>
          <cell r="B333">
            <v>13124</v>
          </cell>
          <cell r="C333">
            <v>233252</v>
          </cell>
          <cell r="D333">
            <v>115763</v>
          </cell>
          <cell r="E333">
            <v>117489</v>
          </cell>
          <cell r="F333">
            <v>49.630013890556135</v>
          </cell>
          <cell r="G333">
            <v>50.369986109443865</v>
          </cell>
          <cell r="H333">
            <v>0.98530926299483357</v>
          </cell>
          <cell r="I333">
            <v>225888</v>
          </cell>
          <cell r="J333">
            <v>112102</v>
          </cell>
          <cell r="K333">
            <v>113786</v>
          </cell>
          <cell r="L333">
            <v>49.627248902110779</v>
          </cell>
          <cell r="M333">
            <v>50.372751097889221</v>
          </cell>
          <cell r="N333">
            <v>0.98520028826041872</v>
          </cell>
        </row>
        <row r="334">
          <cell r="A334" t="str">
            <v>Quilicura</v>
          </cell>
          <cell r="B334">
            <v>13125</v>
          </cell>
          <cell r="C334">
            <v>209417</v>
          </cell>
          <cell r="D334">
            <v>104189</v>
          </cell>
          <cell r="E334">
            <v>105228</v>
          </cell>
          <cell r="F334">
            <v>49.751930359044394</v>
          </cell>
          <cell r="G334">
            <v>50.248069640955606</v>
          </cell>
          <cell r="H334">
            <v>0.99012620215151859</v>
          </cell>
          <cell r="I334">
            <v>188223</v>
          </cell>
          <cell r="J334">
            <v>93604</v>
          </cell>
          <cell r="K334">
            <v>94619</v>
          </cell>
          <cell r="L334">
            <v>49.730373014987542</v>
          </cell>
          <cell r="M334">
            <v>50.269626985012458</v>
          </cell>
          <cell r="N334">
            <v>0.98927276762595251</v>
          </cell>
        </row>
        <row r="335">
          <cell r="A335" t="str">
            <v>Quinta Normal</v>
          </cell>
          <cell r="B335">
            <v>13126</v>
          </cell>
          <cell r="C335">
            <v>114958</v>
          </cell>
          <cell r="D335">
            <v>56275</v>
          </cell>
          <cell r="E335">
            <v>58683</v>
          </cell>
          <cell r="F335">
            <v>48.95266097183319</v>
          </cell>
          <cell r="G335">
            <v>51.047339028166803</v>
          </cell>
          <cell r="H335">
            <v>0.95896596970161718</v>
          </cell>
          <cell r="I335">
            <v>112982</v>
          </cell>
          <cell r="J335">
            <v>55308</v>
          </cell>
          <cell r="K335">
            <v>57674</v>
          </cell>
          <cell r="L335">
            <v>48.952930555309692</v>
          </cell>
          <cell r="M335">
            <v>51.047069444690308</v>
          </cell>
          <cell r="N335">
            <v>0.9589763151506745</v>
          </cell>
        </row>
        <row r="336">
          <cell r="A336" t="str">
            <v>Recoleta</v>
          </cell>
          <cell r="B336">
            <v>13127</v>
          </cell>
          <cell r="C336">
            <v>168342</v>
          </cell>
          <cell r="D336">
            <v>82827</v>
          </cell>
          <cell r="E336">
            <v>85515</v>
          </cell>
          <cell r="F336">
            <v>49.201625262857753</v>
          </cell>
          <cell r="G336">
            <v>50.798374737142247</v>
          </cell>
          <cell r="H336">
            <v>0.96856691808454654</v>
          </cell>
          <cell r="I336">
            <v>165003</v>
          </cell>
          <cell r="J336">
            <v>81152</v>
          </cell>
          <cell r="K336">
            <v>83851</v>
          </cell>
          <cell r="L336">
            <v>49.182136082374264</v>
          </cell>
          <cell r="M336">
            <v>50.817863917625736</v>
          </cell>
          <cell r="N336">
            <v>0.96781195215322413</v>
          </cell>
        </row>
        <row r="337">
          <cell r="A337" t="str">
            <v>Renca</v>
          </cell>
          <cell r="B337">
            <v>13128</v>
          </cell>
          <cell r="C337">
            <v>151500</v>
          </cell>
          <cell r="D337">
            <v>75806</v>
          </cell>
          <cell r="E337">
            <v>75694</v>
          </cell>
          <cell r="F337">
            <v>50.036963696369639</v>
          </cell>
          <cell r="G337">
            <v>49.963036303630368</v>
          </cell>
          <cell r="H337">
            <v>1.0014796417153276</v>
          </cell>
          <cell r="I337">
            <v>148528</v>
          </cell>
          <cell r="J337">
            <v>74286</v>
          </cell>
          <cell r="K337">
            <v>74242</v>
          </cell>
          <cell r="L337">
            <v>50.014812021975651</v>
          </cell>
          <cell r="M337">
            <v>49.985187978024349</v>
          </cell>
          <cell r="N337">
            <v>1.0005926564478327</v>
          </cell>
        </row>
        <row r="338">
          <cell r="A338" t="str">
            <v>San Joaquín</v>
          </cell>
          <cell r="B338">
            <v>13129</v>
          </cell>
          <cell r="C338">
            <v>104327</v>
          </cell>
          <cell r="D338">
            <v>50349</v>
          </cell>
          <cell r="E338">
            <v>53978</v>
          </cell>
          <cell r="F338">
            <v>48.260757042759785</v>
          </cell>
          <cell r="G338">
            <v>51.739242957240215</v>
          </cell>
          <cell r="H338">
            <v>0.93276890585053174</v>
          </cell>
          <cell r="I338">
            <v>103439</v>
          </cell>
          <cell r="J338">
            <v>49895</v>
          </cell>
          <cell r="K338">
            <v>53544</v>
          </cell>
          <cell r="L338">
            <v>48.236158508879626</v>
          </cell>
          <cell r="M338">
            <v>51.763841491120367</v>
          </cell>
          <cell r="N338">
            <v>0.93185044075900192</v>
          </cell>
        </row>
        <row r="339">
          <cell r="A339" t="str">
            <v>San Miguel</v>
          </cell>
          <cell r="B339">
            <v>13130</v>
          </cell>
          <cell r="C339">
            <v>110237</v>
          </cell>
          <cell r="D339">
            <v>53336</v>
          </cell>
          <cell r="E339">
            <v>56901</v>
          </cell>
          <cell r="F339">
            <v>48.383029291435726</v>
          </cell>
          <cell r="G339">
            <v>51.616970708564281</v>
          </cell>
          <cell r="H339">
            <v>0.93734732254266184</v>
          </cell>
          <cell r="I339">
            <v>102987</v>
          </cell>
          <cell r="J339">
            <v>49807</v>
          </cell>
          <cell r="K339">
            <v>53180</v>
          </cell>
          <cell r="L339">
            <v>48.362414673696676</v>
          </cell>
          <cell r="M339">
            <v>51.637585326303316</v>
          </cell>
          <cell r="N339">
            <v>0.93657389996239193</v>
          </cell>
        </row>
        <row r="340">
          <cell r="A340" t="str">
            <v>San Ramón</v>
          </cell>
          <cell r="B340">
            <v>13131</v>
          </cell>
          <cell r="C340">
            <v>99749</v>
          </cell>
          <cell r="D340">
            <v>49379</v>
          </cell>
          <cell r="E340">
            <v>50370</v>
          </cell>
          <cell r="F340">
            <v>49.503253165445265</v>
          </cell>
          <cell r="G340">
            <v>50.496746834554727</v>
          </cell>
          <cell r="H340">
            <v>0.98032559062934288</v>
          </cell>
          <cell r="I340">
            <v>99318</v>
          </cell>
          <cell r="J340">
            <v>49155</v>
          </cell>
          <cell r="K340">
            <v>50163</v>
          </cell>
          <cell r="L340">
            <v>49.492539116776413</v>
          </cell>
          <cell r="M340">
            <v>50.507460883223587</v>
          </cell>
          <cell r="N340">
            <v>0.9799055080437773</v>
          </cell>
        </row>
        <row r="341">
          <cell r="A341" t="str">
            <v>Vitacura</v>
          </cell>
          <cell r="B341">
            <v>13132</v>
          </cell>
          <cell r="C341">
            <v>88323</v>
          </cell>
          <cell r="D341">
            <v>38415</v>
          </cell>
          <cell r="E341">
            <v>49908</v>
          </cell>
          <cell r="F341">
            <v>43.493767195407763</v>
          </cell>
          <cell r="G341">
            <v>56.506232804592237</v>
          </cell>
          <cell r="H341">
            <v>0.76971627795143061</v>
          </cell>
          <cell r="I341">
            <v>87500</v>
          </cell>
          <cell r="J341">
            <v>38039</v>
          </cell>
          <cell r="K341">
            <v>49461</v>
          </cell>
          <cell r="L341">
            <v>43.473142857142854</v>
          </cell>
          <cell r="M341">
            <v>56.526857142857146</v>
          </cell>
          <cell r="N341">
            <v>0.769070580861689</v>
          </cell>
        </row>
        <row r="342">
          <cell r="A342" t="str">
            <v>Puente Alto</v>
          </cell>
          <cell r="B342">
            <v>13201</v>
          </cell>
          <cell r="C342">
            <v>610118</v>
          </cell>
          <cell r="D342">
            <v>300789</v>
          </cell>
          <cell r="E342">
            <v>309329</v>
          </cell>
          <cell r="F342">
            <v>49.300135383647095</v>
          </cell>
          <cell r="G342">
            <v>50.699864616352905</v>
          </cell>
          <cell r="H342">
            <v>0.97239185462727384</v>
          </cell>
          <cell r="I342">
            <v>586267</v>
          </cell>
          <cell r="J342">
            <v>288880</v>
          </cell>
          <cell r="K342">
            <v>297387</v>
          </cell>
          <cell r="L342">
            <v>49.274477328589192</v>
          </cell>
          <cell r="M342">
            <v>50.725522671410808</v>
          </cell>
          <cell r="N342">
            <v>0.97139417661162053</v>
          </cell>
        </row>
        <row r="343">
          <cell r="A343" t="str">
            <v>Pirque</v>
          </cell>
          <cell r="B343">
            <v>13202</v>
          </cell>
          <cell r="C343">
            <v>21998</v>
          </cell>
          <cell r="D343">
            <v>11228</v>
          </cell>
          <cell r="E343">
            <v>10770</v>
          </cell>
          <cell r="F343">
            <v>51.041003727611603</v>
          </cell>
          <cell r="G343">
            <v>48.958996272388397</v>
          </cell>
          <cell r="H343">
            <v>1.0425255338904365</v>
          </cell>
          <cell r="I343">
            <v>20808</v>
          </cell>
          <cell r="J343">
            <v>10611</v>
          </cell>
          <cell r="K343">
            <v>10197</v>
          </cell>
          <cell r="L343">
            <v>50.994809688581313</v>
          </cell>
          <cell r="M343">
            <v>49.005190311418687</v>
          </cell>
          <cell r="N343">
            <v>1.0406001765225066</v>
          </cell>
        </row>
        <row r="344">
          <cell r="A344" t="str">
            <v>San José  de Maipo</v>
          </cell>
          <cell r="B344">
            <v>13203</v>
          </cell>
          <cell r="C344">
            <v>15003</v>
          </cell>
          <cell r="D344">
            <v>7853</v>
          </cell>
          <cell r="E344">
            <v>7150</v>
          </cell>
          <cell r="F344">
            <v>52.342864760381261</v>
          </cell>
          <cell r="G344">
            <v>47.657135239618739</v>
          </cell>
          <cell r="H344">
            <v>1.0983216783216783</v>
          </cell>
          <cell r="I344">
            <v>14749</v>
          </cell>
          <cell r="J344">
            <v>7717</v>
          </cell>
          <cell r="K344">
            <v>7032</v>
          </cell>
          <cell r="L344">
            <v>52.322191335005762</v>
          </cell>
          <cell r="M344">
            <v>47.677808664994238</v>
          </cell>
          <cell r="N344">
            <v>1.0974118316268486</v>
          </cell>
        </row>
        <row r="345">
          <cell r="A345" t="str">
            <v>Colina</v>
          </cell>
          <cell r="B345">
            <v>13301</v>
          </cell>
          <cell r="C345">
            <v>121233</v>
          </cell>
          <cell r="D345">
            <v>64381</v>
          </cell>
          <cell r="E345">
            <v>56852</v>
          </cell>
          <cell r="F345">
            <v>53.105177633152692</v>
          </cell>
          <cell r="G345">
            <v>46.894822366847308</v>
          </cell>
          <cell r="H345">
            <v>1.1324315767255331</v>
          </cell>
          <cell r="I345">
            <v>110491</v>
          </cell>
          <cell r="J345">
            <v>58656</v>
          </cell>
          <cell r="K345">
            <v>51835</v>
          </cell>
          <cell r="L345">
            <v>53.086676742902142</v>
          </cell>
          <cell r="M345">
            <v>46.913323257097858</v>
          </cell>
          <cell r="N345">
            <v>1.1315906240956883</v>
          </cell>
        </row>
        <row r="346">
          <cell r="A346" t="str">
            <v>Lampa</v>
          </cell>
          <cell r="B346">
            <v>13302</v>
          </cell>
          <cell r="C346">
            <v>86975</v>
          </cell>
          <cell r="D346">
            <v>44832</v>
          </cell>
          <cell r="E346">
            <v>42143</v>
          </cell>
          <cell r="F346">
            <v>51.545846507617135</v>
          </cell>
          <cell r="G346">
            <v>48.454153492382865</v>
          </cell>
          <cell r="H346">
            <v>1.0638065633675817</v>
          </cell>
          <cell r="I346">
            <v>73502</v>
          </cell>
          <cell r="J346">
            <v>37873</v>
          </cell>
          <cell r="K346">
            <v>35629</v>
          </cell>
          <cell r="L346">
            <v>51.526489075127202</v>
          </cell>
          <cell r="M346">
            <v>48.473510924872791</v>
          </cell>
          <cell r="N346">
            <v>1.0629824019759184</v>
          </cell>
        </row>
        <row r="347">
          <cell r="A347" t="str">
            <v>Tiltil</v>
          </cell>
          <cell r="B347">
            <v>13303</v>
          </cell>
          <cell r="C347">
            <v>17599</v>
          </cell>
          <cell r="D347">
            <v>9149</v>
          </cell>
          <cell r="E347">
            <v>8450</v>
          </cell>
          <cell r="F347">
            <v>51.985908290243763</v>
          </cell>
          <cell r="G347">
            <v>48.014091709756237</v>
          </cell>
          <cell r="H347">
            <v>1.0827218934911242</v>
          </cell>
          <cell r="I347">
            <v>17058</v>
          </cell>
          <cell r="J347">
            <v>8862</v>
          </cell>
          <cell r="K347">
            <v>8196</v>
          </cell>
          <cell r="L347">
            <v>51.952163207878996</v>
          </cell>
          <cell r="M347">
            <v>48.047836792121004</v>
          </cell>
          <cell r="N347">
            <v>1.0812591508052709</v>
          </cell>
        </row>
        <row r="348">
          <cell r="A348" t="str">
            <v>San Bernardo</v>
          </cell>
          <cell r="B348">
            <v>13401</v>
          </cell>
          <cell r="C348">
            <v>297262</v>
          </cell>
          <cell r="D348">
            <v>147639</v>
          </cell>
          <cell r="E348">
            <v>149623</v>
          </cell>
          <cell r="F348">
            <v>49.666287651970315</v>
          </cell>
          <cell r="G348">
            <v>50.333712348029678</v>
          </cell>
          <cell r="H348">
            <v>0.9867400065497951</v>
          </cell>
          <cell r="I348">
            <v>287439</v>
          </cell>
          <cell r="J348">
            <v>142697</v>
          </cell>
          <cell r="K348">
            <v>144742</v>
          </cell>
          <cell r="L348">
            <v>49.644272349959465</v>
          </cell>
          <cell r="M348">
            <v>50.355727650040528</v>
          </cell>
          <cell r="N348">
            <v>0.98587141258238797</v>
          </cell>
        </row>
        <row r="349">
          <cell r="A349" t="str">
            <v>Buin</v>
          </cell>
          <cell r="B349">
            <v>13402</v>
          </cell>
          <cell r="C349">
            <v>83211</v>
          </cell>
          <cell r="D349">
            <v>41594</v>
          </cell>
          <cell r="E349">
            <v>41617</v>
          </cell>
          <cell r="F349">
            <v>49.986179711816945</v>
          </cell>
          <cell r="G349">
            <v>50.013820288183055</v>
          </cell>
          <cell r="H349">
            <v>0.99944734123074708</v>
          </cell>
          <cell r="I349">
            <v>78880</v>
          </cell>
          <cell r="J349">
            <v>39417</v>
          </cell>
          <cell r="K349">
            <v>39463</v>
          </cell>
          <cell r="L349">
            <v>49.970841784989858</v>
          </cell>
          <cell r="M349">
            <v>50.029158215010142</v>
          </cell>
          <cell r="N349">
            <v>0.9988343511643818</v>
          </cell>
        </row>
        <row r="350">
          <cell r="A350" t="str">
            <v>Calera de Tango</v>
          </cell>
          <cell r="B350">
            <v>13403</v>
          </cell>
          <cell r="C350">
            <v>24577</v>
          </cell>
          <cell r="D350">
            <v>12561</v>
          </cell>
          <cell r="E350">
            <v>12016</v>
          </cell>
          <cell r="F350">
            <v>51.108760222972691</v>
          </cell>
          <cell r="G350">
            <v>48.891239777027302</v>
          </cell>
          <cell r="H350">
            <v>1.0453561917443408</v>
          </cell>
          <cell r="I350">
            <v>23152</v>
          </cell>
          <cell r="J350">
            <v>11827</v>
          </cell>
          <cell r="K350">
            <v>11325</v>
          </cell>
          <cell r="L350">
            <v>51.084139599170697</v>
          </cell>
          <cell r="M350">
            <v>48.915860400829303</v>
          </cell>
          <cell r="N350">
            <v>1.0443267108167771</v>
          </cell>
        </row>
        <row r="351">
          <cell r="A351" t="str">
            <v>Paine</v>
          </cell>
          <cell r="B351">
            <v>13404</v>
          </cell>
          <cell r="C351">
            <v>66855</v>
          </cell>
          <cell r="D351">
            <v>34447</v>
          </cell>
          <cell r="E351">
            <v>32408</v>
          </cell>
          <cell r="F351">
            <v>51.524942038740562</v>
          </cell>
          <cell r="G351">
            <v>48.475057961259445</v>
          </cell>
          <cell r="H351">
            <v>1.0629165638114046</v>
          </cell>
          <cell r="I351">
            <v>63114</v>
          </cell>
          <cell r="J351">
            <v>32511</v>
          </cell>
          <cell r="K351">
            <v>30603</v>
          </cell>
          <cell r="L351">
            <v>51.511550527616691</v>
          </cell>
          <cell r="M351">
            <v>48.488449472383301</v>
          </cell>
          <cell r="N351">
            <v>1.0623468287422801</v>
          </cell>
        </row>
        <row r="352">
          <cell r="A352" t="str">
            <v>Melipilla</v>
          </cell>
          <cell r="B352">
            <v>13501</v>
          </cell>
          <cell r="C352">
            <v>116680</v>
          </cell>
          <cell r="D352">
            <v>59230</v>
          </cell>
          <cell r="E352">
            <v>57450</v>
          </cell>
          <cell r="F352">
            <v>50.762769969146383</v>
          </cell>
          <cell r="G352">
            <v>49.237230030853617</v>
          </cell>
          <cell r="H352">
            <v>1.0309834638816362</v>
          </cell>
          <cell r="I352">
            <v>112193</v>
          </cell>
          <cell r="J352">
            <v>56934</v>
          </cell>
          <cell r="K352">
            <v>55259</v>
          </cell>
          <cell r="L352">
            <v>50.746481509541596</v>
          </cell>
          <cell r="M352">
            <v>49.253518490458411</v>
          </cell>
          <cell r="N352">
            <v>1.030311804411951</v>
          </cell>
        </row>
        <row r="353">
          <cell r="A353" t="str">
            <v>Alhué</v>
          </cell>
          <cell r="B353">
            <v>13502</v>
          </cell>
          <cell r="C353">
            <v>5728</v>
          </cell>
          <cell r="D353">
            <v>3049</v>
          </cell>
          <cell r="E353">
            <v>2679</v>
          </cell>
          <cell r="F353">
            <v>53.229748603351958</v>
          </cell>
          <cell r="G353">
            <v>46.770251396648042</v>
          </cell>
          <cell r="H353">
            <v>1.1381112355356475</v>
          </cell>
          <cell r="I353">
            <v>5454</v>
          </cell>
          <cell r="J353">
            <v>2901</v>
          </cell>
          <cell r="K353">
            <v>2553</v>
          </cell>
          <cell r="L353">
            <v>53.190319031903186</v>
          </cell>
          <cell r="M353">
            <v>46.809680968096814</v>
          </cell>
          <cell r="N353">
            <v>1.136310223266745</v>
          </cell>
        </row>
        <row r="354">
          <cell r="A354" t="str">
            <v>Curacaví</v>
          </cell>
          <cell r="B354">
            <v>13503</v>
          </cell>
          <cell r="C354">
            <v>29641</v>
          </cell>
          <cell r="D354">
            <v>15188</v>
          </cell>
          <cell r="E354">
            <v>14453</v>
          </cell>
          <cell r="F354">
            <v>51.239836712661514</v>
          </cell>
          <cell r="G354">
            <v>48.760163287338479</v>
          </cell>
          <cell r="H354">
            <v>1.0508544938767037</v>
          </cell>
          <cell r="I354">
            <v>28575</v>
          </cell>
          <cell r="J354">
            <v>14635</v>
          </cell>
          <cell r="K354">
            <v>13940</v>
          </cell>
          <cell r="L354">
            <v>51.216097987751532</v>
          </cell>
          <cell r="M354">
            <v>48.783902012248468</v>
          </cell>
          <cell r="N354">
            <v>1.0498565279770444</v>
          </cell>
        </row>
        <row r="355">
          <cell r="A355" t="str">
            <v>María Pinto</v>
          </cell>
          <cell r="B355">
            <v>13504</v>
          </cell>
          <cell r="C355">
            <v>12901</v>
          </cell>
          <cell r="D355">
            <v>6560</v>
          </cell>
          <cell r="E355">
            <v>6341</v>
          </cell>
          <cell r="F355">
            <v>50.848771413068746</v>
          </cell>
          <cell r="G355">
            <v>49.151228586931246</v>
          </cell>
          <cell r="H355">
            <v>1.0345371392524838</v>
          </cell>
          <cell r="I355">
            <v>12365</v>
          </cell>
          <cell r="J355">
            <v>6285</v>
          </cell>
          <cell r="K355">
            <v>6080</v>
          </cell>
          <cell r="L355">
            <v>50.82895268904165</v>
          </cell>
          <cell r="M355">
            <v>49.17104731095835</v>
          </cell>
          <cell r="N355">
            <v>1.033717105263158</v>
          </cell>
        </row>
        <row r="356">
          <cell r="A356" t="str">
            <v>San Pedro</v>
          </cell>
          <cell r="B356">
            <v>13505</v>
          </cell>
          <cell r="C356">
            <v>9621</v>
          </cell>
          <cell r="D356">
            <v>5239</v>
          </cell>
          <cell r="E356">
            <v>4382</v>
          </cell>
          <cell r="F356">
            <v>54.453798981394861</v>
          </cell>
          <cell r="G356">
            <v>45.546201018605139</v>
          </cell>
          <cell r="H356">
            <v>1.1955727978092194</v>
          </cell>
          <cell r="I356">
            <v>9185</v>
          </cell>
          <cell r="J356">
            <v>5000</v>
          </cell>
          <cell r="K356">
            <v>4185</v>
          </cell>
          <cell r="L356">
            <v>54.436581382689162</v>
          </cell>
          <cell r="M356">
            <v>45.56341861731083</v>
          </cell>
          <cell r="N356">
            <v>1.1947431302270013</v>
          </cell>
        </row>
        <row r="357">
          <cell r="A357" t="str">
            <v>Talagante</v>
          </cell>
          <cell r="B357">
            <v>13601</v>
          </cell>
          <cell r="C357">
            <v>70720</v>
          </cell>
          <cell r="D357">
            <v>35141</v>
          </cell>
          <cell r="E357">
            <v>35579</v>
          </cell>
          <cell r="F357">
            <v>49.690328054298647</v>
          </cell>
          <cell r="G357">
            <v>50.309671945701361</v>
          </cell>
          <cell r="H357">
            <v>0.98768936732342116</v>
          </cell>
          <cell r="I357">
            <v>68674</v>
          </cell>
          <cell r="J357">
            <v>34106</v>
          </cell>
          <cell r="K357">
            <v>34568</v>
          </cell>
          <cell r="L357">
            <v>49.663628156216326</v>
          </cell>
          <cell r="M357">
            <v>50.336371843783681</v>
          </cell>
          <cell r="N357">
            <v>0.98663503818560516</v>
          </cell>
        </row>
        <row r="358">
          <cell r="A358" t="str">
            <v>El Monte</v>
          </cell>
          <cell r="B358">
            <v>13602</v>
          </cell>
          <cell r="C358">
            <v>35673</v>
          </cell>
          <cell r="D358">
            <v>18129</v>
          </cell>
          <cell r="E358">
            <v>17544</v>
          </cell>
          <cell r="F358">
            <v>50.819947859725843</v>
          </cell>
          <cell r="G358">
            <v>49.180052140274157</v>
          </cell>
          <cell r="H358">
            <v>1.0333447332421342</v>
          </cell>
          <cell r="I358">
            <v>33618</v>
          </cell>
          <cell r="J358">
            <v>17074</v>
          </cell>
          <cell r="K358">
            <v>16544</v>
          </cell>
          <cell r="L358">
            <v>50.7882681896603</v>
          </cell>
          <cell r="M358">
            <v>49.2117318103397</v>
          </cell>
          <cell r="N358">
            <v>1.0320357833655707</v>
          </cell>
        </row>
        <row r="359">
          <cell r="A359" t="str">
            <v>Isla de Maipo</v>
          </cell>
          <cell r="B359">
            <v>13603</v>
          </cell>
          <cell r="C359">
            <v>35298</v>
          </cell>
          <cell r="D359">
            <v>17924</v>
          </cell>
          <cell r="E359">
            <v>17374</v>
          </cell>
          <cell r="F359">
            <v>50.779080967760216</v>
          </cell>
          <cell r="G359">
            <v>49.220919032239784</v>
          </cell>
          <cell r="H359">
            <v>1.0316564982157246</v>
          </cell>
          <cell r="I359">
            <v>33144</v>
          </cell>
          <cell r="J359">
            <v>16851</v>
          </cell>
          <cell r="K359">
            <v>16293</v>
          </cell>
          <cell r="L359">
            <v>50.841781317885591</v>
          </cell>
          <cell r="M359">
            <v>49.158218682114409</v>
          </cell>
          <cell r="N359">
            <v>1.0342478364942</v>
          </cell>
        </row>
        <row r="360">
          <cell r="A360" t="str">
            <v>Padre Hurtado</v>
          </cell>
          <cell r="B360">
            <v>13604</v>
          </cell>
          <cell r="C360">
            <v>55909</v>
          </cell>
          <cell r="D360">
            <v>28164</v>
          </cell>
          <cell r="E360">
            <v>27745</v>
          </cell>
          <cell r="F360">
            <v>50.374716056448875</v>
          </cell>
          <cell r="G360">
            <v>49.625283943551132</v>
          </cell>
          <cell r="H360">
            <v>1.0151018201477744</v>
          </cell>
          <cell r="I360">
            <v>51863</v>
          </cell>
          <cell r="J360">
            <v>26115</v>
          </cell>
          <cell r="K360">
            <v>25748</v>
          </cell>
          <cell r="L360">
            <v>50.353816786533756</v>
          </cell>
          <cell r="M360">
            <v>49.646183213466252</v>
          </cell>
          <cell r="N360">
            <v>1.0142535342550878</v>
          </cell>
        </row>
        <row r="361">
          <cell r="A361" t="str">
            <v>Peñaflor</v>
          </cell>
          <cell r="B361">
            <v>13605</v>
          </cell>
          <cell r="C361">
            <v>89892</v>
          </cell>
          <cell r="D361">
            <v>44456</v>
          </cell>
          <cell r="E361">
            <v>45436</v>
          </cell>
          <cell r="F361">
            <v>49.454901437280292</v>
          </cell>
          <cell r="G361">
            <v>50.545098562719701</v>
          </cell>
          <cell r="H361">
            <v>0.97843119992957128</v>
          </cell>
          <cell r="I361">
            <v>84668</v>
          </cell>
          <cell r="J361">
            <v>41852</v>
          </cell>
          <cell r="K361">
            <v>42816</v>
          </cell>
          <cell r="L361">
            <v>49.430717626494072</v>
          </cell>
          <cell r="M361">
            <v>50.569282373505928</v>
          </cell>
          <cell r="N361">
            <v>0.97748505231689087</v>
          </cell>
        </row>
        <row r="362">
          <cell r="A362" t="str">
            <v>REGIÓN XIII</v>
          </cell>
          <cell r="B362">
            <v>13</v>
          </cell>
          <cell r="C362">
            <v>7314176</v>
          </cell>
          <cell r="D362">
            <v>3578730</v>
          </cell>
          <cell r="E362">
            <v>3735446</v>
          </cell>
          <cell r="F362">
            <v>48.928683148997237</v>
          </cell>
          <cell r="G362">
            <v>51.07131685100277</v>
          </cell>
          <cell r="H362">
            <v>0.95804624133236027</v>
          </cell>
          <cell r="I362">
            <v>7057491</v>
          </cell>
          <cell r="J362">
            <v>3450677</v>
          </cell>
          <cell r="K362">
            <v>3606814</v>
          </cell>
          <cell r="L362">
            <v>48.893820764348121</v>
          </cell>
          <cell r="M362">
            <v>51.106179235651872</v>
          </cell>
          <cell r="N362">
            <v>0.95671054842306813</v>
          </cell>
        </row>
        <row r="363">
          <cell r="A363" t="str">
            <v>PAÍS</v>
          </cell>
          <cell r="B363" t="str">
            <v>PAÍS</v>
          </cell>
          <cell r="C363">
            <v>18006407</v>
          </cell>
          <cell r="D363">
            <v>8911940</v>
          </cell>
          <cell r="E363">
            <v>9094467</v>
          </cell>
          <cell r="F363">
            <v>49.493160962095324</v>
          </cell>
          <cell r="G363">
            <v>50.506839037904669</v>
          </cell>
          <cell r="H363">
            <v>0.97992988484096977</v>
          </cell>
          <cell r="I363">
            <v>17444799</v>
          </cell>
          <cell r="J363">
            <v>8635093</v>
          </cell>
          <cell r="K363">
            <v>8809706</v>
          </cell>
          <cell r="L363">
            <v>49.499527051013885</v>
          </cell>
          <cell r="M363">
            <v>50.500472948986108</v>
          </cell>
          <cell r="N363">
            <v>0.98017947477475409</v>
          </cell>
        </row>
      </sheetData>
      <sheetData sheetId="2">
        <row r="2">
          <cell r="A2" t="str">
            <v>Arica</v>
          </cell>
          <cell r="B2">
            <v>15101</v>
          </cell>
          <cell r="C2">
            <v>223486</v>
          </cell>
          <cell r="D2">
            <v>51006</v>
          </cell>
          <cell r="E2">
            <v>152587</v>
          </cell>
          <cell r="F2">
            <v>19893</v>
          </cell>
          <cell r="G2">
            <v>22.822906132822638</v>
          </cell>
          <cell r="H2">
            <v>68.275865154864292</v>
          </cell>
          <cell r="I2">
            <v>8.9012287123130758</v>
          </cell>
          <cell r="J2">
            <v>46.464639844809845</v>
          </cell>
          <cell r="K2">
            <v>39.001293965415833</v>
          </cell>
          <cell r="L2">
            <v>255390</v>
          </cell>
          <cell r="M2" t="str">
            <v>Arica</v>
          </cell>
        </row>
        <row r="3">
          <cell r="A3" t="str">
            <v>Camarones</v>
          </cell>
          <cell r="B3">
            <v>15102</v>
          </cell>
          <cell r="C3">
            <v>788</v>
          </cell>
          <cell r="D3">
            <v>158</v>
          </cell>
          <cell r="E3">
            <v>538</v>
          </cell>
          <cell r="F3">
            <v>92</v>
          </cell>
          <cell r="G3">
            <v>20.050761421319795</v>
          </cell>
          <cell r="H3">
            <v>68.274111675126903</v>
          </cell>
          <cell r="I3">
            <v>11.6751269035533</v>
          </cell>
          <cell r="J3">
            <v>46.468401486988846</v>
          </cell>
          <cell r="K3">
            <v>58.22784810126582</v>
          </cell>
          <cell r="L3">
            <v>791</v>
          </cell>
          <cell r="M3" t="str">
            <v>Camarones</v>
          </cell>
        </row>
        <row r="4">
          <cell r="A4" t="str">
            <v>Putre</v>
          </cell>
          <cell r="B4">
            <v>15201</v>
          </cell>
          <cell r="C4">
            <v>2057</v>
          </cell>
          <cell r="D4">
            <v>265</v>
          </cell>
          <cell r="E4">
            <v>1482</v>
          </cell>
          <cell r="F4">
            <v>310</v>
          </cell>
          <cell r="G4">
            <v>12.882839086047642</v>
          </cell>
          <cell r="H4">
            <v>72.046669907632477</v>
          </cell>
          <cell r="I4">
            <v>15.070491006319884</v>
          </cell>
          <cell r="J4">
            <v>38.798920377867745</v>
          </cell>
          <cell r="K4">
            <v>116.98113207547169</v>
          </cell>
          <cell r="L4">
            <v>2095</v>
          </cell>
          <cell r="M4" t="str">
            <v>Putre</v>
          </cell>
        </row>
        <row r="5">
          <cell r="A5" t="str">
            <v>General Lagos</v>
          </cell>
          <cell r="B5">
            <v>15202</v>
          </cell>
          <cell r="C5">
            <v>662</v>
          </cell>
          <cell r="D5">
            <v>125</v>
          </cell>
          <cell r="E5">
            <v>447</v>
          </cell>
          <cell r="F5">
            <v>90</v>
          </cell>
          <cell r="G5">
            <v>18.882175226586103</v>
          </cell>
          <cell r="H5">
            <v>67.522658610271904</v>
          </cell>
          <cell r="I5">
            <v>13.595166163141995</v>
          </cell>
          <cell r="J5">
            <v>48.098434004474271</v>
          </cell>
          <cell r="K5">
            <v>72</v>
          </cell>
          <cell r="L5">
            <v>502</v>
          </cell>
          <cell r="M5" t="str">
            <v>General Lagos</v>
          </cell>
        </row>
        <row r="6">
          <cell r="A6" t="str">
            <v>REGIÓN XV</v>
          </cell>
          <cell r="B6">
            <v>15</v>
          </cell>
          <cell r="C6">
            <v>226993</v>
          </cell>
          <cell r="D6">
            <v>51554</v>
          </cell>
          <cell r="E6">
            <v>155054</v>
          </cell>
          <cell r="F6">
            <v>20385</v>
          </cell>
          <cell r="G6">
            <v>22.711713577070658</v>
          </cell>
          <cell r="H6">
            <v>68.307833281202505</v>
          </cell>
          <cell r="I6">
            <v>8.9804531417268372</v>
          </cell>
          <cell r="J6">
            <v>46.396094263933854</v>
          </cell>
          <cell r="K6">
            <v>39.541063738992129</v>
          </cell>
          <cell r="L6">
            <v>258778</v>
          </cell>
          <cell r="M6" t="str">
            <v>REGIÓN XV</v>
          </cell>
        </row>
        <row r="7">
          <cell r="A7" t="str">
            <v>Iquique</v>
          </cell>
          <cell r="B7">
            <v>1101</v>
          </cell>
          <cell r="C7">
            <v>192663</v>
          </cell>
          <cell r="D7">
            <v>41047</v>
          </cell>
          <cell r="E7">
            <v>136161</v>
          </cell>
          <cell r="F7">
            <v>15455</v>
          </cell>
          <cell r="G7">
            <v>21.30507674021478</v>
          </cell>
          <cell r="H7">
            <v>70.673144298593911</v>
          </cell>
          <cell r="I7">
            <v>8.0217789611913037</v>
          </cell>
          <cell r="J7">
            <v>41.496463745125254</v>
          </cell>
          <cell r="K7">
            <v>37.651959948351887</v>
          </cell>
          <cell r="L7">
            <v>203439</v>
          </cell>
          <cell r="M7" t="str">
            <v>Iquique</v>
          </cell>
        </row>
        <row r="8">
          <cell r="A8" t="str">
            <v>Alto Hospicio</v>
          </cell>
          <cell r="B8">
            <v>1107</v>
          </cell>
          <cell r="C8">
            <v>94594</v>
          </cell>
          <cell r="D8">
            <v>30727</v>
          </cell>
          <cell r="E8">
            <v>61004</v>
          </cell>
          <cell r="F8">
            <v>2863</v>
          </cell>
          <cell r="G8">
            <v>32.483032750491574</v>
          </cell>
          <cell r="H8">
            <v>64.490348225045992</v>
          </cell>
          <cell r="I8">
            <v>3.0266190244624394</v>
          </cell>
          <cell r="J8">
            <v>55.061963149957386</v>
          </cell>
          <cell r="K8">
            <v>9.3175383213460474</v>
          </cell>
          <cell r="L8">
            <v>145285</v>
          </cell>
          <cell r="M8" t="str">
            <v>Alto Hospicio</v>
          </cell>
        </row>
        <row r="9">
          <cell r="A9" t="str">
            <v>Pozo Almonte</v>
          </cell>
          <cell r="B9">
            <v>1401</v>
          </cell>
          <cell r="C9">
            <v>13259</v>
          </cell>
          <cell r="D9">
            <v>2986</v>
          </cell>
          <cell r="E9">
            <v>9362</v>
          </cell>
          <cell r="F9">
            <v>911</v>
          </cell>
          <cell r="G9">
            <v>22.520552077833926</v>
          </cell>
          <cell r="H9">
            <v>70.608643185760613</v>
          </cell>
          <cell r="I9">
            <v>6.8708047364054599</v>
          </cell>
          <cell r="J9">
            <v>41.625720999786367</v>
          </cell>
          <cell r="K9">
            <v>30.509042196918955</v>
          </cell>
          <cell r="L9">
            <v>14936</v>
          </cell>
          <cell r="M9" t="str">
            <v>Pozo Almonte</v>
          </cell>
        </row>
        <row r="10">
          <cell r="A10" t="str">
            <v>Camiña</v>
          </cell>
          <cell r="B10">
            <v>1402</v>
          </cell>
          <cell r="C10">
            <v>1298</v>
          </cell>
          <cell r="D10">
            <v>399</v>
          </cell>
          <cell r="E10">
            <v>752</v>
          </cell>
          <cell r="F10">
            <v>147</v>
          </cell>
          <cell r="G10">
            <v>30.739599383667183</v>
          </cell>
          <cell r="H10">
            <v>57.935285053929121</v>
          </cell>
          <cell r="I10">
            <v>11.325115562403699</v>
          </cell>
          <cell r="J10">
            <v>72.606382978723403</v>
          </cell>
          <cell r="K10">
            <v>36.84210526315789</v>
          </cell>
          <cell r="L10">
            <v>1262</v>
          </cell>
          <cell r="M10" t="str">
            <v>Camiña</v>
          </cell>
        </row>
        <row r="11">
          <cell r="A11" t="str">
            <v>Colchane</v>
          </cell>
          <cell r="B11">
            <v>1403</v>
          </cell>
          <cell r="C11">
            <v>1691</v>
          </cell>
          <cell r="D11">
            <v>403</v>
          </cell>
          <cell r="E11">
            <v>1091</v>
          </cell>
          <cell r="F11">
            <v>197</v>
          </cell>
          <cell r="G11">
            <v>23.832052040212893</v>
          </cell>
          <cell r="H11">
            <v>64.518036664695444</v>
          </cell>
          <cell r="I11">
            <v>11.649911295091661</v>
          </cell>
          <cell r="J11">
            <v>54.995417048579284</v>
          </cell>
          <cell r="K11">
            <v>48.883374689826304</v>
          </cell>
          <cell r="L11">
            <v>1671</v>
          </cell>
          <cell r="M11" t="str">
            <v>Colchane</v>
          </cell>
        </row>
        <row r="12">
          <cell r="A12" t="str">
            <v>Huara</v>
          </cell>
          <cell r="B12">
            <v>1404</v>
          </cell>
          <cell r="C12">
            <v>2878</v>
          </cell>
          <cell r="D12">
            <v>696</v>
          </cell>
          <cell r="E12">
            <v>1783</v>
          </cell>
          <cell r="F12">
            <v>399</v>
          </cell>
          <cell r="G12">
            <v>24.183460736622656</v>
          </cell>
          <cell r="H12">
            <v>61.952744961779018</v>
          </cell>
          <cell r="I12">
            <v>13.863794301598331</v>
          </cell>
          <cell r="J12">
            <v>61.413348289399885</v>
          </cell>
          <cell r="K12">
            <v>57.327586206896555</v>
          </cell>
          <cell r="L12">
            <v>2991</v>
          </cell>
          <cell r="M12" t="str">
            <v>Huara</v>
          </cell>
        </row>
        <row r="13">
          <cell r="A13" t="str">
            <v>Pica</v>
          </cell>
          <cell r="B13">
            <v>1405</v>
          </cell>
          <cell r="C13">
            <v>6582</v>
          </cell>
          <cell r="D13">
            <v>830</v>
          </cell>
          <cell r="E13">
            <v>5241</v>
          </cell>
          <cell r="F13">
            <v>511</v>
          </cell>
          <cell r="G13">
            <v>12.610148890914616</v>
          </cell>
          <cell r="H13">
            <v>79.626253418413867</v>
          </cell>
          <cell r="I13">
            <v>7.7635976906715278</v>
          </cell>
          <cell r="J13">
            <v>25.586720091585573</v>
          </cell>
          <cell r="K13">
            <v>61.566265060240966</v>
          </cell>
          <cell r="L13">
            <v>6645</v>
          </cell>
          <cell r="M13" t="str">
            <v>Pica</v>
          </cell>
        </row>
        <row r="14">
          <cell r="A14" t="str">
            <v>REGIÓN I</v>
          </cell>
          <cell r="B14">
            <v>1</v>
          </cell>
          <cell r="C14">
            <v>312965</v>
          </cell>
          <cell r="D14">
            <v>77088</v>
          </cell>
          <cell r="E14">
            <v>215394</v>
          </cell>
          <cell r="F14">
            <v>20483</v>
          </cell>
          <cell r="G14">
            <v>24.631508315626348</v>
          </cell>
          <cell r="H14">
            <v>68.823670378476834</v>
          </cell>
          <cell r="I14">
            <v>6.544821305896825</v>
          </cell>
          <cell r="J14">
            <v>45.298847693064801</v>
          </cell>
          <cell r="K14">
            <v>26.570931921959318</v>
          </cell>
          <cell r="L14">
            <v>376229</v>
          </cell>
          <cell r="M14" t="str">
            <v>REGIÓN I</v>
          </cell>
        </row>
        <row r="15">
          <cell r="A15" t="str">
            <v>Antofagasta</v>
          </cell>
          <cell r="B15">
            <v>2101</v>
          </cell>
          <cell r="C15">
            <v>360573</v>
          </cell>
          <cell r="D15">
            <v>79851</v>
          </cell>
          <cell r="E15">
            <v>254263</v>
          </cell>
          <cell r="F15">
            <v>26459</v>
          </cell>
          <cell r="G15">
            <v>22.145584943964192</v>
          </cell>
          <cell r="H15">
            <v>70.516372551466688</v>
          </cell>
          <cell r="I15">
            <v>7.338042504569116</v>
          </cell>
          <cell r="J15">
            <v>41.811038177005699</v>
          </cell>
          <cell r="K15">
            <v>33.135464803195951</v>
          </cell>
          <cell r="L15">
            <v>406362</v>
          </cell>
          <cell r="M15" t="str">
            <v>Antofagasta</v>
          </cell>
        </row>
        <row r="16">
          <cell r="A16" t="str">
            <v>Mejillones</v>
          </cell>
          <cell r="B16">
            <v>2102</v>
          </cell>
          <cell r="C16">
            <v>10656</v>
          </cell>
          <cell r="D16">
            <v>2563</v>
          </cell>
          <cell r="E16">
            <v>7505</v>
          </cell>
          <cell r="F16">
            <v>588</v>
          </cell>
          <cell r="G16">
            <v>24.052177177177178</v>
          </cell>
          <cell r="H16">
            <v>70.429804804804803</v>
          </cell>
          <cell r="I16">
            <v>5.5180180180180178</v>
          </cell>
          <cell r="J16">
            <v>41.985343104596936</v>
          </cell>
          <cell r="K16">
            <v>22.941865001950841</v>
          </cell>
          <cell r="L16">
            <v>12403</v>
          </cell>
          <cell r="M16" t="str">
            <v>Mejillones</v>
          </cell>
        </row>
        <row r="17">
          <cell r="A17" t="str">
            <v>Sierra Gorda</v>
          </cell>
          <cell r="B17">
            <v>2103</v>
          </cell>
          <cell r="C17">
            <v>2927</v>
          </cell>
          <cell r="D17">
            <v>361</v>
          </cell>
          <cell r="E17">
            <v>2468</v>
          </cell>
          <cell r="F17">
            <v>98</v>
          </cell>
          <cell r="G17">
            <v>12.33344721557909</v>
          </cell>
          <cell r="H17">
            <v>84.318414759139046</v>
          </cell>
          <cell r="I17">
            <v>3.3481380252818584</v>
          </cell>
          <cell r="J17">
            <v>18.598055105348461</v>
          </cell>
          <cell r="K17">
            <v>27.146814404432135</v>
          </cell>
          <cell r="L17">
            <v>3359</v>
          </cell>
          <cell r="M17" t="str">
            <v>Sierra Gorda</v>
          </cell>
        </row>
        <row r="18">
          <cell r="A18" t="str">
            <v>Taltal</v>
          </cell>
          <cell r="B18">
            <v>2104</v>
          </cell>
          <cell r="C18">
            <v>12676</v>
          </cell>
          <cell r="D18">
            <v>2916</v>
          </cell>
          <cell r="E18">
            <v>8713</v>
          </cell>
          <cell r="F18">
            <v>1047</v>
          </cell>
          <cell r="G18">
            <v>23.004102240454401</v>
          </cell>
          <cell r="H18">
            <v>68.736194383086143</v>
          </cell>
          <cell r="I18">
            <v>8.2597033764594521</v>
          </cell>
          <cell r="J18">
            <v>45.483759899001491</v>
          </cell>
          <cell r="K18">
            <v>35.905349794238681</v>
          </cell>
          <cell r="L18">
            <v>13601</v>
          </cell>
          <cell r="M18" t="str">
            <v>Taltal</v>
          </cell>
        </row>
        <row r="19">
          <cell r="A19" t="str">
            <v>Calama</v>
          </cell>
          <cell r="B19">
            <v>2201</v>
          </cell>
          <cell r="C19">
            <v>168180</v>
          </cell>
          <cell r="D19">
            <v>42624</v>
          </cell>
          <cell r="E19">
            <v>116954</v>
          </cell>
          <cell r="F19">
            <v>8602</v>
          </cell>
          <cell r="G19">
            <v>25.344273992151265</v>
          </cell>
          <cell r="H19">
            <v>69.540968010464979</v>
          </cell>
          <cell r="I19">
            <v>5.114757997383756</v>
          </cell>
          <cell r="J19">
            <v>43.800126545479415</v>
          </cell>
          <cell r="K19">
            <v>20.181118618618619</v>
          </cell>
          <cell r="L19">
            <v>189654</v>
          </cell>
          <cell r="M19" t="str">
            <v>Calama</v>
          </cell>
        </row>
        <row r="20">
          <cell r="A20" t="str">
            <v>Ollagüe</v>
          </cell>
          <cell r="B20">
            <v>2202</v>
          </cell>
          <cell r="C20">
            <v>316</v>
          </cell>
          <cell r="D20">
            <v>73</v>
          </cell>
          <cell r="E20">
            <v>225</v>
          </cell>
          <cell r="F20">
            <v>18</v>
          </cell>
          <cell r="G20">
            <v>23.101265822784811</v>
          </cell>
          <cell r="H20">
            <v>71.202531645569621</v>
          </cell>
          <cell r="I20">
            <v>5.6962025316455698</v>
          </cell>
          <cell r="J20">
            <v>40.444444444444443</v>
          </cell>
          <cell r="K20">
            <v>24.657534246575342</v>
          </cell>
          <cell r="L20">
            <v>305</v>
          </cell>
          <cell r="M20" t="str">
            <v>Ollagüe</v>
          </cell>
        </row>
        <row r="21">
          <cell r="A21" t="str">
            <v>San Pedro de Atacama</v>
          </cell>
          <cell r="B21">
            <v>2203</v>
          </cell>
          <cell r="C21">
            <v>6809</v>
          </cell>
          <cell r="D21">
            <v>1207</v>
          </cell>
          <cell r="E21">
            <v>4983</v>
          </cell>
          <cell r="F21">
            <v>619</v>
          </cell>
          <cell r="G21">
            <v>17.726538405052136</v>
          </cell>
          <cell r="H21">
            <v>73.182552504038767</v>
          </cell>
          <cell r="I21">
            <v>9.0909090909090917</v>
          </cell>
          <cell r="J21">
            <v>36.644591611479029</v>
          </cell>
          <cell r="K21">
            <v>51.284175642087824</v>
          </cell>
          <cell r="L21">
            <v>8476</v>
          </cell>
          <cell r="M21" t="str">
            <v>San Pedro de Atacama</v>
          </cell>
        </row>
        <row r="22">
          <cell r="A22" t="str">
            <v>Tocopilla</v>
          </cell>
          <cell r="B22">
            <v>2301</v>
          </cell>
          <cell r="C22">
            <v>26931</v>
          </cell>
          <cell r="D22">
            <v>6334</v>
          </cell>
          <cell r="E22">
            <v>18099</v>
          </cell>
          <cell r="F22">
            <v>2498</v>
          </cell>
          <cell r="G22">
            <v>23.519364301362742</v>
          </cell>
          <cell r="H22">
            <v>67.205079647989308</v>
          </cell>
          <cell r="I22">
            <v>9.2755560506479533</v>
          </cell>
          <cell r="J22">
            <v>48.798276147853471</v>
          </cell>
          <cell r="K22">
            <v>39.437953899589516</v>
          </cell>
          <cell r="L22">
            <v>28507</v>
          </cell>
          <cell r="M22" t="str">
            <v>Tocopilla</v>
          </cell>
        </row>
        <row r="23">
          <cell r="A23" t="str">
            <v>María Elena</v>
          </cell>
          <cell r="B23">
            <v>2302</v>
          </cell>
          <cell r="C23">
            <v>5687</v>
          </cell>
          <cell r="D23">
            <v>1376</v>
          </cell>
          <cell r="E23">
            <v>4173</v>
          </cell>
          <cell r="F23">
            <v>138</v>
          </cell>
          <cell r="G23">
            <v>24.195533673289958</v>
          </cell>
          <cell r="H23">
            <v>73.377879374010902</v>
          </cell>
          <cell r="I23">
            <v>2.4265869526991382</v>
          </cell>
          <cell r="J23">
            <v>36.280853103283015</v>
          </cell>
          <cell r="K23">
            <v>10.029069767441861</v>
          </cell>
          <cell r="L23">
            <v>4371</v>
          </cell>
          <cell r="M23" t="str">
            <v>María Elena</v>
          </cell>
        </row>
        <row r="24">
          <cell r="A24" t="str">
            <v>REGIÓN II</v>
          </cell>
          <cell r="B24">
            <v>2</v>
          </cell>
          <cell r="C24">
            <v>594755</v>
          </cell>
          <cell r="D24">
            <v>137305</v>
          </cell>
          <cell r="E24">
            <v>417383</v>
          </cell>
          <cell r="F24">
            <v>40067</v>
          </cell>
          <cell r="G24">
            <v>23.085976578591186</v>
          </cell>
          <cell r="H24">
            <v>70.177299896596082</v>
          </cell>
          <cell r="I24">
            <v>6.7367235248127377</v>
          </cell>
          <cell r="J24">
            <v>42.496220497720323</v>
          </cell>
          <cell r="K24">
            <v>29.181020356141435</v>
          </cell>
          <cell r="L24">
            <v>667038</v>
          </cell>
          <cell r="M24" t="str">
            <v>REGIÓN II</v>
          </cell>
        </row>
        <row r="25">
          <cell r="A25" t="str">
            <v>Copiapó</v>
          </cell>
          <cell r="B25">
            <v>3101</v>
          </cell>
          <cell r="C25">
            <v>162455</v>
          </cell>
          <cell r="D25">
            <v>37883</v>
          </cell>
          <cell r="E25">
            <v>112014</v>
          </cell>
          <cell r="F25">
            <v>12558</v>
          </cell>
          <cell r="G25">
            <v>23.319072974054354</v>
          </cell>
          <cell r="H25">
            <v>68.95078637161059</v>
          </cell>
          <cell r="I25">
            <v>7.7301406543350462</v>
          </cell>
          <cell r="J25">
            <v>45.030978270573321</v>
          </cell>
          <cell r="K25">
            <v>33.149433782963335</v>
          </cell>
          <cell r="L25">
            <v>188189</v>
          </cell>
          <cell r="M25" t="str">
            <v>Copiapó</v>
          </cell>
        </row>
        <row r="26">
          <cell r="A26" t="str">
            <v>Caldera</v>
          </cell>
          <cell r="B26">
            <v>3102</v>
          </cell>
          <cell r="C26">
            <v>16710</v>
          </cell>
          <cell r="D26">
            <v>4013</v>
          </cell>
          <cell r="E26">
            <v>11433</v>
          </cell>
          <cell r="F26">
            <v>1264</v>
          </cell>
          <cell r="G26">
            <v>24.015559545182523</v>
          </cell>
          <cell r="H26">
            <v>68.420107719928197</v>
          </cell>
          <cell r="I26">
            <v>7.5643327348892884</v>
          </cell>
          <cell r="J26">
            <v>46.155864602466544</v>
          </cell>
          <cell r="K26">
            <v>31.497632693745324</v>
          </cell>
          <cell r="L26">
            <v>18888</v>
          </cell>
          <cell r="M26" t="str">
            <v>Caldera</v>
          </cell>
        </row>
        <row r="27">
          <cell r="A27" t="str">
            <v>Tierra Amarilla</v>
          </cell>
          <cell r="B27">
            <v>3103</v>
          </cell>
          <cell r="C27">
            <v>16212</v>
          </cell>
          <cell r="D27">
            <v>3873</v>
          </cell>
          <cell r="E27">
            <v>11319</v>
          </cell>
          <cell r="F27">
            <v>1020</v>
          </cell>
          <cell r="G27">
            <v>23.889711324944486</v>
          </cell>
          <cell r="H27">
            <v>69.818652849740943</v>
          </cell>
          <cell r="I27">
            <v>6.2916358253145814</v>
          </cell>
          <cell r="J27">
            <v>43.228200371057511</v>
          </cell>
          <cell r="K27">
            <v>26.336173508907823</v>
          </cell>
          <cell r="L27">
            <v>18816</v>
          </cell>
          <cell r="M27" t="str">
            <v>Tierra Amarilla</v>
          </cell>
        </row>
        <row r="28">
          <cell r="A28" t="str">
            <v>Chañaral</v>
          </cell>
          <cell r="B28">
            <v>3201</v>
          </cell>
          <cell r="C28">
            <v>13781</v>
          </cell>
          <cell r="D28">
            <v>3340</v>
          </cell>
          <cell r="E28">
            <v>9188</v>
          </cell>
          <cell r="F28">
            <v>1253</v>
          </cell>
          <cell r="G28">
            <v>24.236267324577316</v>
          </cell>
          <cell r="H28">
            <v>66.671504244974969</v>
          </cell>
          <cell r="I28">
            <v>9.0922284304477188</v>
          </cell>
          <cell r="J28">
            <v>49.989116238572052</v>
          </cell>
          <cell r="K28">
            <v>37.514970059880234</v>
          </cell>
          <cell r="L28">
            <v>13511</v>
          </cell>
          <cell r="M28" t="str">
            <v>Chañaral</v>
          </cell>
        </row>
        <row r="29">
          <cell r="A29" t="str">
            <v>Diego de Almagro</v>
          </cell>
          <cell r="B29">
            <v>3202</v>
          </cell>
          <cell r="C29">
            <v>16079</v>
          </cell>
          <cell r="D29">
            <v>3781</v>
          </cell>
          <cell r="E29">
            <v>11546</v>
          </cell>
          <cell r="F29">
            <v>752</v>
          </cell>
          <cell r="G29">
            <v>23.515143976615459</v>
          </cell>
          <cell r="H29">
            <v>71.807948255488526</v>
          </cell>
          <cell r="I29">
            <v>4.6769077678960134</v>
          </cell>
          <cell r="J29">
            <v>39.260349904728912</v>
          </cell>
          <cell r="K29">
            <v>19.88891827558847</v>
          </cell>
          <cell r="L29">
            <v>13785</v>
          </cell>
          <cell r="M29" t="str">
            <v>Diego de Almagro</v>
          </cell>
        </row>
        <row r="30">
          <cell r="A30" t="str">
            <v>Vallenar</v>
          </cell>
          <cell r="B30">
            <v>3301</v>
          </cell>
          <cell r="C30">
            <v>52265</v>
          </cell>
          <cell r="D30">
            <v>12285</v>
          </cell>
          <cell r="E30">
            <v>34709</v>
          </cell>
          <cell r="F30">
            <v>5271</v>
          </cell>
          <cell r="G30">
            <v>23.505213814216013</v>
          </cell>
          <cell r="H30">
            <v>66.409643164641736</v>
          </cell>
          <cell r="I30">
            <v>10.085143021142255</v>
          </cell>
          <cell r="J30">
            <v>50.580541070039473</v>
          </cell>
          <cell r="K30">
            <v>42.905982905982903</v>
          </cell>
          <cell r="L30">
            <v>54046</v>
          </cell>
          <cell r="M30" t="str">
            <v>Vallenar</v>
          </cell>
        </row>
        <row r="31">
          <cell r="A31" t="str">
            <v>Alto del Carmen</v>
          </cell>
          <cell r="B31">
            <v>3302</v>
          </cell>
          <cell r="C31">
            <v>5975</v>
          </cell>
          <cell r="D31">
            <v>1231</v>
          </cell>
          <cell r="E31">
            <v>3849</v>
          </cell>
          <cell r="F31">
            <v>895</v>
          </cell>
          <cell r="G31">
            <v>20.602510460251047</v>
          </cell>
          <cell r="H31">
            <v>64.418410041841</v>
          </cell>
          <cell r="I31">
            <v>14.979079497907948</v>
          </cell>
          <cell r="J31">
            <v>55.235126006754996</v>
          </cell>
          <cell r="K31">
            <v>72.705117790414292</v>
          </cell>
          <cell r="L31">
            <v>6829</v>
          </cell>
          <cell r="M31" t="str">
            <v>Alto del Carmen</v>
          </cell>
        </row>
        <row r="32">
          <cell r="A32" t="str">
            <v>Freirina</v>
          </cell>
          <cell r="B32">
            <v>3303</v>
          </cell>
          <cell r="C32">
            <v>6649</v>
          </cell>
          <cell r="D32">
            <v>1642</v>
          </cell>
          <cell r="E32">
            <v>4316</v>
          </cell>
          <cell r="F32">
            <v>691</v>
          </cell>
          <cell r="G32">
            <v>24.695442923747933</v>
          </cell>
          <cell r="H32">
            <v>64.912016844638288</v>
          </cell>
          <cell r="I32">
            <v>10.392540231613777</v>
          </cell>
          <cell r="J32">
            <v>54.054680259499534</v>
          </cell>
          <cell r="K32">
            <v>42.082825822168083</v>
          </cell>
          <cell r="L32">
            <v>7306</v>
          </cell>
          <cell r="M32" t="str">
            <v>Freirina</v>
          </cell>
        </row>
        <row r="33">
          <cell r="A33" t="str">
            <v>Huasco</v>
          </cell>
          <cell r="B33">
            <v>3304</v>
          </cell>
          <cell r="C33">
            <v>9737</v>
          </cell>
          <cell r="D33">
            <v>2229</v>
          </cell>
          <cell r="E33">
            <v>6527</v>
          </cell>
          <cell r="F33">
            <v>981</v>
          </cell>
          <cell r="G33">
            <v>22.89206120981822</v>
          </cell>
          <cell r="H33">
            <v>67.032967032967022</v>
          </cell>
          <cell r="I33">
            <v>10.074971757214749</v>
          </cell>
          <cell r="J33">
            <v>49.180327868852459</v>
          </cell>
          <cell r="K33">
            <v>44.010767160161507</v>
          </cell>
          <cell r="L33">
            <v>11093</v>
          </cell>
          <cell r="M33" t="str">
            <v>Huasco</v>
          </cell>
        </row>
        <row r="34">
          <cell r="A34" t="str">
            <v>REGIÓN III</v>
          </cell>
          <cell r="B34">
            <v>3</v>
          </cell>
          <cell r="C34">
            <v>299863</v>
          </cell>
          <cell r="D34">
            <v>70277</v>
          </cell>
          <cell r="E34">
            <v>204901</v>
          </cell>
          <cell r="F34">
            <v>24685</v>
          </cell>
          <cell r="G34">
            <v>23.436369275302386</v>
          </cell>
          <cell r="H34">
            <v>68.331538069051533</v>
          </cell>
          <cell r="I34">
            <v>8.2320926556460776</v>
          </cell>
          <cell r="J34">
            <v>46.345308222019419</v>
          </cell>
          <cell r="K34">
            <v>35.125289924157265</v>
          </cell>
          <cell r="L34">
            <v>332463</v>
          </cell>
          <cell r="M34" t="str">
            <v>REGIÓN III</v>
          </cell>
        </row>
        <row r="35">
          <cell r="A35" t="str">
            <v>La Serena</v>
          </cell>
          <cell r="B35">
            <v>4101</v>
          </cell>
          <cell r="C35">
            <v>204204</v>
          </cell>
          <cell r="D35">
            <v>43226</v>
          </cell>
          <cell r="E35">
            <v>141740</v>
          </cell>
          <cell r="F35">
            <v>19238</v>
          </cell>
          <cell r="G35">
            <v>21.168047638635873</v>
          </cell>
          <cell r="H35">
            <v>69.410981175687056</v>
          </cell>
          <cell r="I35">
            <v>9.4209711856770681</v>
          </cell>
          <cell r="J35">
            <v>44.069422886976156</v>
          </cell>
          <cell r="K35">
            <v>44.505621616619628</v>
          </cell>
          <cell r="L35">
            <v>237433</v>
          </cell>
          <cell r="M35" t="str">
            <v>La Serena</v>
          </cell>
        </row>
        <row r="36">
          <cell r="A36" t="str">
            <v>Coquimbo</v>
          </cell>
          <cell r="B36">
            <v>4102</v>
          </cell>
          <cell r="C36">
            <v>215693</v>
          </cell>
          <cell r="D36">
            <v>47503</v>
          </cell>
          <cell r="E36">
            <v>149235</v>
          </cell>
          <cell r="F36">
            <v>18955</v>
          </cell>
          <cell r="G36">
            <v>22.023431451182933</v>
          </cell>
          <cell r="H36">
            <v>69.188615300450181</v>
          </cell>
          <cell r="I36">
            <v>8.7879532483668914</v>
          </cell>
          <cell r="J36">
            <v>44.532448822327204</v>
          </cell>
          <cell r="K36">
            <v>39.902742984653599</v>
          </cell>
          <cell r="L36">
            <v>257931</v>
          </cell>
          <cell r="M36" t="str">
            <v>Coquimbo</v>
          </cell>
        </row>
        <row r="37">
          <cell r="A37" t="str">
            <v>Andacollo</v>
          </cell>
          <cell r="B37">
            <v>4103</v>
          </cell>
          <cell r="C37">
            <v>11204</v>
          </cell>
          <cell r="D37">
            <v>2466</v>
          </cell>
          <cell r="E37">
            <v>7407</v>
          </cell>
          <cell r="F37">
            <v>1331</v>
          </cell>
          <cell r="G37">
            <v>22.009996429846485</v>
          </cell>
          <cell r="H37">
            <v>66.110317743662989</v>
          </cell>
          <cell r="I37">
            <v>11.87968582649054</v>
          </cell>
          <cell r="J37">
            <v>51.262319427568514</v>
          </cell>
          <cell r="K37">
            <v>53.974047039740469</v>
          </cell>
          <cell r="L37">
            <v>11734</v>
          </cell>
          <cell r="M37" t="str">
            <v>Andacollo</v>
          </cell>
        </row>
        <row r="38">
          <cell r="A38" t="str">
            <v>La Higuera</v>
          </cell>
          <cell r="B38">
            <v>4104</v>
          </cell>
          <cell r="C38">
            <v>4433</v>
          </cell>
          <cell r="D38">
            <v>950</v>
          </cell>
          <cell r="E38">
            <v>3058</v>
          </cell>
          <cell r="F38">
            <v>425</v>
          </cell>
          <cell r="G38">
            <v>21.4301827205053</v>
          </cell>
          <cell r="H38">
            <v>68.982630272952846</v>
          </cell>
          <cell r="I38">
            <v>9.5871870065418445</v>
          </cell>
          <cell r="J38">
            <v>44.964028776978417</v>
          </cell>
          <cell r="K38">
            <v>44.736842105263158</v>
          </cell>
          <cell r="L38">
            <v>4893</v>
          </cell>
          <cell r="M38" t="str">
            <v>La Higuera</v>
          </cell>
        </row>
        <row r="39">
          <cell r="A39" t="str">
            <v>Paiguano</v>
          </cell>
          <cell r="B39">
            <v>4105</v>
          </cell>
          <cell r="C39">
            <v>4465</v>
          </cell>
          <cell r="D39">
            <v>1006</v>
          </cell>
          <cell r="E39">
            <v>2903</v>
          </cell>
          <cell r="F39">
            <v>556</v>
          </cell>
          <cell r="G39">
            <v>22.530795072788354</v>
          </cell>
          <cell r="H39">
            <v>65.016797312430015</v>
          </cell>
          <cell r="I39">
            <v>12.452407614781634</v>
          </cell>
          <cell r="J39">
            <v>53.806407165001723</v>
          </cell>
          <cell r="K39">
            <v>55.268389662027829</v>
          </cell>
          <cell r="L39">
            <v>4503</v>
          </cell>
          <cell r="M39" t="str">
            <v>Paiguano</v>
          </cell>
        </row>
        <row r="40">
          <cell r="A40" t="str">
            <v>Vicuña</v>
          </cell>
          <cell r="B40">
            <v>4106</v>
          </cell>
          <cell r="C40">
            <v>26295</v>
          </cell>
          <cell r="D40">
            <v>5916</v>
          </cell>
          <cell r="E40">
            <v>17696</v>
          </cell>
          <cell r="F40">
            <v>2683</v>
          </cell>
          <cell r="G40">
            <v>22.498573873359952</v>
          </cell>
          <cell r="H40">
            <v>67.297965392660203</v>
          </cell>
          <cell r="I40">
            <v>10.203460733979844</v>
          </cell>
          <cell r="J40">
            <v>48.592902350813745</v>
          </cell>
          <cell r="K40">
            <v>45.351588911426639</v>
          </cell>
          <cell r="L40">
            <v>27069</v>
          </cell>
          <cell r="M40" t="str">
            <v>Vicuña</v>
          </cell>
        </row>
        <row r="41">
          <cell r="A41" t="str">
            <v>Illapel</v>
          </cell>
          <cell r="B41">
            <v>4201</v>
          </cell>
          <cell r="C41">
            <v>32558</v>
          </cell>
          <cell r="D41">
            <v>6952</v>
          </cell>
          <cell r="E41">
            <v>21854</v>
          </cell>
          <cell r="F41">
            <v>3752</v>
          </cell>
          <cell r="G41">
            <v>21.352662939984029</v>
          </cell>
          <cell r="H41">
            <v>67.123287671232873</v>
          </cell>
          <cell r="I41">
            <v>11.524049388783094</v>
          </cell>
          <cell r="J41">
            <v>48.979591836734691</v>
          </cell>
          <cell r="K41">
            <v>53.970080552359036</v>
          </cell>
          <cell r="L41">
            <v>32964</v>
          </cell>
          <cell r="M41" t="str">
            <v>Illapel</v>
          </cell>
        </row>
        <row r="42">
          <cell r="A42" t="str">
            <v>Canela</v>
          </cell>
          <cell r="B42">
            <v>4202</v>
          </cell>
          <cell r="C42">
            <v>9886</v>
          </cell>
          <cell r="D42">
            <v>2111</v>
          </cell>
          <cell r="E42">
            <v>6250</v>
          </cell>
          <cell r="F42">
            <v>1525</v>
          </cell>
          <cell r="G42">
            <v>21.353429091644749</v>
          </cell>
          <cell r="H42">
            <v>63.220716164272709</v>
          </cell>
          <cell r="I42">
            <v>15.425854744082541</v>
          </cell>
          <cell r="J42">
            <v>58.176000000000002</v>
          </cell>
          <cell r="K42">
            <v>72.240644244433909</v>
          </cell>
          <cell r="L42">
            <v>9864</v>
          </cell>
          <cell r="M42" t="str">
            <v>Canela</v>
          </cell>
        </row>
        <row r="43">
          <cell r="A43" t="str">
            <v>Los Vilos</v>
          </cell>
          <cell r="B43">
            <v>4203</v>
          </cell>
          <cell r="C43">
            <v>19668</v>
          </cell>
          <cell r="D43">
            <v>4322</v>
          </cell>
          <cell r="E43">
            <v>13326</v>
          </cell>
          <cell r="F43">
            <v>2020</v>
          </cell>
          <cell r="G43">
            <v>21.974781370754528</v>
          </cell>
          <cell r="H43">
            <v>67.754728492983531</v>
          </cell>
          <cell r="I43">
            <v>10.270490136261948</v>
          </cell>
          <cell r="J43">
            <v>47.591175146330485</v>
          </cell>
          <cell r="K43">
            <v>46.737621471540955</v>
          </cell>
          <cell r="L43">
            <v>20723</v>
          </cell>
          <cell r="M43" t="str">
            <v>Los Vilos</v>
          </cell>
        </row>
        <row r="44">
          <cell r="A44" t="str">
            <v>Salamanca</v>
          </cell>
          <cell r="B44">
            <v>4204</v>
          </cell>
          <cell r="C44">
            <v>26891</v>
          </cell>
          <cell r="D44">
            <v>5474</v>
          </cell>
          <cell r="E44">
            <v>18516</v>
          </cell>
          <cell r="F44">
            <v>2901</v>
          </cell>
          <cell r="G44">
            <v>20.356253021456993</v>
          </cell>
          <cell r="H44">
            <v>68.855750994756619</v>
          </cell>
          <cell r="I44">
            <v>10.787995983786397</v>
          </cell>
          <cell r="J44">
            <v>45.231151436595383</v>
          </cell>
          <cell r="K44">
            <v>52.995981001096091</v>
          </cell>
          <cell r="L44">
            <v>27738</v>
          </cell>
          <cell r="M44" t="str">
            <v>Salamanca</v>
          </cell>
        </row>
        <row r="45">
          <cell r="A45" t="str">
            <v>Ovalle</v>
          </cell>
          <cell r="B45">
            <v>4301</v>
          </cell>
          <cell r="C45">
            <v>116017</v>
          </cell>
          <cell r="D45">
            <v>26307</v>
          </cell>
          <cell r="E45">
            <v>77521</v>
          </cell>
          <cell r="F45">
            <v>12189</v>
          </cell>
          <cell r="G45">
            <v>22.675125197169379</v>
          </cell>
          <cell r="H45">
            <v>66.818655886637302</v>
          </cell>
          <cell r="I45">
            <v>10.506218916193315</v>
          </cell>
          <cell r="J45">
            <v>49.658802131035465</v>
          </cell>
          <cell r="K45">
            <v>46.333675447599497</v>
          </cell>
          <cell r="L45">
            <v>127072</v>
          </cell>
          <cell r="M45" t="str">
            <v>Ovalle</v>
          </cell>
        </row>
        <row r="46">
          <cell r="A46" t="str">
            <v>Combarbalá</v>
          </cell>
          <cell r="B46">
            <v>4302</v>
          </cell>
          <cell r="C46">
            <v>14998</v>
          </cell>
          <cell r="D46">
            <v>2899</v>
          </cell>
          <cell r="E46">
            <v>9715</v>
          </cell>
          <cell r="F46">
            <v>2384</v>
          </cell>
          <cell r="G46">
            <v>19.329243899186558</v>
          </cell>
          <cell r="H46">
            <v>64.77530337378316</v>
          </cell>
          <cell r="I46">
            <v>15.895452727030271</v>
          </cell>
          <cell r="J46">
            <v>54.379825012866704</v>
          </cell>
          <cell r="K46">
            <v>82.235253535701972</v>
          </cell>
          <cell r="L46">
            <v>15649</v>
          </cell>
          <cell r="M46" t="str">
            <v>Combarbalá</v>
          </cell>
        </row>
        <row r="47">
          <cell r="A47" t="str">
            <v>Monte Patria</v>
          </cell>
          <cell r="B47">
            <v>4303</v>
          </cell>
          <cell r="C47">
            <v>33278</v>
          </cell>
          <cell r="D47">
            <v>7875</v>
          </cell>
          <cell r="E47">
            <v>21856</v>
          </cell>
          <cell r="F47">
            <v>3547</v>
          </cell>
          <cell r="G47">
            <v>23.664282709297435</v>
          </cell>
          <cell r="H47">
            <v>65.677023859606948</v>
          </cell>
          <cell r="I47">
            <v>10.658693431095619</v>
          </cell>
          <cell r="J47">
            <v>52.260248901903374</v>
          </cell>
          <cell r="K47">
            <v>45.041269841269845</v>
          </cell>
          <cell r="L47">
            <v>34365</v>
          </cell>
          <cell r="M47" t="str">
            <v>Monte Patria</v>
          </cell>
        </row>
        <row r="48">
          <cell r="A48" t="str">
            <v>Punitaqui</v>
          </cell>
          <cell r="B48">
            <v>4304</v>
          </cell>
          <cell r="C48">
            <v>10599</v>
          </cell>
          <cell r="D48">
            <v>2353</v>
          </cell>
          <cell r="E48">
            <v>6917</v>
          </cell>
          <cell r="F48">
            <v>1329</v>
          </cell>
          <cell r="G48">
            <v>22.20020756675158</v>
          </cell>
          <cell r="H48">
            <v>65.260873667327104</v>
          </cell>
          <cell r="I48">
            <v>12.538918765921315</v>
          </cell>
          <cell r="J48">
            <v>53.231169582188812</v>
          </cell>
          <cell r="K48">
            <v>56.48108797280068</v>
          </cell>
          <cell r="L48">
            <v>11058</v>
          </cell>
          <cell r="M48" t="str">
            <v>Punitaqui</v>
          </cell>
        </row>
        <row r="49">
          <cell r="A49" t="str">
            <v>Río Hurtado</v>
          </cell>
          <cell r="B49">
            <v>4305</v>
          </cell>
          <cell r="C49">
            <v>4989</v>
          </cell>
          <cell r="D49">
            <v>1031</v>
          </cell>
          <cell r="E49">
            <v>3145</v>
          </cell>
          <cell r="F49">
            <v>813</v>
          </cell>
          <cell r="G49">
            <v>20.66546402084586</v>
          </cell>
          <cell r="H49">
            <v>63.038685107235914</v>
          </cell>
          <cell r="I49">
            <v>16.295850871918219</v>
          </cell>
          <cell r="J49">
            <v>58.632750397456277</v>
          </cell>
          <cell r="K49">
            <v>78.855480116391846</v>
          </cell>
          <cell r="L49">
            <v>4957</v>
          </cell>
          <cell r="M49" t="str">
            <v>Río Hurtado</v>
          </cell>
        </row>
        <row r="50">
          <cell r="A50" t="str">
            <v>REGIÓN IV</v>
          </cell>
          <cell r="B50">
            <v>4</v>
          </cell>
          <cell r="C50">
            <v>735178</v>
          </cell>
          <cell r="D50">
            <v>160391</v>
          </cell>
          <cell r="E50">
            <v>501139</v>
          </cell>
          <cell r="F50">
            <v>73648</v>
          </cell>
          <cell r="G50">
            <v>21.816621280832667</v>
          </cell>
          <cell r="H50">
            <v>68.165668722404632</v>
          </cell>
          <cell r="I50">
            <v>10.017709996762688</v>
          </cell>
          <cell r="J50">
            <v>46.701414178501373</v>
          </cell>
          <cell r="K50">
            <v>45.91778840458629</v>
          </cell>
          <cell r="L50">
            <v>827953</v>
          </cell>
          <cell r="M50" t="str">
            <v>REGIÓN IV</v>
          </cell>
        </row>
        <row r="51">
          <cell r="A51" t="str">
            <v>Valparaíso</v>
          </cell>
          <cell r="B51">
            <v>5101</v>
          </cell>
          <cell r="C51">
            <v>294023</v>
          </cell>
          <cell r="D51">
            <v>53855</v>
          </cell>
          <cell r="E51">
            <v>205490</v>
          </cell>
          <cell r="F51">
            <v>34678</v>
          </cell>
          <cell r="G51">
            <v>18.316594280039318</v>
          </cell>
          <cell r="H51">
            <v>69.889090309261519</v>
          </cell>
          <cell r="I51">
            <v>11.794315410699163</v>
          </cell>
          <cell r="J51">
            <v>43.08384836245073</v>
          </cell>
          <cell r="K51">
            <v>64.391421409339898</v>
          </cell>
          <cell r="L51">
            <v>295916</v>
          </cell>
          <cell r="M51" t="str">
            <v>Valparaíso</v>
          </cell>
        </row>
        <row r="52">
          <cell r="A52" t="str">
            <v>Casablanca</v>
          </cell>
          <cell r="B52">
            <v>5102</v>
          </cell>
          <cell r="C52">
            <v>27348</v>
          </cell>
          <cell r="D52">
            <v>6169</v>
          </cell>
          <cell r="E52">
            <v>18484</v>
          </cell>
          <cell r="F52">
            <v>2695</v>
          </cell>
          <cell r="G52">
            <v>22.557408219979525</v>
          </cell>
          <cell r="H52">
            <v>67.58812344595583</v>
          </cell>
          <cell r="I52">
            <v>9.8544683340646486</v>
          </cell>
          <cell r="J52">
            <v>47.954988097814329</v>
          </cell>
          <cell r="K52">
            <v>43.686172799481277</v>
          </cell>
          <cell r="L52">
            <v>31296</v>
          </cell>
          <cell r="M52" t="str">
            <v>Casablanca</v>
          </cell>
        </row>
        <row r="53">
          <cell r="A53" t="str">
            <v>Concón</v>
          </cell>
          <cell r="B53">
            <v>5103</v>
          </cell>
          <cell r="C53">
            <v>44833</v>
          </cell>
          <cell r="D53">
            <v>10212</v>
          </cell>
          <cell r="E53">
            <v>31074</v>
          </cell>
          <cell r="F53">
            <v>3547</v>
          </cell>
          <cell r="G53">
            <v>22.777864519438808</v>
          </cell>
          <cell r="H53">
            <v>69.31055249481409</v>
          </cell>
          <cell r="I53">
            <v>7.9115829857471063</v>
          </cell>
          <cell r="J53">
            <v>44.278174679796614</v>
          </cell>
          <cell r="K53">
            <v>34.733646690168428</v>
          </cell>
          <cell r="L53">
            <v>55805</v>
          </cell>
          <cell r="M53" t="str">
            <v>Concón</v>
          </cell>
        </row>
        <row r="54">
          <cell r="A54" t="str">
            <v>Juan Fernández</v>
          </cell>
          <cell r="B54">
            <v>5104</v>
          </cell>
          <cell r="C54">
            <v>817</v>
          </cell>
          <cell r="D54">
            <v>162</v>
          </cell>
          <cell r="E54">
            <v>600</v>
          </cell>
          <cell r="F54">
            <v>55</v>
          </cell>
          <cell r="G54">
            <v>19.828641370869033</v>
          </cell>
          <cell r="H54">
            <v>73.439412484700114</v>
          </cell>
          <cell r="I54">
            <v>6.7319461444308448</v>
          </cell>
          <cell r="J54">
            <v>36.166666666666671</v>
          </cell>
          <cell r="K54">
            <v>33.950617283950621</v>
          </cell>
          <cell r="L54">
            <v>896</v>
          </cell>
          <cell r="M54" t="str">
            <v>Juan Fernández</v>
          </cell>
        </row>
        <row r="55">
          <cell r="A55" t="str">
            <v>Puchuncaví</v>
          </cell>
          <cell r="B55">
            <v>5105</v>
          </cell>
          <cell r="C55">
            <v>16688</v>
          </cell>
          <cell r="D55">
            <v>3406</v>
          </cell>
          <cell r="E55">
            <v>11366</v>
          </cell>
          <cell r="F55">
            <v>1916</v>
          </cell>
          <cell r="G55">
            <v>20.409875359539789</v>
          </cell>
          <cell r="H55">
            <v>68.108820709491852</v>
          </cell>
          <cell r="I55">
            <v>11.481303930968361</v>
          </cell>
          <cell r="J55">
            <v>46.823860636987504</v>
          </cell>
          <cell r="K55">
            <v>56.253669994128011</v>
          </cell>
          <cell r="L55">
            <v>19572</v>
          </cell>
          <cell r="M55" t="str">
            <v>Puchuncaví</v>
          </cell>
        </row>
        <row r="56">
          <cell r="A56" t="str">
            <v>Quintero</v>
          </cell>
          <cell r="B56">
            <v>5107</v>
          </cell>
          <cell r="C56">
            <v>26296</v>
          </cell>
          <cell r="D56">
            <v>5642</v>
          </cell>
          <cell r="E56">
            <v>17527</v>
          </cell>
          <cell r="F56">
            <v>3127</v>
          </cell>
          <cell r="G56">
            <v>21.455734712503801</v>
          </cell>
          <cell r="H56">
            <v>66.652722847581387</v>
          </cell>
          <cell r="I56">
            <v>11.891542439914817</v>
          </cell>
          <cell r="J56">
            <v>50.031380156330229</v>
          </cell>
          <cell r="K56">
            <v>55.423608649415101</v>
          </cell>
          <cell r="L56">
            <v>29931</v>
          </cell>
          <cell r="M56" t="str">
            <v>Quintero</v>
          </cell>
        </row>
        <row r="57">
          <cell r="A57" t="str">
            <v>Viña del Mar</v>
          </cell>
          <cell r="B57">
            <v>5109</v>
          </cell>
          <cell r="C57">
            <v>318009</v>
          </cell>
          <cell r="D57">
            <v>56523</v>
          </cell>
          <cell r="E57">
            <v>220562</v>
          </cell>
          <cell r="F57">
            <v>40924</v>
          </cell>
          <cell r="G57">
            <v>17.774025263435941</v>
          </cell>
          <cell r="H57">
            <v>69.357156558462179</v>
          </cell>
          <cell r="I57">
            <v>12.868818178101879</v>
          </cell>
          <cell r="J57">
            <v>44.181227954044665</v>
          </cell>
          <cell r="K57">
            <v>72.402384869875974</v>
          </cell>
          <cell r="L57">
            <v>330898</v>
          </cell>
          <cell r="M57" t="str">
            <v>Viña del Mar</v>
          </cell>
        </row>
        <row r="58">
          <cell r="A58" t="str">
            <v>Isla de Pascua</v>
          </cell>
          <cell r="B58">
            <v>5201</v>
          </cell>
          <cell r="C58">
            <v>5709</v>
          </cell>
          <cell r="D58">
            <v>1445</v>
          </cell>
          <cell r="E58">
            <v>3996</v>
          </cell>
          <cell r="F58">
            <v>268</v>
          </cell>
          <cell r="G58">
            <v>25.310912594149588</v>
          </cell>
          <cell r="H58">
            <v>69.994745139253808</v>
          </cell>
          <cell r="I58">
            <v>4.6943422665966015</v>
          </cell>
          <cell r="J58">
            <v>42.867867867867872</v>
          </cell>
          <cell r="K58">
            <v>18.546712802768166</v>
          </cell>
          <cell r="L58">
            <v>7582</v>
          </cell>
          <cell r="M58" t="str">
            <v>Isla de Pascua</v>
          </cell>
        </row>
        <row r="59">
          <cell r="A59" t="str">
            <v>Los Andes</v>
          </cell>
          <cell r="B59">
            <v>5301</v>
          </cell>
          <cell r="C59">
            <v>66858</v>
          </cell>
          <cell r="D59">
            <v>14168</v>
          </cell>
          <cell r="E59">
            <v>46645</v>
          </cell>
          <cell r="F59">
            <v>6045</v>
          </cell>
          <cell r="G59">
            <v>21.19118130964133</v>
          </cell>
          <cell r="H59">
            <v>69.767267941009308</v>
          </cell>
          <cell r="I59">
            <v>9.0415507493493674</v>
          </cell>
          <cell r="J59">
            <v>43.333690642083823</v>
          </cell>
          <cell r="K59">
            <v>42.666572557876911</v>
          </cell>
          <cell r="L59">
            <v>69609</v>
          </cell>
          <cell r="M59" t="str">
            <v>Los Andes</v>
          </cell>
        </row>
        <row r="60">
          <cell r="A60" t="str">
            <v>Calle Larga</v>
          </cell>
          <cell r="B60">
            <v>5302</v>
          </cell>
          <cell r="C60">
            <v>13507</v>
          </cell>
          <cell r="D60">
            <v>2956</v>
          </cell>
          <cell r="E60">
            <v>9172</v>
          </cell>
          <cell r="F60">
            <v>1379</v>
          </cell>
          <cell r="G60">
            <v>21.884948545198785</v>
          </cell>
          <cell r="H60">
            <v>67.905530465684464</v>
          </cell>
          <cell r="I60">
            <v>10.209520989116754</v>
          </cell>
          <cell r="J60">
            <v>47.26341037941561</v>
          </cell>
          <cell r="K60">
            <v>46.650879566982404</v>
          </cell>
          <cell r="L60">
            <v>15947</v>
          </cell>
          <cell r="M60" t="str">
            <v>Calle Larga</v>
          </cell>
        </row>
        <row r="61">
          <cell r="A61" t="str">
            <v>Rinconada</v>
          </cell>
          <cell r="B61">
            <v>5303</v>
          </cell>
          <cell r="C61">
            <v>9490</v>
          </cell>
          <cell r="D61">
            <v>2083</v>
          </cell>
          <cell r="E61">
            <v>6434</v>
          </cell>
          <cell r="F61">
            <v>973</v>
          </cell>
          <cell r="G61">
            <v>21.949420442571128</v>
          </cell>
          <cell r="H61">
            <v>67.797681770284512</v>
          </cell>
          <cell r="I61">
            <v>10.252897787144361</v>
          </cell>
          <cell r="J61">
            <v>47.497668635374573</v>
          </cell>
          <cell r="K61">
            <v>46.711473835813734</v>
          </cell>
          <cell r="L61">
            <v>12013</v>
          </cell>
          <cell r="M61" t="str">
            <v>Rinconada</v>
          </cell>
        </row>
        <row r="62">
          <cell r="A62" t="str">
            <v>San Esteban</v>
          </cell>
          <cell r="B62">
            <v>5304</v>
          </cell>
          <cell r="C62">
            <v>17634</v>
          </cell>
          <cell r="D62">
            <v>3771</v>
          </cell>
          <cell r="E62">
            <v>12186</v>
          </cell>
          <cell r="F62">
            <v>1677</v>
          </cell>
          <cell r="G62">
            <v>21.384824770330045</v>
          </cell>
          <cell r="H62">
            <v>69.105137801973456</v>
          </cell>
          <cell r="I62">
            <v>9.5100374276964956</v>
          </cell>
          <cell r="J62">
            <v>44.707040866568192</v>
          </cell>
          <cell r="K62">
            <v>44.470962609387435</v>
          </cell>
          <cell r="L62">
            <v>19859</v>
          </cell>
          <cell r="M62" t="str">
            <v>San Esteban</v>
          </cell>
        </row>
        <row r="63">
          <cell r="A63" t="str">
            <v>La Ligua</v>
          </cell>
          <cell r="B63">
            <v>5401</v>
          </cell>
          <cell r="C63">
            <v>33789</v>
          </cell>
          <cell r="D63">
            <v>7365</v>
          </cell>
          <cell r="E63">
            <v>23185</v>
          </cell>
          <cell r="F63">
            <v>3239</v>
          </cell>
          <cell r="G63">
            <v>21.797034537867351</v>
          </cell>
          <cell r="H63">
            <v>68.617005534345495</v>
          </cell>
          <cell r="I63">
            <v>9.5859599277871492</v>
          </cell>
          <cell r="J63">
            <v>45.736467543670479</v>
          </cell>
          <cell r="K63">
            <v>43.978275627970135</v>
          </cell>
          <cell r="L63">
            <v>33803</v>
          </cell>
          <cell r="M63" t="str">
            <v>La Ligua</v>
          </cell>
        </row>
        <row r="64">
          <cell r="A64" t="str">
            <v>Cabildo</v>
          </cell>
          <cell r="B64">
            <v>5402</v>
          </cell>
          <cell r="C64">
            <v>20050</v>
          </cell>
          <cell r="D64">
            <v>4769</v>
          </cell>
          <cell r="E64">
            <v>13528</v>
          </cell>
          <cell r="F64">
            <v>1753</v>
          </cell>
          <cell r="G64">
            <v>23.785536159600998</v>
          </cell>
          <cell r="H64">
            <v>67.471321695760594</v>
          </cell>
          <cell r="I64">
            <v>8.7431421446384032</v>
          </cell>
          <cell r="J64">
            <v>48.21111768184506</v>
          </cell>
          <cell r="K64">
            <v>36.75823023694695</v>
          </cell>
          <cell r="L64">
            <v>20113</v>
          </cell>
          <cell r="M64" t="str">
            <v>Cabildo</v>
          </cell>
        </row>
        <row r="65">
          <cell r="A65" t="str">
            <v>Papudo</v>
          </cell>
          <cell r="B65">
            <v>5403</v>
          </cell>
          <cell r="C65">
            <v>5159</v>
          </cell>
          <cell r="D65">
            <v>1153</v>
          </cell>
          <cell r="E65">
            <v>3460</v>
          </cell>
          <cell r="F65">
            <v>546</v>
          </cell>
          <cell r="G65">
            <v>22.34929249854623</v>
          </cell>
          <cell r="H65">
            <v>67.067261097111839</v>
          </cell>
          <cell r="I65">
            <v>10.583446404341927</v>
          </cell>
          <cell r="J65">
            <v>49.104046242774565</v>
          </cell>
          <cell r="K65">
            <v>47.354726799653079</v>
          </cell>
          <cell r="L65">
            <v>5417</v>
          </cell>
          <cell r="M65" t="str">
            <v>Papudo</v>
          </cell>
        </row>
        <row r="66">
          <cell r="A66" t="str">
            <v>Petorca</v>
          </cell>
          <cell r="B66">
            <v>5404</v>
          </cell>
          <cell r="C66">
            <v>10230</v>
          </cell>
          <cell r="D66">
            <v>2353</v>
          </cell>
          <cell r="E66">
            <v>6685</v>
          </cell>
          <cell r="F66">
            <v>1192</v>
          </cell>
          <cell r="G66">
            <v>23.000977517106548</v>
          </cell>
          <cell r="H66">
            <v>65.347018572825021</v>
          </cell>
          <cell r="I66">
            <v>11.652003910068427</v>
          </cell>
          <cell r="J66">
            <v>53.029169783096485</v>
          </cell>
          <cell r="K66">
            <v>50.658733531661703</v>
          </cell>
          <cell r="L66">
            <v>10432</v>
          </cell>
          <cell r="M66" t="str">
            <v>Petorca</v>
          </cell>
        </row>
        <row r="67">
          <cell r="A67" t="str">
            <v>Zapallar</v>
          </cell>
          <cell r="B67">
            <v>5405</v>
          </cell>
          <cell r="C67">
            <v>6141</v>
          </cell>
          <cell r="D67">
            <v>1340</v>
          </cell>
          <cell r="E67">
            <v>4114</v>
          </cell>
          <cell r="F67">
            <v>687</v>
          </cell>
          <cell r="G67">
            <v>21.820550398957824</v>
          </cell>
          <cell r="H67">
            <v>66.99234652336753</v>
          </cell>
          <cell r="I67">
            <v>11.187103077674646</v>
          </cell>
          <cell r="J67">
            <v>49.270782693242587</v>
          </cell>
          <cell r="K67">
            <v>51.268656716417915</v>
          </cell>
          <cell r="L67">
            <v>6274</v>
          </cell>
          <cell r="M67" t="str">
            <v>Zapallar</v>
          </cell>
        </row>
        <row r="68">
          <cell r="A68" t="str">
            <v>Quillota</v>
          </cell>
          <cell r="B68">
            <v>5501</v>
          </cell>
          <cell r="C68">
            <v>90169</v>
          </cell>
          <cell r="D68">
            <v>18148</v>
          </cell>
          <cell r="E68">
            <v>61845</v>
          </cell>
          <cell r="F68">
            <v>10176</v>
          </cell>
          <cell r="G68">
            <v>20.126651066331</v>
          </cell>
          <cell r="H68">
            <v>68.587873881267399</v>
          </cell>
          <cell r="I68">
            <v>11.285475052401601</v>
          </cell>
          <cell r="J68">
            <v>45.798366884954319</v>
          </cell>
          <cell r="K68">
            <v>56.072294467709938</v>
          </cell>
          <cell r="L68">
            <v>99063</v>
          </cell>
          <cell r="M68" t="str">
            <v>Quillota</v>
          </cell>
        </row>
        <row r="69">
          <cell r="A69" t="str">
            <v>La Calera</v>
          </cell>
          <cell r="B69">
            <v>5502</v>
          </cell>
          <cell r="C69">
            <v>54345</v>
          </cell>
          <cell r="D69">
            <v>11585</v>
          </cell>
          <cell r="E69">
            <v>37074</v>
          </cell>
          <cell r="F69">
            <v>5686</v>
          </cell>
          <cell r="G69">
            <v>21.317508510442543</v>
          </cell>
          <cell r="H69">
            <v>68.219707424786094</v>
          </cell>
          <cell r="I69">
            <v>10.46278406477137</v>
          </cell>
          <cell r="J69">
            <v>46.585207962453474</v>
          </cell>
          <cell r="K69">
            <v>49.080707811825633</v>
          </cell>
          <cell r="L69">
            <v>56067</v>
          </cell>
          <cell r="M69" t="str">
            <v>La Calera</v>
          </cell>
        </row>
        <row r="70">
          <cell r="A70" t="str">
            <v>Hijuela</v>
          </cell>
          <cell r="B70">
            <v>5503</v>
          </cell>
          <cell r="C70">
            <v>17774</v>
          </cell>
          <cell r="D70">
            <v>4117</v>
          </cell>
          <cell r="E70">
            <v>11988</v>
          </cell>
          <cell r="F70">
            <v>1669</v>
          </cell>
          <cell r="G70">
            <v>23.163047147518849</v>
          </cell>
          <cell r="H70">
            <v>67.446832451896029</v>
          </cell>
          <cell r="I70">
            <v>9.3901204005851238</v>
          </cell>
          <cell r="J70">
            <v>48.26493159826493</v>
          </cell>
          <cell r="K70">
            <v>40.539227592907459</v>
          </cell>
          <cell r="L70">
            <v>18400</v>
          </cell>
          <cell r="M70" t="str">
            <v>Hijuela</v>
          </cell>
        </row>
        <row r="71">
          <cell r="A71" t="str">
            <v>La Cruz</v>
          </cell>
          <cell r="B71">
            <v>5504</v>
          </cell>
          <cell r="C71">
            <v>17654</v>
          </cell>
          <cell r="D71">
            <v>3722</v>
          </cell>
          <cell r="E71">
            <v>11926</v>
          </cell>
          <cell r="F71">
            <v>2006</v>
          </cell>
          <cell r="G71">
            <v>21.083040670669536</v>
          </cell>
          <cell r="H71">
            <v>67.554095389146937</v>
          </cell>
          <cell r="I71">
            <v>11.362863940183528</v>
          </cell>
          <cell r="J71">
            <v>48.029515344625189</v>
          </cell>
          <cell r="K71">
            <v>53.895754970445999</v>
          </cell>
          <cell r="L71">
            <v>21790</v>
          </cell>
          <cell r="M71" t="str">
            <v>La Cruz</v>
          </cell>
        </row>
        <row r="72">
          <cell r="A72" t="str">
            <v>Nogales</v>
          </cell>
          <cell r="B72">
            <v>5506</v>
          </cell>
          <cell r="C72">
            <v>23524</v>
          </cell>
          <cell r="D72">
            <v>5262</v>
          </cell>
          <cell r="E72">
            <v>16021</v>
          </cell>
          <cell r="F72">
            <v>2241</v>
          </cell>
          <cell r="G72">
            <v>22.36864478830131</v>
          </cell>
          <cell r="H72">
            <v>68.104914130249966</v>
          </cell>
          <cell r="I72">
            <v>9.5264410814487341</v>
          </cell>
          <cell r="J72">
            <v>46.832282629049374</v>
          </cell>
          <cell r="K72">
            <v>42.588369441277081</v>
          </cell>
          <cell r="L72">
            <v>24079</v>
          </cell>
          <cell r="M72" t="str">
            <v>Nogales</v>
          </cell>
        </row>
        <row r="73">
          <cell r="A73" t="str">
            <v>San Antonio</v>
          </cell>
          <cell r="B73">
            <v>5601</v>
          </cell>
          <cell r="C73">
            <v>95487</v>
          </cell>
          <cell r="D73">
            <v>20306</v>
          </cell>
          <cell r="E73">
            <v>65705</v>
          </cell>
          <cell r="F73">
            <v>9476</v>
          </cell>
          <cell r="G73">
            <v>21.265722035460325</v>
          </cell>
          <cell r="H73">
            <v>68.810413983055284</v>
          </cell>
          <cell r="I73">
            <v>9.9238639814843896</v>
          </cell>
          <cell r="J73">
            <v>45.326839662126176</v>
          </cell>
          <cell r="K73">
            <v>46.666010046291731</v>
          </cell>
          <cell r="L73">
            <v>98299</v>
          </cell>
          <cell r="M73" t="str">
            <v>San Antonio</v>
          </cell>
        </row>
        <row r="74">
          <cell r="A74" t="str">
            <v>Algarrobo</v>
          </cell>
          <cell r="B74">
            <v>5602</v>
          </cell>
          <cell r="C74">
            <v>10119</v>
          </cell>
          <cell r="D74">
            <v>2074</v>
          </cell>
          <cell r="E74">
            <v>6809</v>
          </cell>
          <cell r="F74">
            <v>1236</v>
          </cell>
          <cell r="G74">
            <v>20.496096452218598</v>
          </cell>
          <cell r="H74">
            <v>67.289257831801564</v>
          </cell>
          <cell r="I74">
            <v>12.21464571597984</v>
          </cell>
          <cell r="J74">
            <v>48.612131003084151</v>
          </cell>
          <cell r="K74">
            <v>59.594985535197686</v>
          </cell>
          <cell r="L74">
            <v>11032</v>
          </cell>
          <cell r="M74" t="str">
            <v>Algarrobo</v>
          </cell>
        </row>
        <row r="75">
          <cell r="A75" t="str">
            <v>Cartagena</v>
          </cell>
          <cell r="B75">
            <v>5603</v>
          </cell>
          <cell r="C75">
            <v>19647</v>
          </cell>
          <cell r="D75">
            <v>4012</v>
          </cell>
          <cell r="E75">
            <v>13038</v>
          </cell>
          <cell r="F75">
            <v>2597</v>
          </cell>
          <cell r="G75">
            <v>20.42042042042042</v>
          </cell>
          <cell r="H75">
            <v>66.361276530768052</v>
          </cell>
          <cell r="I75">
            <v>13.218303048811523</v>
          </cell>
          <cell r="J75">
            <v>50.690289921767139</v>
          </cell>
          <cell r="K75">
            <v>64.730807577268195</v>
          </cell>
          <cell r="L75">
            <v>21036</v>
          </cell>
          <cell r="M75" t="str">
            <v>Cartagena</v>
          </cell>
        </row>
        <row r="76">
          <cell r="A76" t="str">
            <v>El Quisco</v>
          </cell>
          <cell r="B76">
            <v>5604</v>
          </cell>
          <cell r="C76">
            <v>12281</v>
          </cell>
          <cell r="D76">
            <v>2416</v>
          </cell>
          <cell r="E76">
            <v>7968</v>
          </cell>
          <cell r="F76">
            <v>1897</v>
          </cell>
          <cell r="G76">
            <v>19.672665092419184</v>
          </cell>
          <cell r="H76">
            <v>64.880710039899029</v>
          </cell>
          <cell r="I76">
            <v>15.446624867681786</v>
          </cell>
          <cell r="J76">
            <v>54.12901606425703</v>
          </cell>
          <cell r="K76">
            <v>78.518211920529808</v>
          </cell>
          <cell r="L76">
            <v>14479</v>
          </cell>
          <cell r="M76" t="str">
            <v>El Quisco</v>
          </cell>
        </row>
        <row r="77">
          <cell r="A77" t="str">
            <v>El Tabo</v>
          </cell>
          <cell r="B77">
            <v>5605</v>
          </cell>
          <cell r="C77">
            <v>9396</v>
          </cell>
          <cell r="D77">
            <v>1720</v>
          </cell>
          <cell r="E77">
            <v>6081</v>
          </cell>
          <cell r="F77">
            <v>1595</v>
          </cell>
          <cell r="G77">
            <v>18.305661983822905</v>
          </cell>
          <cell r="H77">
            <v>64.719029374201781</v>
          </cell>
          <cell r="I77">
            <v>16.97530864197531</v>
          </cell>
          <cell r="J77">
            <v>54.51406018746917</v>
          </cell>
          <cell r="K77">
            <v>92.732558139534888</v>
          </cell>
          <cell r="L77">
            <v>11346</v>
          </cell>
          <cell r="M77" t="str">
            <v>El Tabo</v>
          </cell>
        </row>
        <row r="78">
          <cell r="A78" t="str">
            <v>Santo Domingo</v>
          </cell>
          <cell r="B78">
            <v>5606</v>
          </cell>
          <cell r="C78">
            <v>8926</v>
          </cell>
          <cell r="D78">
            <v>1908</v>
          </cell>
          <cell r="E78">
            <v>6064</v>
          </cell>
          <cell r="F78">
            <v>954</v>
          </cell>
          <cell r="G78">
            <v>21.375756217790723</v>
          </cell>
          <cell r="H78">
            <v>67.936365673313915</v>
          </cell>
          <cell r="I78">
            <v>10.687878108895362</v>
          </cell>
          <cell r="J78">
            <v>47.196569920844325</v>
          </cell>
          <cell r="K78">
            <v>50</v>
          </cell>
          <cell r="L78">
            <v>9906</v>
          </cell>
          <cell r="M78" t="str">
            <v>Santo Domingo</v>
          </cell>
        </row>
        <row r="79">
          <cell r="A79" t="str">
            <v>San Felipe</v>
          </cell>
          <cell r="B79">
            <v>5701</v>
          </cell>
          <cell r="C79">
            <v>72249</v>
          </cell>
          <cell r="D79">
            <v>16041</v>
          </cell>
          <cell r="E79">
            <v>48832</v>
          </cell>
          <cell r="F79">
            <v>7376</v>
          </cell>
          <cell r="G79">
            <v>22.202383423992028</v>
          </cell>
          <cell r="H79">
            <v>67.588478733269667</v>
          </cell>
          <cell r="I79">
            <v>10.209137842738308</v>
          </cell>
          <cell r="J79">
            <v>47.954210353866316</v>
          </cell>
          <cell r="K79">
            <v>45.982170687612992</v>
          </cell>
          <cell r="L79">
            <v>76103</v>
          </cell>
          <cell r="M79" t="str">
            <v>San Felipe</v>
          </cell>
        </row>
        <row r="80">
          <cell r="A80" t="str">
            <v>Catemu</v>
          </cell>
          <cell r="B80">
            <v>5702</v>
          </cell>
          <cell r="C80">
            <v>13659</v>
          </cell>
          <cell r="D80">
            <v>2984</v>
          </cell>
          <cell r="E80">
            <v>9314</v>
          </cell>
          <cell r="F80">
            <v>1361</v>
          </cell>
          <cell r="G80">
            <v>21.846401639944361</v>
          </cell>
          <cell r="H80">
            <v>68.189472142909437</v>
          </cell>
          <cell r="I80">
            <v>9.9641262171462035</v>
          </cell>
          <cell r="J80">
            <v>46.650203993987546</v>
          </cell>
          <cell r="K80">
            <v>45.609919571045573</v>
          </cell>
          <cell r="L80">
            <v>14389</v>
          </cell>
          <cell r="M80" t="str">
            <v>Catemu</v>
          </cell>
        </row>
        <row r="81">
          <cell r="A81" t="str">
            <v>Llaillay</v>
          </cell>
          <cell r="B81">
            <v>5703</v>
          </cell>
          <cell r="C81">
            <v>24198</v>
          </cell>
          <cell r="D81">
            <v>5347</v>
          </cell>
          <cell r="E81">
            <v>16406</v>
          </cell>
          <cell r="F81">
            <v>2445</v>
          </cell>
          <cell r="G81">
            <v>22.096867509711547</v>
          </cell>
          <cell r="H81">
            <v>67.798991652202659</v>
          </cell>
          <cell r="I81">
            <v>10.104140838085792</v>
          </cell>
          <cell r="J81">
            <v>47.494818968669996</v>
          </cell>
          <cell r="K81">
            <v>45.726575649897136</v>
          </cell>
          <cell r="L81">
            <v>25331</v>
          </cell>
          <cell r="M81" t="str">
            <v>Llaillay</v>
          </cell>
        </row>
        <row r="82">
          <cell r="A82" t="str">
            <v>Panquehue</v>
          </cell>
          <cell r="B82">
            <v>5704</v>
          </cell>
          <cell r="C82">
            <v>7226</v>
          </cell>
          <cell r="D82">
            <v>1701</v>
          </cell>
          <cell r="E82">
            <v>4870</v>
          </cell>
          <cell r="F82">
            <v>655</v>
          </cell>
          <cell r="G82">
            <v>23.539994464433988</v>
          </cell>
          <cell r="H82">
            <v>67.395516191530575</v>
          </cell>
          <cell r="I82">
            <v>9.0644893440354277</v>
          </cell>
          <cell r="J82">
            <v>48.377823408624231</v>
          </cell>
          <cell r="K82">
            <v>38.506760728982954</v>
          </cell>
          <cell r="L82">
            <v>7438</v>
          </cell>
          <cell r="M82" t="str">
            <v>Panquehue</v>
          </cell>
        </row>
        <row r="83">
          <cell r="A83" t="str">
            <v>Putaendo</v>
          </cell>
          <cell r="B83">
            <v>5705</v>
          </cell>
          <cell r="C83">
            <v>16139</v>
          </cell>
          <cell r="D83">
            <v>3411</v>
          </cell>
          <cell r="E83">
            <v>10588</v>
          </cell>
          <cell r="F83">
            <v>2140</v>
          </cell>
          <cell r="G83">
            <v>21.135138484416629</v>
          </cell>
          <cell r="H83">
            <v>65.605056075345431</v>
          </cell>
          <cell r="I83">
            <v>13.259805440237932</v>
          </cell>
          <cell r="J83">
            <v>52.427276161692483</v>
          </cell>
          <cell r="K83">
            <v>62.738199941366169</v>
          </cell>
          <cell r="L83">
            <v>16702</v>
          </cell>
          <cell r="M83" t="str">
            <v>Putaendo</v>
          </cell>
        </row>
        <row r="84">
          <cell r="A84" t="str">
            <v>Santa María</v>
          </cell>
          <cell r="B84">
            <v>5706</v>
          </cell>
          <cell r="C84">
            <v>15128</v>
          </cell>
          <cell r="D84">
            <v>3342</v>
          </cell>
          <cell r="E84">
            <v>10225</v>
          </cell>
          <cell r="F84">
            <v>1561</v>
          </cell>
          <cell r="G84">
            <v>22.09148598625066</v>
          </cell>
          <cell r="H84">
            <v>67.589899524061352</v>
          </cell>
          <cell r="I84">
            <v>10.318614489687995</v>
          </cell>
          <cell r="J84">
            <v>47.951100244498775</v>
          </cell>
          <cell r="K84">
            <v>46.708557749850385</v>
          </cell>
          <cell r="L84">
            <v>16489</v>
          </cell>
          <cell r="M84" t="str">
            <v>Santa María</v>
          </cell>
        </row>
        <row r="85">
          <cell r="A85" t="str">
            <v>Quilpué</v>
          </cell>
          <cell r="B85">
            <v>5801</v>
          </cell>
          <cell r="C85">
            <v>159705</v>
          </cell>
          <cell r="D85">
            <v>30835</v>
          </cell>
          <cell r="E85">
            <v>109550</v>
          </cell>
          <cell r="F85">
            <v>19320</v>
          </cell>
          <cell r="G85">
            <v>19.307473153627001</v>
          </cell>
          <cell r="H85">
            <v>68.595222441376293</v>
          </cell>
          <cell r="I85">
            <v>12.097304404996713</v>
          </cell>
          <cell r="J85">
            <v>45.782747603833869</v>
          </cell>
          <cell r="K85">
            <v>62.656072644721903</v>
          </cell>
          <cell r="L85">
            <v>181831</v>
          </cell>
          <cell r="M85" t="str">
            <v>Quilpué</v>
          </cell>
        </row>
        <row r="86">
          <cell r="A86" t="str">
            <v>Limache</v>
          </cell>
          <cell r="B86">
            <v>5802</v>
          </cell>
          <cell r="C86">
            <v>44359</v>
          </cell>
          <cell r="D86">
            <v>9299</v>
          </cell>
          <cell r="E86">
            <v>29864</v>
          </cell>
          <cell r="F86">
            <v>5196</v>
          </cell>
          <cell r="G86">
            <v>20.963051466444238</v>
          </cell>
          <cell r="H86">
            <v>67.323429292815433</v>
          </cell>
          <cell r="I86">
            <v>11.713519240740323</v>
          </cell>
          <cell r="J86">
            <v>48.536699705330832</v>
          </cell>
          <cell r="K86">
            <v>55.876976018926769</v>
          </cell>
          <cell r="L86">
            <v>46870</v>
          </cell>
          <cell r="M86" t="str">
            <v>Limache</v>
          </cell>
        </row>
        <row r="87">
          <cell r="A87" t="str">
            <v>Olmué</v>
          </cell>
          <cell r="B87">
            <v>5803</v>
          </cell>
          <cell r="C87">
            <v>15700</v>
          </cell>
          <cell r="D87">
            <v>3330</v>
          </cell>
          <cell r="E87">
            <v>10425</v>
          </cell>
          <cell r="F87">
            <v>1945</v>
          </cell>
          <cell r="G87">
            <v>21.210191082802549</v>
          </cell>
          <cell r="H87">
            <v>66.401273885350321</v>
          </cell>
          <cell r="I87">
            <v>12.388535031847134</v>
          </cell>
          <cell r="J87">
            <v>50.59952038369304</v>
          </cell>
          <cell r="K87">
            <v>58.408408408408405</v>
          </cell>
          <cell r="L87">
            <v>16374</v>
          </cell>
          <cell r="M87" t="str">
            <v>Olmué</v>
          </cell>
        </row>
        <row r="88">
          <cell r="A88" t="str">
            <v>Villa Alemana</v>
          </cell>
          <cell r="B88">
            <v>5804</v>
          </cell>
          <cell r="C88">
            <v>128448</v>
          </cell>
          <cell r="D88">
            <v>26652</v>
          </cell>
          <cell r="E88">
            <v>87479</v>
          </cell>
          <cell r="F88">
            <v>14317</v>
          </cell>
          <cell r="G88">
            <v>20.749252615844544</v>
          </cell>
          <cell r="H88">
            <v>68.104602640757349</v>
          </cell>
          <cell r="I88">
            <v>11.146144743398107</v>
          </cell>
          <cell r="J88">
            <v>46.832954194721019</v>
          </cell>
          <cell r="K88">
            <v>53.718295062284263</v>
          </cell>
          <cell r="L88">
            <v>155527</v>
          </cell>
          <cell r="M88" t="str">
            <v>Villa Alemana</v>
          </cell>
        </row>
        <row r="89">
          <cell r="A89" t="str">
            <v>REGIÓN V</v>
          </cell>
          <cell r="B89">
            <v>5</v>
          </cell>
          <cell r="C89">
            <v>1772714</v>
          </cell>
          <cell r="D89">
            <v>355584</v>
          </cell>
          <cell r="E89">
            <v>1216580</v>
          </cell>
          <cell r="F89">
            <v>200550</v>
          </cell>
          <cell r="G89">
            <v>20.058734798732338</v>
          </cell>
          <cell r="H89">
            <v>68.628103574519074</v>
          </cell>
          <cell r="I89">
            <v>11.31316162674859</v>
          </cell>
          <cell r="J89">
            <v>45.712900096993209</v>
          </cell>
          <cell r="K89">
            <v>56.400175485961121</v>
          </cell>
          <cell r="L89">
            <v>1907914</v>
          </cell>
          <cell r="M89" t="str">
            <v>REGIÓN V</v>
          </cell>
        </row>
        <row r="90">
          <cell r="A90" t="str">
            <v>Rancagua</v>
          </cell>
          <cell r="B90">
            <v>6101</v>
          </cell>
          <cell r="C90">
            <v>231040</v>
          </cell>
          <cell r="D90">
            <v>49389</v>
          </cell>
          <cell r="E90">
            <v>161906</v>
          </cell>
          <cell r="F90">
            <v>19745</v>
          </cell>
          <cell r="G90">
            <v>21.37681786703601</v>
          </cell>
          <cell r="H90">
            <v>70.077042936288095</v>
          </cell>
          <cell r="I90">
            <v>8.5461391966759006</v>
          </cell>
          <cell r="J90">
            <v>42.700085234642323</v>
          </cell>
          <cell r="K90">
            <v>39.978537731073722</v>
          </cell>
          <cell r="L90">
            <v>235849</v>
          </cell>
          <cell r="M90" t="str">
            <v>Rancagua</v>
          </cell>
        </row>
        <row r="91">
          <cell r="A91" t="str">
            <v>Codegua</v>
          </cell>
          <cell r="B91">
            <v>6102</v>
          </cell>
          <cell r="C91">
            <v>13518</v>
          </cell>
          <cell r="D91">
            <v>2945</v>
          </cell>
          <cell r="E91">
            <v>9395</v>
          </cell>
          <cell r="F91">
            <v>1178</v>
          </cell>
          <cell r="G91">
            <v>21.785767125314397</v>
          </cell>
          <cell r="H91">
            <v>69.499926024559841</v>
          </cell>
          <cell r="I91">
            <v>8.7143068501257588</v>
          </cell>
          <cell r="J91">
            <v>43.885045236828105</v>
          </cell>
          <cell r="K91">
            <v>40</v>
          </cell>
          <cell r="L91">
            <v>15143</v>
          </cell>
          <cell r="M91" t="str">
            <v>Codegua</v>
          </cell>
        </row>
        <row r="92">
          <cell r="A92" t="str">
            <v>Coinco</v>
          </cell>
          <cell r="B92">
            <v>6103</v>
          </cell>
          <cell r="C92">
            <v>7091</v>
          </cell>
          <cell r="D92">
            <v>1446</v>
          </cell>
          <cell r="E92">
            <v>4709</v>
          </cell>
          <cell r="F92">
            <v>936</v>
          </cell>
          <cell r="G92">
            <v>20.392046255817235</v>
          </cell>
          <cell r="H92">
            <v>66.408122972782408</v>
          </cell>
          <cell r="I92">
            <v>13.199830771400368</v>
          </cell>
          <cell r="J92">
            <v>50.583988107878533</v>
          </cell>
          <cell r="K92">
            <v>64.730290456431533</v>
          </cell>
          <cell r="L92">
            <v>7286</v>
          </cell>
          <cell r="M92" t="str">
            <v>Coinco</v>
          </cell>
        </row>
        <row r="93">
          <cell r="A93" t="str">
            <v>Coltauco</v>
          </cell>
          <cell r="B93">
            <v>6104</v>
          </cell>
          <cell r="C93">
            <v>19090</v>
          </cell>
          <cell r="D93">
            <v>4114</v>
          </cell>
          <cell r="E93">
            <v>12794</v>
          </cell>
          <cell r="F93">
            <v>2182</v>
          </cell>
          <cell r="G93">
            <v>21.550550026191722</v>
          </cell>
          <cell r="H93">
            <v>67.019381875327397</v>
          </cell>
          <cell r="I93">
            <v>11.430068098480881</v>
          </cell>
          <cell r="J93">
            <v>49.210567453493823</v>
          </cell>
          <cell r="K93">
            <v>53.038405444822558</v>
          </cell>
          <cell r="L93">
            <v>20558</v>
          </cell>
          <cell r="M93" t="str">
            <v>Coltauco</v>
          </cell>
        </row>
        <row r="94">
          <cell r="A94" t="str">
            <v>Doñihue</v>
          </cell>
          <cell r="B94">
            <v>6105</v>
          </cell>
          <cell r="C94">
            <v>19737</v>
          </cell>
          <cell r="D94">
            <v>4290</v>
          </cell>
          <cell r="E94">
            <v>13541</v>
          </cell>
          <cell r="F94">
            <v>1906</v>
          </cell>
          <cell r="G94">
            <v>21.735826113391095</v>
          </cell>
          <cell r="H94">
            <v>68.607184475857537</v>
          </cell>
          <cell r="I94">
            <v>9.6569894107513807</v>
          </cell>
          <cell r="J94">
            <v>45.757329591610663</v>
          </cell>
          <cell r="K94">
            <v>44.428904428904431</v>
          </cell>
          <cell r="L94">
            <v>21119</v>
          </cell>
          <cell r="M94" t="str">
            <v>Doñihue</v>
          </cell>
        </row>
        <row r="95">
          <cell r="A95" t="str">
            <v>Graneros</v>
          </cell>
          <cell r="B95">
            <v>6106</v>
          </cell>
          <cell r="C95">
            <v>32229</v>
          </cell>
          <cell r="D95">
            <v>7169</v>
          </cell>
          <cell r="E95">
            <v>22352</v>
          </cell>
          <cell r="F95">
            <v>2708</v>
          </cell>
          <cell r="G95">
            <v>22.243941791554189</v>
          </cell>
          <cell r="H95">
            <v>69.353687672593011</v>
          </cell>
          <cell r="I95">
            <v>8.4023705358528034</v>
          </cell>
          <cell r="J95">
            <v>44.188439513242663</v>
          </cell>
          <cell r="K95">
            <v>37.773748082019807</v>
          </cell>
          <cell r="L95">
            <v>35941</v>
          </cell>
          <cell r="M95" t="str">
            <v>Graneros</v>
          </cell>
        </row>
        <row r="96">
          <cell r="A96" t="str">
            <v>Las Cabras</v>
          </cell>
          <cell r="B96">
            <v>6107</v>
          </cell>
          <cell r="C96">
            <v>23392</v>
          </cell>
          <cell r="D96">
            <v>4961</v>
          </cell>
          <cell r="E96">
            <v>15846</v>
          </cell>
          <cell r="F96">
            <v>2585</v>
          </cell>
          <cell r="G96">
            <v>21.208105335157317</v>
          </cell>
          <cell r="H96">
            <v>67.741108071135443</v>
          </cell>
          <cell r="I96">
            <v>11.050786593707249</v>
          </cell>
          <cell r="J96">
            <v>47.620850687870757</v>
          </cell>
          <cell r="K96">
            <v>52.106430155210646</v>
          </cell>
          <cell r="L96">
            <v>24689</v>
          </cell>
          <cell r="M96" t="str">
            <v>Las Cabras</v>
          </cell>
        </row>
        <row r="97">
          <cell r="A97" t="str">
            <v>Machalí</v>
          </cell>
          <cell r="B97">
            <v>6108</v>
          </cell>
          <cell r="C97">
            <v>46975</v>
          </cell>
          <cell r="D97">
            <v>10905</v>
          </cell>
          <cell r="E97">
            <v>32304</v>
          </cell>
          <cell r="F97">
            <v>3766</v>
          </cell>
          <cell r="G97">
            <v>23.214475784992018</v>
          </cell>
          <cell r="H97">
            <v>68.768493879723252</v>
          </cell>
          <cell r="I97">
            <v>8.0170303352847263</v>
          </cell>
          <cell r="J97">
            <v>45.415428429915799</v>
          </cell>
          <cell r="K97">
            <v>34.534617148097205</v>
          </cell>
          <cell r="L97">
            <v>58209</v>
          </cell>
          <cell r="M97" t="str">
            <v>Machalí</v>
          </cell>
        </row>
        <row r="98">
          <cell r="A98" t="str">
            <v>Malloa</v>
          </cell>
          <cell r="B98">
            <v>6109</v>
          </cell>
          <cell r="C98">
            <v>13743</v>
          </cell>
          <cell r="D98">
            <v>2963</v>
          </cell>
          <cell r="E98">
            <v>9390</v>
          </cell>
          <cell r="F98">
            <v>1390</v>
          </cell>
          <cell r="G98">
            <v>21.560066943171069</v>
          </cell>
          <cell r="H98">
            <v>68.32569308011351</v>
          </cell>
          <cell r="I98">
            <v>10.114239976715417</v>
          </cell>
          <cell r="J98">
            <v>46.357827476038338</v>
          </cell>
          <cell r="K98">
            <v>46.911913601079988</v>
          </cell>
          <cell r="L98">
            <v>13995</v>
          </cell>
          <cell r="M98" t="str">
            <v>Malloa</v>
          </cell>
        </row>
        <row r="99">
          <cell r="A99" t="str">
            <v>Mostazal</v>
          </cell>
          <cell r="B99">
            <v>6110</v>
          </cell>
          <cell r="C99">
            <v>25635</v>
          </cell>
          <cell r="D99">
            <v>5512</v>
          </cell>
          <cell r="E99">
            <v>17927</v>
          </cell>
          <cell r="F99">
            <v>2196</v>
          </cell>
          <cell r="G99">
            <v>21.501852935439828</v>
          </cell>
          <cell r="H99">
            <v>69.931733957480006</v>
          </cell>
          <cell r="I99">
            <v>8.5664131070801641</v>
          </cell>
          <cell r="J99">
            <v>42.996597311318126</v>
          </cell>
          <cell r="K99">
            <v>39.840348330914374</v>
          </cell>
          <cell r="L99">
            <v>27548</v>
          </cell>
          <cell r="M99" t="str">
            <v>Mostazal</v>
          </cell>
        </row>
        <row r="100">
          <cell r="A100" t="str">
            <v>Olivar</v>
          </cell>
          <cell r="B100">
            <v>6111</v>
          </cell>
          <cell r="C100">
            <v>14441</v>
          </cell>
          <cell r="D100">
            <v>3348</v>
          </cell>
          <cell r="E100">
            <v>9931</v>
          </cell>
          <cell r="F100">
            <v>1162</v>
          </cell>
          <cell r="G100">
            <v>23.183990028391385</v>
          </cell>
          <cell r="H100">
            <v>68.769475798074936</v>
          </cell>
          <cell r="I100">
            <v>8.0465341735336882</v>
          </cell>
          <cell r="J100">
            <v>45.413352129694893</v>
          </cell>
          <cell r="K100">
            <v>34.707287933094385</v>
          </cell>
          <cell r="L100">
            <v>16281</v>
          </cell>
          <cell r="M100" t="str">
            <v>Olivar</v>
          </cell>
        </row>
        <row r="101">
          <cell r="A101" t="str">
            <v>Peumo</v>
          </cell>
          <cell r="B101">
            <v>6112</v>
          </cell>
          <cell r="C101">
            <v>15771</v>
          </cell>
          <cell r="D101">
            <v>3438</v>
          </cell>
          <cell r="E101">
            <v>10736</v>
          </cell>
          <cell r="F101">
            <v>1597</v>
          </cell>
          <cell r="G101">
            <v>21.799505421342971</v>
          </cell>
          <cell r="H101">
            <v>68.074313613594569</v>
          </cell>
          <cell r="I101">
            <v>10.126180965062456</v>
          </cell>
          <cell r="J101">
            <v>46.898286140089418</v>
          </cell>
          <cell r="K101">
            <v>46.451425247236763</v>
          </cell>
          <cell r="L101">
            <v>16464</v>
          </cell>
          <cell r="M101" t="str">
            <v>Peumo</v>
          </cell>
        </row>
        <row r="102">
          <cell r="A102" t="str">
            <v>Pichidegua</v>
          </cell>
          <cell r="B102">
            <v>6113</v>
          </cell>
          <cell r="C102">
            <v>19882</v>
          </cell>
          <cell r="D102">
            <v>4109</v>
          </cell>
          <cell r="E102">
            <v>13548</v>
          </cell>
          <cell r="F102">
            <v>2225</v>
          </cell>
          <cell r="G102">
            <v>20.666934916004426</v>
          </cell>
          <cell r="H102">
            <v>68.142038024343634</v>
          </cell>
          <cell r="I102">
            <v>11.191027059651946</v>
          </cell>
          <cell r="J102">
            <v>46.752288160614114</v>
          </cell>
          <cell r="K102">
            <v>54.14942808469214</v>
          </cell>
          <cell r="L102">
            <v>20583</v>
          </cell>
          <cell r="M102" t="str">
            <v>Pichidegua</v>
          </cell>
        </row>
        <row r="103">
          <cell r="A103" t="str">
            <v>Quinta de Tilcoco</v>
          </cell>
          <cell r="B103">
            <v>6114</v>
          </cell>
          <cell r="C103">
            <v>12959</v>
          </cell>
          <cell r="D103">
            <v>2805</v>
          </cell>
          <cell r="E103">
            <v>8876</v>
          </cell>
          <cell r="F103">
            <v>1278</v>
          </cell>
          <cell r="G103">
            <v>21.645188671965428</v>
          </cell>
          <cell r="H103">
            <v>68.492939270005408</v>
          </cell>
          <cell r="I103">
            <v>9.861872058029169</v>
          </cell>
          <cell r="J103">
            <v>46.000450653447501</v>
          </cell>
          <cell r="K103">
            <v>45.561497326203209</v>
          </cell>
          <cell r="L103">
            <v>13596</v>
          </cell>
          <cell r="M103" t="str">
            <v>Quinta de Tilcoco</v>
          </cell>
        </row>
        <row r="104">
          <cell r="A104" t="str">
            <v>Rengo</v>
          </cell>
          <cell r="B104">
            <v>6115</v>
          </cell>
          <cell r="C104">
            <v>59265</v>
          </cell>
          <cell r="D104">
            <v>13523</v>
          </cell>
          <cell r="E104">
            <v>40320</v>
          </cell>
          <cell r="F104">
            <v>5422</v>
          </cell>
          <cell r="G104">
            <v>22.817852020585505</v>
          </cell>
          <cell r="H104">
            <v>68.033409263477594</v>
          </cell>
          <cell r="I104">
            <v>9.1487387159368936</v>
          </cell>
          <cell r="J104">
            <v>46.986607142857146</v>
          </cell>
          <cell r="K104">
            <v>40.094653553205653</v>
          </cell>
          <cell r="L104">
            <v>63820</v>
          </cell>
          <cell r="M104" t="str">
            <v>Rengo</v>
          </cell>
        </row>
        <row r="105">
          <cell r="A105" t="str">
            <v>Requínoa</v>
          </cell>
          <cell r="B105">
            <v>6116</v>
          </cell>
          <cell r="C105">
            <v>28231</v>
          </cell>
          <cell r="D105">
            <v>6563</v>
          </cell>
          <cell r="E105">
            <v>19439</v>
          </cell>
          <cell r="F105">
            <v>2229</v>
          </cell>
          <cell r="G105">
            <v>23.247493889695725</v>
          </cell>
          <cell r="H105">
            <v>68.856930324820226</v>
          </cell>
          <cell r="I105">
            <v>7.8955757854840423</v>
          </cell>
          <cell r="J105">
            <v>45.228664025927259</v>
          </cell>
          <cell r="K105">
            <v>33.963126618924271</v>
          </cell>
          <cell r="L105">
            <v>41359</v>
          </cell>
          <cell r="M105" t="str">
            <v>Requínoa</v>
          </cell>
        </row>
        <row r="106">
          <cell r="A106" t="str">
            <v>San Vicente</v>
          </cell>
          <cell r="B106">
            <v>6117</v>
          </cell>
          <cell r="C106">
            <v>45946</v>
          </cell>
          <cell r="D106">
            <v>9596</v>
          </cell>
          <cell r="E106">
            <v>31173</v>
          </cell>
          <cell r="F106">
            <v>5177</v>
          </cell>
          <cell r="G106">
            <v>20.885387193662126</v>
          </cell>
          <cell r="H106">
            <v>67.847037827014319</v>
          </cell>
          <cell r="I106">
            <v>11.267574979323554</v>
          </cell>
          <cell r="J106">
            <v>47.390369871363035</v>
          </cell>
          <cell r="K106">
            <v>53.949562317632349</v>
          </cell>
          <cell r="L106">
            <v>48318</v>
          </cell>
          <cell r="M106" t="str">
            <v>San Vicente</v>
          </cell>
        </row>
        <row r="107">
          <cell r="A107" t="str">
            <v>Pichilemu</v>
          </cell>
          <cell r="B107">
            <v>6201</v>
          </cell>
          <cell r="C107">
            <v>14111</v>
          </cell>
          <cell r="D107">
            <v>2984</v>
          </cell>
          <cell r="E107">
            <v>9567</v>
          </cell>
          <cell r="F107">
            <v>1560</v>
          </cell>
          <cell r="G107">
            <v>21.146623201757496</v>
          </cell>
          <cell r="H107">
            <v>67.798171639146759</v>
          </cell>
          <cell r="I107">
            <v>11.05520515909574</v>
          </cell>
          <cell r="J107">
            <v>47.496602905822101</v>
          </cell>
          <cell r="K107">
            <v>52.278820375335123</v>
          </cell>
          <cell r="L107">
            <v>14787</v>
          </cell>
          <cell r="M107" t="str">
            <v>Pichilemu</v>
          </cell>
        </row>
        <row r="108">
          <cell r="A108" t="str">
            <v>La Estrella</v>
          </cell>
          <cell r="B108">
            <v>6202</v>
          </cell>
          <cell r="C108">
            <v>3263</v>
          </cell>
          <cell r="D108">
            <v>478</v>
          </cell>
          <cell r="E108">
            <v>2393</v>
          </cell>
          <cell r="F108">
            <v>392</v>
          </cell>
          <cell r="G108">
            <v>14.649095923996322</v>
          </cell>
          <cell r="H108">
            <v>73.337419552558998</v>
          </cell>
          <cell r="I108">
            <v>12.013484523444683</v>
          </cell>
          <cell r="J108">
            <v>36.356038445465941</v>
          </cell>
          <cell r="K108">
            <v>82.008368200836827</v>
          </cell>
          <cell r="L108">
            <v>3370</v>
          </cell>
          <cell r="M108" t="str">
            <v>La Estrella</v>
          </cell>
        </row>
        <row r="109">
          <cell r="A109" t="str">
            <v>Litueche</v>
          </cell>
          <cell r="B109">
            <v>6203</v>
          </cell>
          <cell r="C109">
            <v>6164</v>
          </cell>
          <cell r="D109">
            <v>1286</v>
          </cell>
          <cell r="E109">
            <v>4104</v>
          </cell>
          <cell r="F109">
            <v>774</v>
          </cell>
          <cell r="G109">
            <v>20.863075924724207</v>
          </cell>
          <cell r="H109">
            <v>66.580142764438676</v>
          </cell>
          <cell r="I109">
            <v>12.55678131083712</v>
          </cell>
          <cell r="J109">
            <v>50.194931773879148</v>
          </cell>
          <cell r="K109">
            <v>60.186625194401245</v>
          </cell>
          <cell r="L109">
            <v>6480</v>
          </cell>
          <cell r="M109" t="str">
            <v>Litueche</v>
          </cell>
        </row>
        <row r="110">
          <cell r="A110" t="str">
            <v>Marchihue</v>
          </cell>
          <cell r="B110">
            <v>6204</v>
          </cell>
          <cell r="C110">
            <v>7511</v>
          </cell>
          <cell r="D110">
            <v>1496</v>
          </cell>
          <cell r="E110">
            <v>5093</v>
          </cell>
          <cell r="F110">
            <v>922</v>
          </cell>
          <cell r="G110">
            <v>19.917454400213021</v>
          </cell>
          <cell r="H110">
            <v>67.807216083078146</v>
          </cell>
          <cell r="I110">
            <v>12.275329516708828</v>
          </cell>
          <cell r="J110">
            <v>47.476929118397798</v>
          </cell>
          <cell r="K110">
            <v>61.63101604278075</v>
          </cell>
          <cell r="L110">
            <v>7667</v>
          </cell>
          <cell r="M110" t="str">
            <v>Marchihue</v>
          </cell>
        </row>
        <row r="111">
          <cell r="A111" t="str">
            <v>Navidad</v>
          </cell>
          <cell r="B111">
            <v>6205</v>
          </cell>
          <cell r="C111">
            <v>5898</v>
          </cell>
          <cell r="D111">
            <v>993</v>
          </cell>
          <cell r="E111">
            <v>3827</v>
          </cell>
          <cell r="F111">
            <v>1078</v>
          </cell>
          <cell r="G111">
            <v>16.836215666327568</v>
          </cell>
          <cell r="H111">
            <v>64.8864021702272</v>
          </cell>
          <cell r="I111">
            <v>18.277382163445235</v>
          </cell>
          <cell r="J111">
            <v>54.115495165926305</v>
          </cell>
          <cell r="K111">
            <v>108.55991943605237</v>
          </cell>
          <cell r="L111">
            <v>6013</v>
          </cell>
          <cell r="M111" t="str">
            <v>Navidad</v>
          </cell>
        </row>
        <row r="112">
          <cell r="A112" t="str">
            <v>Paredones</v>
          </cell>
          <cell r="B112">
            <v>6206</v>
          </cell>
          <cell r="C112">
            <v>6583</v>
          </cell>
          <cell r="D112">
            <v>1302</v>
          </cell>
          <cell r="E112">
            <v>4284</v>
          </cell>
          <cell r="F112">
            <v>997</v>
          </cell>
          <cell r="G112">
            <v>19.778216618562965</v>
          </cell>
          <cell r="H112">
            <v>65.07671274494912</v>
          </cell>
          <cell r="I112">
            <v>15.145070636487922</v>
          </cell>
          <cell r="J112">
            <v>53.664799253034545</v>
          </cell>
          <cell r="K112">
            <v>76.574500768049163</v>
          </cell>
          <cell r="L112">
            <v>6148</v>
          </cell>
          <cell r="M112" t="str">
            <v>Paredones</v>
          </cell>
        </row>
        <row r="113">
          <cell r="A113" t="str">
            <v>San Fernando</v>
          </cell>
          <cell r="B113">
            <v>6301</v>
          </cell>
          <cell r="C113">
            <v>72129</v>
          </cell>
          <cell r="D113">
            <v>15600</v>
          </cell>
          <cell r="E113">
            <v>49487</v>
          </cell>
          <cell r="F113">
            <v>7042</v>
          </cell>
          <cell r="G113">
            <v>21.627916649336605</v>
          </cell>
          <cell r="H113">
            <v>68.609019950366701</v>
          </cell>
          <cell r="I113">
            <v>9.7630634002966907</v>
          </cell>
          <cell r="J113">
            <v>45.753430193788269</v>
          </cell>
          <cell r="K113">
            <v>45.141025641025642</v>
          </cell>
          <cell r="L113">
            <v>75329</v>
          </cell>
          <cell r="M113" t="str">
            <v>San Fernando</v>
          </cell>
        </row>
        <row r="114">
          <cell r="A114" t="str">
            <v>Chépica</v>
          </cell>
          <cell r="B114">
            <v>6302</v>
          </cell>
          <cell r="C114">
            <v>15750</v>
          </cell>
          <cell r="D114">
            <v>3163</v>
          </cell>
          <cell r="E114">
            <v>10744</v>
          </cell>
          <cell r="F114">
            <v>1843</v>
          </cell>
          <cell r="G114">
            <v>20.082539682539682</v>
          </cell>
          <cell r="H114">
            <v>68.215873015873015</v>
          </cell>
          <cell r="I114">
            <v>11.701587301587303</v>
          </cell>
          <cell r="J114">
            <v>46.593447505584514</v>
          </cell>
          <cell r="K114">
            <v>58.267467594056278</v>
          </cell>
          <cell r="L114">
            <v>16496</v>
          </cell>
          <cell r="M114" t="str">
            <v>Chépica</v>
          </cell>
        </row>
        <row r="115">
          <cell r="A115" t="str">
            <v>Chimbarongo</v>
          </cell>
          <cell r="B115">
            <v>6303</v>
          </cell>
          <cell r="C115">
            <v>36654</v>
          </cell>
          <cell r="D115">
            <v>7969</v>
          </cell>
          <cell r="E115">
            <v>25177</v>
          </cell>
          <cell r="F115">
            <v>3508</v>
          </cell>
          <cell r="G115">
            <v>21.74114694167076</v>
          </cell>
          <cell r="H115">
            <v>68.688274131063451</v>
          </cell>
          <cell r="I115">
            <v>9.5705789272657817</v>
          </cell>
          <cell r="J115">
            <v>45.585256384795649</v>
          </cell>
          <cell r="K115">
            <v>44.020579746517754</v>
          </cell>
          <cell r="L115">
            <v>38350</v>
          </cell>
          <cell r="M115" t="str">
            <v>Chimbarongo</v>
          </cell>
        </row>
        <row r="116">
          <cell r="A116" t="str">
            <v>Lolol</v>
          </cell>
          <cell r="B116">
            <v>6304</v>
          </cell>
          <cell r="C116">
            <v>6893</v>
          </cell>
          <cell r="D116">
            <v>1311</v>
          </cell>
          <cell r="E116">
            <v>4586</v>
          </cell>
          <cell r="F116">
            <v>996</v>
          </cell>
          <cell r="G116">
            <v>19.0192949368925</v>
          </cell>
          <cell r="H116">
            <v>66.531263600754386</v>
          </cell>
          <cell r="I116">
            <v>14.449441462353112</v>
          </cell>
          <cell r="J116">
            <v>50.305276929786302</v>
          </cell>
          <cell r="K116">
            <v>75.972540045766593</v>
          </cell>
          <cell r="L116">
            <v>7100</v>
          </cell>
          <cell r="M116" t="str">
            <v>Lolol</v>
          </cell>
        </row>
        <row r="117">
          <cell r="A117" t="str">
            <v>Nancagua</v>
          </cell>
          <cell r="B117">
            <v>6305</v>
          </cell>
          <cell r="C117">
            <v>16938</v>
          </cell>
          <cell r="D117">
            <v>3736</v>
          </cell>
          <cell r="E117">
            <v>11435</v>
          </cell>
          <cell r="F117">
            <v>1767</v>
          </cell>
          <cell r="G117">
            <v>22.056913449049475</v>
          </cell>
          <cell r="H117">
            <v>67.510922186798922</v>
          </cell>
          <cell r="I117">
            <v>10.432164364151612</v>
          </cell>
          <cell r="J117">
            <v>48.124180148666376</v>
          </cell>
          <cell r="K117">
            <v>47.296573875802999</v>
          </cell>
          <cell r="L117">
            <v>17171</v>
          </cell>
          <cell r="M117" t="str">
            <v>Nancagua</v>
          </cell>
        </row>
        <row r="118">
          <cell r="A118" t="str">
            <v>Palmilla</v>
          </cell>
          <cell r="B118">
            <v>6306</v>
          </cell>
          <cell r="C118">
            <v>12931</v>
          </cell>
          <cell r="D118">
            <v>2681</v>
          </cell>
          <cell r="E118">
            <v>8960</v>
          </cell>
          <cell r="F118">
            <v>1290</v>
          </cell>
          <cell r="G118">
            <v>20.73312195499188</v>
          </cell>
          <cell r="H118">
            <v>69.290851442270522</v>
          </cell>
          <cell r="I118">
            <v>9.9760266027376066</v>
          </cell>
          <cell r="J118">
            <v>44.319196428571431</v>
          </cell>
          <cell r="K118">
            <v>48.116374487131672</v>
          </cell>
          <cell r="L118">
            <v>13713</v>
          </cell>
          <cell r="M118" t="str">
            <v>Palmilla</v>
          </cell>
        </row>
        <row r="119">
          <cell r="A119" t="str">
            <v>Peralillo</v>
          </cell>
          <cell r="B119">
            <v>6307</v>
          </cell>
          <cell r="C119">
            <v>11248</v>
          </cell>
          <cell r="D119">
            <v>2281</v>
          </cell>
          <cell r="E119">
            <v>7603</v>
          </cell>
          <cell r="F119">
            <v>1364</v>
          </cell>
          <cell r="G119">
            <v>20.279160739687054</v>
          </cell>
          <cell r="H119">
            <v>67.594238975817916</v>
          </cell>
          <cell r="I119">
            <v>12.126600284495021</v>
          </cell>
          <cell r="J119">
            <v>47.941601999210839</v>
          </cell>
          <cell r="K119">
            <v>59.798334064007022</v>
          </cell>
          <cell r="L119">
            <v>11967</v>
          </cell>
          <cell r="M119" t="str">
            <v>Peralillo</v>
          </cell>
        </row>
        <row r="120">
          <cell r="A120" t="str">
            <v>Placilla</v>
          </cell>
          <cell r="B120">
            <v>6308</v>
          </cell>
          <cell r="C120">
            <v>9124</v>
          </cell>
          <cell r="D120">
            <v>1931</v>
          </cell>
          <cell r="E120">
            <v>6174</v>
          </cell>
          <cell r="F120">
            <v>1019</v>
          </cell>
          <cell r="G120">
            <v>21.163963174046472</v>
          </cell>
          <cell r="H120">
            <v>67.667689609820258</v>
          </cell>
          <cell r="I120">
            <v>11.168347216133274</v>
          </cell>
          <cell r="J120">
            <v>47.781017168772273</v>
          </cell>
          <cell r="K120">
            <v>52.770585189021233</v>
          </cell>
          <cell r="L120">
            <v>9322</v>
          </cell>
          <cell r="M120" t="str">
            <v>Placilla</v>
          </cell>
        </row>
        <row r="121">
          <cell r="A121" t="str">
            <v>Pumanque</v>
          </cell>
          <cell r="B121">
            <v>6309</v>
          </cell>
          <cell r="C121">
            <v>3481</v>
          </cell>
          <cell r="D121">
            <v>658</v>
          </cell>
          <cell r="E121">
            <v>2286</v>
          </cell>
          <cell r="F121">
            <v>537</v>
          </cell>
          <cell r="G121">
            <v>18.902614191324332</v>
          </cell>
          <cell r="H121">
            <v>65.670784257397301</v>
          </cell>
          <cell r="I121">
            <v>15.426601551278369</v>
          </cell>
          <cell r="J121">
            <v>52.274715660542434</v>
          </cell>
          <cell r="K121">
            <v>81.610942249240125</v>
          </cell>
          <cell r="L121">
            <v>3431</v>
          </cell>
          <cell r="M121" t="str">
            <v>Pumanque</v>
          </cell>
        </row>
        <row r="122">
          <cell r="A122" t="str">
            <v>Santa Cruz</v>
          </cell>
          <cell r="B122">
            <v>6310</v>
          </cell>
          <cell r="C122">
            <v>36786</v>
          </cell>
          <cell r="D122">
            <v>7669</v>
          </cell>
          <cell r="E122">
            <v>24890</v>
          </cell>
          <cell r="F122">
            <v>4227</v>
          </cell>
          <cell r="G122">
            <v>20.847605067145107</v>
          </cell>
          <cell r="H122">
            <v>67.661610395259061</v>
          </cell>
          <cell r="I122">
            <v>11.490784537595825</v>
          </cell>
          <cell r="J122">
            <v>47.794294897549214</v>
          </cell>
          <cell r="K122">
            <v>55.118007562915636</v>
          </cell>
          <cell r="L122">
            <v>38517</v>
          </cell>
          <cell r="M122" t="str">
            <v>Santa Cruz</v>
          </cell>
        </row>
        <row r="123">
          <cell r="A123" t="str">
            <v>REGIÓN VI</v>
          </cell>
          <cell r="B123">
            <v>6</v>
          </cell>
          <cell r="C123">
            <v>894409</v>
          </cell>
          <cell r="D123">
            <v>192614</v>
          </cell>
          <cell r="E123">
            <v>614797</v>
          </cell>
          <cell r="F123">
            <v>86998</v>
          </cell>
          <cell r="G123">
            <v>21.535337859972341</v>
          </cell>
          <cell r="H123">
            <v>68.737792218101561</v>
          </cell>
          <cell r="I123">
            <v>9.7268699219260988</v>
          </cell>
          <cell r="J123">
            <v>45.480378076015334</v>
          </cell>
          <cell r="K123">
            <v>45.16701797377138</v>
          </cell>
          <cell r="L123">
            <v>956619</v>
          </cell>
          <cell r="M123" t="str">
            <v>REGIÓN VI</v>
          </cell>
        </row>
        <row r="124">
          <cell r="A124" t="str">
            <v>Talca</v>
          </cell>
          <cell r="B124">
            <v>7101</v>
          </cell>
          <cell r="C124">
            <v>228735</v>
          </cell>
          <cell r="D124">
            <v>46821</v>
          </cell>
          <cell r="E124">
            <v>161590</v>
          </cell>
          <cell r="F124">
            <v>20324</v>
          </cell>
          <cell r="G124">
            <v>20.469538986163027</v>
          </cell>
          <cell r="H124">
            <v>70.645069622051722</v>
          </cell>
          <cell r="I124">
            <v>8.8853913917852534</v>
          </cell>
          <cell r="J124">
            <v>41.5526950925181</v>
          </cell>
          <cell r="K124">
            <v>43.407872535827941</v>
          </cell>
          <cell r="L124">
            <v>239317</v>
          </cell>
          <cell r="M124" t="str">
            <v>Talca</v>
          </cell>
        </row>
        <row r="125">
          <cell r="A125" t="str">
            <v>Constitución</v>
          </cell>
          <cell r="B125">
            <v>7102</v>
          </cell>
          <cell r="C125">
            <v>50357</v>
          </cell>
          <cell r="D125">
            <v>12246</v>
          </cell>
          <cell r="E125">
            <v>34244</v>
          </cell>
          <cell r="F125">
            <v>3867</v>
          </cell>
          <cell r="G125">
            <v>24.318366860615207</v>
          </cell>
          <cell r="H125">
            <v>68.002462418333096</v>
          </cell>
          <cell r="I125">
            <v>7.6791707210516913</v>
          </cell>
          <cell r="J125">
            <v>47.053498423081415</v>
          </cell>
          <cell r="K125">
            <v>31.577658010779032</v>
          </cell>
          <cell r="L125">
            <v>51412</v>
          </cell>
          <cell r="M125" t="str">
            <v>Constitución</v>
          </cell>
        </row>
        <row r="126">
          <cell r="A126" t="str">
            <v>Curepto</v>
          </cell>
          <cell r="B126">
            <v>7103</v>
          </cell>
          <cell r="C126">
            <v>10983</v>
          </cell>
          <cell r="D126">
            <v>1981</v>
          </cell>
          <cell r="E126">
            <v>7311</v>
          </cell>
          <cell r="F126">
            <v>1691</v>
          </cell>
          <cell r="G126">
            <v>18.036966220522626</v>
          </cell>
          <cell r="H126">
            <v>66.56651188199946</v>
          </cell>
          <cell r="I126">
            <v>15.396521897477921</v>
          </cell>
          <cell r="J126">
            <v>50.225687320475998</v>
          </cell>
          <cell r="K126">
            <v>85.360928823826356</v>
          </cell>
          <cell r="L126">
            <v>10534</v>
          </cell>
          <cell r="M126" t="str">
            <v>Curepto</v>
          </cell>
        </row>
        <row r="127">
          <cell r="A127" t="str">
            <v>Empedrado</v>
          </cell>
          <cell r="B127">
            <v>7104</v>
          </cell>
          <cell r="C127">
            <v>4476</v>
          </cell>
          <cell r="D127">
            <v>1056</v>
          </cell>
          <cell r="E127">
            <v>2972</v>
          </cell>
          <cell r="F127">
            <v>448</v>
          </cell>
          <cell r="G127">
            <v>23.592493297587129</v>
          </cell>
          <cell r="H127">
            <v>66.398570151921348</v>
          </cell>
          <cell r="I127">
            <v>10.00893655049151</v>
          </cell>
          <cell r="J127">
            <v>50.605652759084798</v>
          </cell>
          <cell r="K127">
            <v>42.424242424242422</v>
          </cell>
          <cell r="L127">
            <v>4451</v>
          </cell>
          <cell r="M127" t="str">
            <v>Empedrado</v>
          </cell>
        </row>
        <row r="128">
          <cell r="A128" t="str">
            <v>Maule</v>
          </cell>
          <cell r="B128">
            <v>7105</v>
          </cell>
          <cell r="C128">
            <v>39117</v>
          </cell>
          <cell r="D128">
            <v>8743</v>
          </cell>
          <cell r="E128">
            <v>26620</v>
          </cell>
          <cell r="F128">
            <v>3754</v>
          </cell>
          <cell r="G128">
            <v>22.35089602985914</v>
          </cell>
          <cell r="H128">
            <v>68.052253495922486</v>
          </cell>
          <cell r="I128">
            <v>9.5968504742183693</v>
          </cell>
          <cell r="J128">
            <v>46.945905334335087</v>
          </cell>
          <cell r="K128">
            <v>42.93720690838385</v>
          </cell>
          <cell r="L128">
            <v>71691</v>
          </cell>
          <cell r="M128" t="str">
            <v>Maule</v>
          </cell>
        </row>
        <row r="129">
          <cell r="A129" t="str">
            <v>Pelarco</v>
          </cell>
          <cell r="B129">
            <v>7106</v>
          </cell>
          <cell r="C129">
            <v>7882</v>
          </cell>
          <cell r="D129">
            <v>1674</v>
          </cell>
          <cell r="E129">
            <v>5317</v>
          </cell>
          <cell r="F129">
            <v>891</v>
          </cell>
          <cell r="G129">
            <v>21.238264399898501</v>
          </cell>
          <cell r="H129">
            <v>67.457498096929712</v>
          </cell>
          <cell r="I129">
            <v>11.304237503171784</v>
          </cell>
          <cell r="J129">
            <v>48.241489561782956</v>
          </cell>
          <cell r="K129">
            <v>53.225806451612897</v>
          </cell>
          <cell r="L129">
            <v>7958</v>
          </cell>
          <cell r="M129" t="str">
            <v>Pelarco</v>
          </cell>
        </row>
        <row r="130">
          <cell r="A130" t="str">
            <v>Pencahue</v>
          </cell>
          <cell r="B130">
            <v>7107</v>
          </cell>
          <cell r="C130">
            <v>8838</v>
          </cell>
          <cell r="D130">
            <v>1699</v>
          </cell>
          <cell r="E130">
            <v>6038</v>
          </cell>
          <cell r="F130">
            <v>1101</v>
          </cell>
          <cell r="G130">
            <v>19.223806291016064</v>
          </cell>
          <cell r="H130">
            <v>68.318624123104783</v>
          </cell>
          <cell r="I130">
            <v>12.457569585879158</v>
          </cell>
          <cell r="J130">
            <v>46.372971182510767</v>
          </cell>
          <cell r="K130">
            <v>64.802825191288989</v>
          </cell>
          <cell r="L130">
            <v>8785</v>
          </cell>
          <cell r="M130" t="str">
            <v>Pencahue</v>
          </cell>
        </row>
        <row r="131">
          <cell r="A131" t="str">
            <v>Río Claro</v>
          </cell>
          <cell r="B131">
            <v>7108</v>
          </cell>
          <cell r="C131">
            <v>13502</v>
          </cell>
          <cell r="D131">
            <v>2828</v>
          </cell>
          <cell r="E131">
            <v>9359</v>
          </cell>
          <cell r="F131">
            <v>1315</v>
          </cell>
          <cell r="G131">
            <v>20.945045178492077</v>
          </cell>
          <cell r="H131">
            <v>69.315656939712639</v>
          </cell>
          <cell r="I131">
            <v>9.7392978817952898</v>
          </cell>
          <cell r="J131">
            <v>44.267549951917943</v>
          </cell>
          <cell r="K131">
            <v>46.499292786421499</v>
          </cell>
          <cell r="L131">
            <v>13423</v>
          </cell>
          <cell r="M131" t="str">
            <v>Río Claro</v>
          </cell>
        </row>
        <row r="132">
          <cell r="A132" t="str">
            <v>San Clemente</v>
          </cell>
          <cell r="B132">
            <v>7109</v>
          </cell>
          <cell r="C132">
            <v>40937</v>
          </cell>
          <cell r="D132">
            <v>9024</v>
          </cell>
          <cell r="E132">
            <v>27842</v>
          </cell>
          <cell r="F132">
            <v>4071</v>
          </cell>
          <cell r="G132">
            <v>22.043628013777266</v>
          </cell>
          <cell r="H132">
            <v>68.011823045166963</v>
          </cell>
          <cell r="I132">
            <v>9.9445489410557677</v>
          </cell>
          <cell r="J132">
            <v>47.033259104949359</v>
          </cell>
          <cell r="K132">
            <v>45.113031914893611</v>
          </cell>
          <cell r="L132">
            <v>42303</v>
          </cell>
          <cell r="M132" t="str">
            <v>San Clemente</v>
          </cell>
        </row>
        <row r="133">
          <cell r="A133" t="str">
            <v>San Rafael</v>
          </cell>
          <cell r="B133">
            <v>7110</v>
          </cell>
          <cell r="C133">
            <v>9371</v>
          </cell>
          <cell r="D133">
            <v>2117</v>
          </cell>
          <cell r="E133">
            <v>6332</v>
          </cell>
          <cell r="F133">
            <v>922</v>
          </cell>
          <cell r="G133">
            <v>22.590972148116531</v>
          </cell>
          <cell r="H133">
            <v>67.57016326966172</v>
          </cell>
          <cell r="I133">
            <v>9.8388645822217491</v>
          </cell>
          <cell r="J133">
            <v>47.994314592545798</v>
          </cell>
          <cell r="K133">
            <v>43.552196504487483</v>
          </cell>
          <cell r="L133">
            <v>10412</v>
          </cell>
          <cell r="M133" t="str">
            <v>San Rafael</v>
          </cell>
        </row>
        <row r="134">
          <cell r="A134" t="str">
            <v>Cauquenes</v>
          </cell>
          <cell r="B134">
            <v>7201</v>
          </cell>
          <cell r="C134">
            <v>41341</v>
          </cell>
          <cell r="D134">
            <v>8298</v>
          </cell>
          <cell r="E134">
            <v>27217</v>
          </cell>
          <cell r="F134">
            <v>5826</v>
          </cell>
          <cell r="G134">
            <v>20.072083403884765</v>
          </cell>
          <cell r="H134">
            <v>65.835369246026943</v>
          </cell>
          <cell r="I134">
            <v>14.092547350088292</v>
          </cell>
          <cell r="J134">
            <v>51.894036815225775</v>
          </cell>
          <cell r="K134">
            <v>70.209689081706443</v>
          </cell>
          <cell r="L134">
            <v>39223</v>
          </cell>
          <cell r="M134" t="str">
            <v>Cauquenes</v>
          </cell>
        </row>
        <row r="135">
          <cell r="A135" t="str">
            <v>Chanco</v>
          </cell>
          <cell r="B135">
            <v>7202</v>
          </cell>
          <cell r="C135">
            <v>9311</v>
          </cell>
          <cell r="D135">
            <v>1989</v>
          </cell>
          <cell r="E135">
            <v>6210</v>
          </cell>
          <cell r="F135">
            <v>1112</v>
          </cell>
          <cell r="G135">
            <v>21.36183009343787</v>
          </cell>
          <cell r="H135">
            <v>66.695306626570726</v>
          </cell>
          <cell r="I135">
            <v>11.942863279991409</v>
          </cell>
          <cell r="J135">
            <v>49.935587761674718</v>
          </cell>
          <cell r="K135">
            <v>55.907491201608849</v>
          </cell>
          <cell r="L135">
            <v>8697</v>
          </cell>
          <cell r="M135" t="str">
            <v>Chanco</v>
          </cell>
        </row>
        <row r="136">
          <cell r="A136" t="str">
            <v>Pelluhue</v>
          </cell>
          <cell r="B136">
            <v>7203</v>
          </cell>
          <cell r="C136">
            <v>7421</v>
          </cell>
          <cell r="D136">
            <v>1491</v>
          </cell>
          <cell r="E136">
            <v>4983</v>
          </cell>
          <cell r="F136">
            <v>947</v>
          </cell>
          <cell r="G136">
            <v>20.091631855545074</v>
          </cell>
          <cell r="H136">
            <v>67.147284732515828</v>
          </cell>
          <cell r="I136">
            <v>12.761083411939092</v>
          </cell>
          <cell r="J136">
            <v>48.926349588601241</v>
          </cell>
          <cell r="K136">
            <v>63.514419852448022</v>
          </cell>
          <cell r="L136">
            <v>7896</v>
          </cell>
          <cell r="M136" t="str">
            <v>Pelluhue</v>
          </cell>
        </row>
        <row r="137">
          <cell r="A137" t="str">
            <v>Curicó</v>
          </cell>
          <cell r="B137">
            <v>7301</v>
          </cell>
          <cell r="C137">
            <v>139845</v>
          </cell>
          <cell r="D137">
            <v>29392</v>
          </cell>
          <cell r="E137">
            <v>98072</v>
          </cell>
          <cell r="F137">
            <v>12381</v>
          </cell>
          <cell r="G137">
            <v>21.017555150345025</v>
          </cell>
          <cell r="H137">
            <v>70.129071471986848</v>
          </cell>
          <cell r="I137">
            <v>8.8533733776681327</v>
          </cell>
          <cell r="J137">
            <v>42.594216494004407</v>
          </cell>
          <cell r="K137">
            <v>42.123707131192162</v>
          </cell>
          <cell r="L137">
            <v>150024</v>
          </cell>
          <cell r="M137" t="str">
            <v>Curicó</v>
          </cell>
        </row>
        <row r="138">
          <cell r="A138" t="str">
            <v>Hualañé</v>
          </cell>
          <cell r="B138">
            <v>7302</v>
          </cell>
          <cell r="C138">
            <v>10257</v>
          </cell>
          <cell r="D138">
            <v>2033</v>
          </cell>
          <cell r="E138">
            <v>6944</v>
          </cell>
          <cell r="F138">
            <v>1280</v>
          </cell>
          <cell r="G138">
            <v>19.82061031490689</v>
          </cell>
          <cell r="H138">
            <v>67.700107243833486</v>
          </cell>
          <cell r="I138">
            <v>12.479282441259627</v>
          </cell>
          <cell r="J138">
            <v>47.710253456221196</v>
          </cell>
          <cell r="K138">
            <v>62.961141170683717</v>
          </cell>
          <cell r="L138">
            <v>10121</v>
          </cell>
          <cell r="M138" t="str">
            <v>Hualañé</v>
          </cell>
        </row>
        <row r="139">
          <cell r="A139" t="str">
            <v>Licantén</v>
          </cell>
          <cell r="B139">
            <v>7303</v>
          </cell>
          <cell r="C139">
            <v>7277</v>
          </cell>
          <cell r="D139">
            <v>1489</v>
          </cell>
          <cell r="E139">
            <v>4937</v>
          </cell>
          <cell r="F139">
            <v>851</v>
          </cell>
          <cell r="G139">
            <v>20.46172873436856</v>
          </cell>
          <cell r="H139">
            <v>67.843891713618248</v>
          </cell>
          <cell r="I139">
            <v>11.694379552013192</v>
          </cell>
          <cell r="J139">
            <v>47.397204780230915</v>
          </cell>
          <cell r="K139">
            <v>57.152451309603755</v>
          </cell>
          <cell r="L139">
            <v>7188</v>
          </cell>
          <cell r="M139" t="str">
            <v>Licantén</v>
          </cell>
        </row>
        <row r="140">
          <cell r="A140" t="str">
            <v>Molina</v>
          </cell>
          <cell r="B140">
            <v>7304</v>
          </cell>
          <cell r="C140">
            <v>41814</v>
          </cell>
          <cell r="D140">
            <v>8159</v>
          </cell>
          <cell r="E140">
            <v>29463</v>
          </cell>
          <cell r="F140">
            <v>4192</v>
          </cell>
          <cell r="G140">
            <v>19.512603434256469</v>
          </cell>
          <cell r="H140">
            <v>70.462046204620464</v>
          </cell>
          <cell r="I140">
            <v>10.025350361123069</v>
          </cell>
          <cell r="J140">
            <v>41.920374707259953</v>
          </cell>
          <cell r="K140">
            <v>51.378845446745927</v>
          </cell>
          <cell r="L140">
            <v>42767</v>
          </cell>
          <cell r="M140" t="str">
            <v>Molina</v>
          </cell>
        </row>
        <row r="141">
          <cell r="A141" t="str">
            <v>Rauco</v>
          </cell>
          <cell r="B141">
            <v>7305</v>
          </cell>
          <cell r="C141">
            <v>9815</v>
          </cell>
          <cell r="D141">
            <v>1999</v>
          </cell>
          <cell r="E141">
            <v>6696</v>
          </cell>
          <cell r="F141">
            <v>1120</v>
          </cell>
          <cell r="G141">
            <v>20.366785532348448</v>
          </cell>
          <cell r="H141">
            <v>68.222109016811004</v>
          </cell>
          <cell r="I141">
            <v>11.41110545084055</v>
          </cell>
          <cell r="J141">
            <v>46.580047789725207</v>
          </cell>
          <cell r="K141">
            <v>56.028014007003499</v>
          </cell>
          <cell r="L141">
            <v>10358</v>
          </cell>
          <cell r="M141" t="str">
            <v>Rauco</v>
          </cell>
        </row>
        <row r="142">
          <cell r="A142" t="str">
            <v>Romeral</v>
          </cell>
          <cell r="B142">
            <v>7306</v>
          </cell>
          <cell r="C142">
            <v>14718</v>
          </cell>
          <cell r="D142">
            <v>3028</v>
          </cell>
          <cell r="E142">
            <v>10445</v>
          </cell>
          <cell r="F142">
            <v>1245</v>
          </cell>
          <cell r="G142">
            <v>20.573447479277078</v>
          </cell>
          <cell r="H142">
            <v>70.967522761244737</v>
          </cell>
          <cell r="I142">
            <v>8.4590297594781898</v>
          </cell>
          <cell r="J142">
            <v>40.909526089037819</v>
          </cell>
          <cell r="K142">
            <v>41.116248348745046</v>
          </cell>
          <cell r="L142">
            <v>15663</v>
          </cell>
          <cell r="M142" t="str">
            <v>Romeral</v>
          </cell>
        </row>
        <row r="143">
          <cell r="A143" t="str">
            <v>Sagrada Familia</v>
          </cell>
          <cell r="B143">
            <v>7307</v>
          </cell>
          <cell r="C143">
            <v>19313</v>
          </cell>
          <cell r="D143">
            <v>3880</v>
          </cell>
          <cell r="E143">
            <v>13591</v>
          </cell>
          <cell r="F143">
            <v>1842</v>
          </cell>
          <cell r="G143">
            <v>20.090094754828353</v>
          </cell>
          <cell r="H143">
            <v>70.372288096101073</v>
          </cell>
          <cell r="I143">
            <v>9.5376171490705737</v>
          </cell>
          <cell r="J143">
            <v>42.101390626149659</v>
          </cell>
          <cell r="K143">
            <v>47.47422680412371</v>
          </cell>
          <cell r="L143">
            <v>19751</v>
          </cell>
          <cell r="M143" t="str">
            <v>Sagrada Familia</v>
          </cell>
        </row>
        <row r="144">
          <cell r="A144" t="str">
            <v>Teno</v>
          </cell>
          <cell r="B144">
            <v>7308</v>
          </cell>
          <cell r="C144">
            <v>28185</v>
          </cell>
          <cell r="D144">
            <v>5982</v>
          </cell>
          <cell r="E144">
            <v>19580</v>
          </cell>
          <cell r="F144">
            <v>2623</v>
          </cell>
          <cell r="G144">
            <v>21.224055348589676</v>
          </cell>
          <cell r="H144">
            <v>69.469576015611139</v>
          </cell>
          <cell r="I144">
            <v>9.3063686357991831</v>
          </cell>
          <cell r="J144">
            <v>43.94790602655771</v>
          </cell>
          <cell r="K144">
            <v>43.848211300568373</v>
          </cell>
          <cell r="L144">
            <v>28809</v>
          </cell>
          <cell r="M144" t="str">
            <v>Teno</v>
          </cell>
        </row>
        <row r="145">
          <cell r="A145" t="str">
            <v>Vichuquén</v>
          </cell>
          <cell r="B145">
            <v>7309</v>
          </cell>
          <cell r="C145">
            <v>5163</v>
          </cell>
          <cell r="D145">
            <v>1082</v>
          </cell>
          <cell r="E145">
            <v>3488</v>
          </cell>
          <cell r="F145">
            <v>593</v>
          </cell>
          <cell r="G145">
            <v>20.95680805733101</v>
          </cell>
          <cell r="H145">
            <v>67.557621537865586</v>
          </cell>
          <cell r="I145">
            <v>11.48557040480341</v>
          </cell>
          <cell r="J145">
            <v>48.021788990825684</v>
          </cell>
          <cell r="K145">
            <v>54.80591497227357</v>
          </cell>
          <cell r="L145">
            <v>5066</v>
          </cell>
          <cell r="M145" t="str">
            <v>Vichuquén</v>
          </cell>
        </row>
        <row r="146">
          <cell r="A146" t="str">
            <v>Linares</v>
          </cell>
          <cell r="B146">
            <v>7401</v>
          </cell>
          <cell r="C146">
            <v>90382</v>
          </cell>
          <cell r="D146">
            <v>19140</v>
          </cell>
          <cell r="E146">
            <v>61932</v>
          </cell>
          <cell r="F146">
            <v>9310</v>
          </cell>
          <cell r="G146">
            <v>21.176782987763051</v>
          </cell>
          <cell r="H146">
            <v>68.522493416830784</v>
          </cell>
          <cell r="I146">
            <v>10.300723595406165</v>
          </cell>
          <cell r="J146">
            <v>45.937479816573017</v>
          </cell>
          <cell r="K146">
            <v>48.641588296760716</v>
          </cell>
          <cell r="L146">
            <v>91372</v>
          </cell>
          <cell r="M146" t="str">
            <v>Linares</v>
          </cell>
        </row>
        <row r="147">
          <cell r="A147" t="str">
            <v>Colbún</v>
          </cell>
          <cell r="B147">
            <v>7402</v>
          </cell>
          <cell r="C147">
            <v>19267</v>
          </cell>
          <cell r="D147">
            <v>4170</v>
          </cell>
          <cell r="E147">
            <v>13084</v>
          </cell>
          <cell r="F147">
            <v>2013</v>
          </cell>
          <cell r="G147">
            <v>21.643224165671874</v>
          </cell>
          <cell r="H147">
            <v>67.908859708309549</v>
          </cell>
          <cell r="I147">
            <v>10.44791612601858</v>
          </cell>
          <cell r="J147">
            <v>47.25619076734943</v>
          </cell>
          <cell r="K147">
            <v>48.273381294964032</v>
          </cell>
          <cell r="L147">
            <v>19586</v>
          </cell>
          <cell r="M147" t="str">
            <v>Colbún</v>
          </cell>
        </row>
        <row r="148">
          <cell r="A148" t="str">
            <v>Longaví</v>
          </cell>
          <cell r="B148">
            <v>7403</v>
          </cell>
          <cell r="C148">
            <v>29609</v>
          </cell>
          <cell r="D148">
            <v>6400</v>
          </cell>
          <cell r="E148">
            <v>20255</v>
          </cell>
          <cell r="F148">
            <v>2954</v>
          </cell>
          <cell r="G148">
            <v>21.615049478199197</v>
          </cell>
          <cell r="H148">
            <v>68.408254247019485</v>
          </cell>
          <cell r="I148">
            <v>9.9766962747813164</v>
          </cell>
          <cell r="J148">
            <v>46.181189829671688</v>
          </cell>
          <cell r="K148">
            <v>46.15625</v>
          </cell>
          <cell r="L148">
            <v>29165</v>
          </cell>
          <cell r="M148" t="str">
            <v>Longaví</v>
          </cell>
        </row>
        <row r="149">
          <cell r="A149" t="str">
            <v>Parral</v>
          </cell>
          <cell r="B149">
            <v>7404</v>
          </cell>
          <cell r="C149">
            <v>39009</v>
          </cell>
          <cell r="D149">
            <v>8378</v>
          </cell>
          <cell r="E149">
            <v>26201</v>
          </cell>
          <cell r="F149">
            <v>4430</v>
          </cell>
          <cell r="G149">
            <v>21.477095029352199</v>
          </cell>
          <cell r="H149">
            <v>67.166551308672368</v>
          </cell>
          <cell r="I149">
            <v>11.356353661975442</v>
          </cell>
          <cell r="J149">
            <v>48.883630395786419</v>
          </cell>
          <cell r="K149">
            <v>52.876581523036528</v>
          </cell>
          <cell r="L149">
            <v>37839</v>
          </cell>
          <cell r="M149" t="str">
            <v>Parral</v>
          </cell>
        </row>
        <row r="150">
          <cell r="A150" t="str">
            <v>Retiro</v>
          </cell>
          <cell r="B150">
            <v>7405</v>
          </cell>
          <cell r="C150">
            <v>19675</v>
          </cell>
          <cell r="D150">
            <v>4232</v>
          </cell>
          <cell r="E150">
            <v>13317</v>
          </cell>
          <cell r="F150">
            <v>2126</v>
          </cell>
          <cell r="G150">
            <v>21.509529860228717</v>
          </cell>
          <cell r="H150">
            <v>67.684879288437102</v>
          </cell>
          <cell r="I150">
            <v>10.805590851334181</v>
          </cell>
          <cell r="J150">
            <v>47.743485770068332</v>
          </cell>
          <cell r="K150">
            <v>50.236294896030245</v>
          </cell>
          <cell r="L150">
            <v>19574</v>
          </cell>
          <cell r="M150" t="str">
            <v>Retiro</v>
          </cell>
        </row>
        <row r="151">
          <cell r="A151" t="str">
            <v>San Javier</v>
          </cell>
          <cell r="B151">
            <v>7406</v>
          </cell>
          <cell r="C151">
            <v>40859</v>
          </cell>
          <cell r="D151">
            <v>8445</v>
          </cell>
          <cell r="E151">
            <v>27715</v>
          </cell>
          <cell r="F151">
            <v>4699</v>
          </cell>
          <cell r="G151">
            <v>20.668640935901514</v>
          </cell>
          <cell r="H151">
            <v>67.830832864240435</v>
          </cell>
          <cell r="I151">
            <v>11.500526199858047</v>
          </cell>
          <cell r="J151">
            <v>47.425581814901676</v>
          </cell>
          <cell r="K151">
            <v>55.642391947898162</v>
          </cell>
          <cell r="L151">
            <v>41156</v>
          </cell>
          <cell r="M151" t="str">
            <v>San Javier</v>
          </cell>
        </row>
        <row r="152">
          <cell r="A152" t="str">
            <v>Villa Alegre</v>
          </cell>
          <cell r="B152">
            <v>7407</v>
          </cell>
          <cell r="C152">
            <v>15405</v>
          </cell>
          <cell r="D152">
            <v>2962</v>
          </cell>
          <cell r="E152">
            <v>10602</v>
          </cell>
          <cell r="F152">
            <v>1841</v>
          </cell>
          <cell r="G152">
            <v>19.227523531321001</v>
          </cell>
          <cell r="H152">
            <v>68.821811100292123</v>
          </cell>
          <cell r="I152">
            <v>11.950665368386886</v>
          </cell>
          <cell r="J152">
            <v>45.302773061686473</v>
          </cell>
          <cell r="K152">
            <v>62.153950033760971</v>
          </cell>
          <cell r="L152">
            <v>15119</v>
          </cell>
          <cell r="M152" t="str">
            <v>Villa Alegre</v>
          </cell>
        </row>
        <row r="153">
          <cell r="A153" t="str">
            <v>Yerbas Buenas</v>
          </cell>
          <cell r="B153">
            <v>7408</v>
          </cell>
          <cell r="C153">
            <v>17966</v>
          </cell>
          <cell r="D153">
            <v>3864</v>
          </cell>
          <cell r="E153">
            <v>12470</v>
          </cell>
          <cell r="F153">
            <v>1632</v>
          </cell>
          <cell r="G153">
            <v>21.507291550706892</v>
          </cell>
          <cell r="H153">
            <v>69.408883446510075</v>
          </cell>
          <cell r="I153">
            <v>9.0838250027830352</v>
          </cell>
          <cell r="J153">
            <v>44.073777064955891</v>
          </cell>
          <cell r="K153">
            <v>42.236024844720497</v>
          </cell>
          <cell r="L153">
            <v>18542</v>
          </cell>
          <cell r="M153" t="str">
            <v>Yerbas Buenas</v>
          </cell>
        </row>
        <row r="154">
          <cell r="A154" t="str">
            <v>REGIÓN VII</v>
          </cell>
          <cell r="B154">
            <v>7</v>
          </cell>
          <cell r="C154">
            <v>1020830</v>
          </cell>
          <cell r="D154">
            <v>214602</v>
          </cell>
          <cell r="E154">
            <v>704827</v>
          </cell>
          <cell r="F154">
            <v>101401</v>
          </cell>
          <cell r="G154">
            <v>21.022305378956339</v>
          </cell>
          <cell r="H154">
            <v>69.044503002458782</v>
          </cell>
          <cell r="I154">
            <v>9.9331916185848765</v>
          </cell>
          <cell r="J154">
            <v>44.834122415855241</v>
          </cell>
          <cell r="K154">
            <v>47.250724597161259</v>
          </cell>
          <cell r="L154">
            <v>1078202</v>
          </cell>
          <cell r="M154" t="str">
            <v>REGIÓN VII</v>
          </cell>
        </row>
        <row r="155">
          <cell r="A155" t="str">
            <v>Concepción</v>
          </cell>
          <cell r="B155">
            <v>8101</v>
          </cell>
          <cell r="C155">
            <v>228466</v>
          </cell>
          <cell r="D155">
            <v>39731</v>
          </cell>
          <cell r="E155">
            <v>165420</v>
          </cell>
          <cell r="F155">
            <v>23315</v>
          </cell>
          <cell r="G155">
            <v>17.390333791461313</v>
          </cell>
          <cell r="H155">
            <v>72.404646643264201</v>
          </cell>
          <cell r="I155">
            <v>10.205019565274483</v>
          </cell>
          <cell r="J155">
            <v>38.112682867851525</v>
          </cell>
          <cell r="K155">
            <v>58.682137373839069</v>
          </cell>
          <cell r="L155">
            <v>228779</v>
          </cell>
          <cell r="M155" t="str">
            <v>Concepción</v>
          </cell>
        </row>
        <row r="156">
          <cell r="A156" t="str">
            <v>Coronel</v>
          </cell>
          <cell r="B156">
            <v>8102</v>
          </cell>
          <cell r="C156">
            <v>111455</v>
          </cell>
          <cell r="D156">
            <v>24390</v>
          </cell>
          <cell r="E156">
            <v>77421</v>
          </cell>
          <cell r="F156">
            <v>9644</v>
          </cell>
          <cell r="G156">
            <v>21.883271275402631</v>
          </cell>
          <cell r="H156">
            <v>69.46390920102283</v>
          </cell>
          <cell r="I156">
            <v>8.6528195235745375</v>
          </cell>
          <cell r="J156">
            <v>43.959649190788028</v>
          </cell>
          <cell r="K156">
            <v>39.540795407954079</v>
          </cell>
          <cell r="L156">
            <v>120729</v>
          </cell>
          <cell r="M156" t="str">
            <v>Coronel</v>
          </cell>
        </row>
        <row r="157">
          <cell r="A157" t="str">
            <v>Chiguayante</v>
          </cell>
          <cell r="B157">
            <v>8103</v>
          </cell>
          <cell r="C157">
            <v>95686</v>
          </cell>
          <cell r="D157">
            <v>20910</v>
          </cell>
          <cell r="E157">
            <v>67178</v>
          </cell>
          <cell r="F157">
            <v>7598</v>
          </cell>
          <cell r="G157">
            <v>21.852726626674748</v>
          </cell>
          <cell r="H157">
            <v>70.206717806157641</v>
          </cell>
          <cell r="I157">
            <v>7.9405555671676105</v>
          </cell>
          <cell r="J157">
            <v>42.436511953318053</v>
          </cell>
          <cell r="K157">
            <v>36.336681013868962</v>
          </cell>
          <cell r="L157">
            <v>104382</v>
          </cell>
          <cell r="M157" t="str">
            <v>Chiguayante</v>
          </cell>
        </row>
        <row r="158">
          <cell r="A158" t="str">
            <v>Florida</v>
          </cell>
          <cell r="B158">
            <v>8104</v>
          </cell>
          <cell r="C158">
            <v>9271</v>
          </cell>
          <cell r="D158">
            <v>1813</v>
          </cell>
          <cell r="E158">
            <v>6234</v>
          </cell>
          <cell r="F158">
            <v>1224</v>
          </cell>
          <cell r="G158">
            <v>19.555603494768633</v>
          </cell>
          <cell r="H158">
            <v>67.241937223600473</v>
          </cell>
          <cell r="I158">
            <v>13.202459281630894</v>
          </cell>
          <cell r="J158">
            <v>48.716714789862046</v>
          </cell>
          <cell r="K158">
            <v>67.512410369553223</v>
          </cell>
          <cell r="L158">
            <v>8433</v>
          </cell>
          <cell r="M158" t="str">
            <v>Florida</v>
          </cell>
        </row>
        <row r="159">
          <cell r="A159" t="str">
            <v>Hualqui</v>
          </cell>
          <cell r="B159">
            <v>8105</v>
          </cell>
          <cell r="C159">
            <v>23855</v>
          </cell>
          <cell r="D159">
            <v>5221</v>
          </cell>
          <cell r="E159">
            <v>16068</v>
          </cell>
          <cell r="F159">
            <v>2566</v>
          </cell>
          <cell r="G159">
            <v>21.886396981764829</v>
          </cell>
          <cell r="H159">
            <v>67.356948228882828</v>
          </cell>
          <cell r="I159">
            <v>10.756654789352336</v>
          </cell>
          <cell r="J159">
            <v>48.462783171521032</v>
          </cell>
          <cell r="K159">
            <v>49.147672859605443</v>
          </cell>
          <cell r="L159">
            <v>27670</v>
          </cell>
          <cell r="M159" t="str">
            <v>Hualqui</v>
          </cell>
        </row>
        <row r="160">
          <cell r="A160" t="str">
            <v>Lota</v>
          </cell>
          <cell r="B160">
            <v>8106</v>
          </cell>
          <cell r="C160">
            <v>48653</v>
          </cell>
          <cell r="D160">
            <v>10031</v>
          </cell>
          <cell r="E160">
            <v>34005</v>
          </cell>
          <cell r="F160">
            <v>4617</v>
          </cell>
          <cell r="G160">
            <v>20.617433662877932</v>
          </cell>
          <cell r="H160">
            <v>69.892915133701933</v>
          </cell>
          <cell r="I160">
            <v>9.4896512034201379</v>
          </cell>
          <cell r="J160">
            <v>43.076018232612853</v>
          </cell>
          <cell r="K160">
            <v>46.02731532250025</v>
          </cell>
          <cell r="L160">
            <v>46241</v>
          </cell>
          <cell r="M160" t="str">
            <v>Lota</v>
          </cell>
        </row>
        <row r="161">
          <cell r="A161" t="str">
            <v>Penco</v>
          </cell>
          <cell r="B161">
            <v>8107</v>
          </cell>
          <cell r="C161">
            <v>50822</v>
          </cell>
          <cell r="D161">
            <v>10294</v>
          </cell>
          <cell r="E161">
            <v>36390</v>
          </cell>
          <cell r="F161">
            <v>4138</v>
          </cell>
          <cell r="G161">
            <v>20.255007673842037</v>
          </cell>
          <cell r="H161">
            <v>71.602849159812678</v>
          </cell>
          <cell r="I161">
            <v>8.1421431663452832</v>
          </cell>
          <cell r="J161">
            <v>39.659247045891725</v>
          </cell>
          <cell r="K161">
            <v>40.198173693413644</v>
          </cell>
          <cell r="L161">
            <v>52695</v>
          </cell>
          <cell r="M161" t="str">
            <v>Penco</v>
          </cell>
        </row>
        <row r="162">
          <cell r="A162" t="str">
            <v>San Pedro de la Paz</v>
          </cell>
          <cell r="B162">
            <v>8108</v>
          </cell>
          <cell r="C162">
            <v>118234</v>
          </cell>
          <cell r="D162">
            <v>25760</v>
          </cell>
          <cell r="E162">
            <v>83940</v>
          </cell>
          <cell r="F162">
            <v>8534</v>
          </cell>
          <cell r="G162">
            <v>21.787303144611535</v>
          </cell>
          <cell r="H162">
            <v>70.994806908334311</v>
          </cell>
          <cell r="I162">
            <v>7.2178899470541475</v>
          </cell>
          <cell r="J162">
            <v>40.855372885394331</v>
          </cell>
          <cell r="K162">
            <v>33.128881987577643</v>
          </cell>
          <cell r="L162">
            <v>153562</v>
          </cell>
          <cell r="M162" t="str">
            <v>San Pedro de la Paz</v>
          </cell>
        </row>
        <row r="163">
          <cell r="A163" t="str">
            <v>Santa Juana</v>
          </cell>
          <cell r="B163">
            <v>8109</v>
          </cell>
          <cell r="C163">
            <v>13637</v>
          </cell>
          <cell r="D163">
            <v>2869</v>
          </cell>
          <cell r="E163">
            <v>8955</v>
          </cell>
          <cell r="F163">
            <v>1813</v>
          </cell>
          <cell r="G163">
            <v>21.038351543594633</v>
          </cell>
          <cell r="H163">
            <v>65.666935543007995</v>
          </cell>
          <cell r="I163">
            <v>13.294712913397374</v>
          </cell>
          <cell r="J163">
            <v>52.283640424343943</v>
          </cell>
          <cell r="K163">
            <v>63.192750087138371</v>
          </cell>
          <cell r="L163">
            <v>13728</v>
          </cell>
          <cell r="M163" t="str">
            <v>Santa Juana</v>
          </cell>
        </row>
        <row r="164">
          <cell r="A164" t="str">
            <v>Talcahuano</v>
          </cell>
          <cell r="B164">
            <v>8110</v>
          </cell>
          <cell r="C164">
            <v>176568</v>
          </cell>
          <cell r="D164">
            <v>35295</v>
          </cell>
          <cell r="E164">
            <v>125483</v>
          </cell>
          <cell r="F164">
            <v>15790</v>
          </cell>
          <cell r="G164">
            <v>19.98946581487019</v>
          </cell>
          <cell r="H164">
            <v>71.067803905577449</v>
          </cell>
          <cell r="I164">
            <v>8.9427302795523538</v>
          </cell>
          <cell r="J164">
            <v>40.710693878852119</v>
          </cell>
          <cell r="K164">
            <v>44.737214902960758</v>
          </cell>
          <cell r="L164">
            <v>179670</v>
          </cell>
          <cell r="M164" t="str">
            <v>Talcahuano</v>
          </cell>
        </row>
        <row r="165">
          <cell r="A165" t="str">
            <v>Tomé</v>
          </cell>
          <cell r="B165">
            <v>8111</v>
          </cell>
          <cell r="C165">
            <v>55579</v>
          </cell>
          <cell r="D165">
            <v>11045</v>
          </cell>
          <cell r="E165">
            <v>38079</v>
          </cell>
          <cell r="F165">
            <v>6455</v>
          </cell>
          <cell r="G165">
            <v>19.872613756994546</v>
          </cell>
          <cell r="H165">
            <v>68.513287392720272</v>
          </cell>
          <cell r="I165">
            <v>11.614098850285179</v>
          </cell>
          <cell r="J165">
            <v>45.957089209275452</v>
          </cell>
          <cell r="K165">
            <v>58.442734268899954</v>
          </cell>
          <cell r="L165">
            <v>55760</v>
          </cell>
          <cell r="M165" t="str">
            <v>Tomé</v>
          </cell>
        </row>
        <row r="166">
          <cell r="A166" t="str">
            <v>Hualpén</v>
          </cell>
          <cell r="B166">
            <v>8112</v>
          </cell>
          <cell r="C166">
            <v>103843</v>
          </cell>
          <cell r="D166">
            <v>19807</v>
          </cell>
          <cell r="E166">
            <v>73949</v>
          </cell>
          <cell r="F166">
            <v>10087</v>
          </cell>
          <cell r="G166">
            <v>19.073986691447669</v>
          </cell>
          <cell r="H166">
            <v>71.212310892404886</v>
          </cell>
          <cell r="I166">
            <v>9.7137024161474539</v>
          </cell>
          <cell r="J166">
            <v>40.425157879078824</v>
          </cell>
          <cell r="K166">
            <v>50.926440147422625</v>
          </cell>
          <cell r="L166">
            <v>114833</v>
          </cell>
          <cell r="M166" t="str">
            <v>Hualpén</v>
          </cell>
        </row>
        <row r="167">
          <cell r="A167" t="str">
            <v>Lebu</v>
          </cell>
          <cell r="B167">
            <v>8201</v>
          </cell>
          <cell r="C167">
            <v>26404</v>
          </cell>
          <cell r="D167">
            <v>6078</v>
          </cell>
          <cell r="E167">
            <v>17879</v>
          </cell>
          <cell r="F167">
            <v>2447</v>
          </cell>
          <cell r="G167">
            <v>23.019239509165278</v>
          </cell>
          <cell r="H167">
            <v>67.71322526889864</v>
          </cell>
          <cell r="I167">
            <v>9.26753522193607</v>
          </cell>
          <cell r="J167">
            <v>47.681637675485206</v>
          </cell>
          <cell r="K167">
            <v>40.259953932214543</v>
          </cell>
          <cell r="L167">
            <v>26791</v>
          </cell>
          <cell r="M167" t="str">
            <v>Lebu</v>
          </cell>
        </row>
        <row r="168">
          <cell r="A168" t="str">
            <v>Arauco</v>
          </cell>
          <cell r="B168">
            <v>8202</v>
          </cell>
          <cell r="C168">
            <v>37932</v>
          </cell>
          <cell r="D168">
            <v>8748</v>
          </cell>
          <cell r="E168">
            <v>25872</v>
          </cell>
          <cell r="F168">
            <v>3312</v>
          </cell>
          <cell r="G168">
            <v>23.062322049984182</v>
          </cell>
          <cell r="H168">
            <v>68.206263840556787</v>
          </cell>
          <cell r="I168">
            <v>8.7314141094590312</v>
          </cell>
          <cell r="J168">
            <v>46.614100185528756</v>
          </cell>
          <cell r="K168">
            <v>37.860082304526749</v>
          </cell>
          <cell r="L168">
            <v>38521</v>
          </cell>
          <cell r="M168" t="str">
            <v>Arauco</v>
          </cell>
        </row>
        <row r="169">
          <cell r="A169" t="str">
            <v>Cañete</v>
          </cell>
          <cell r="B169">
            <v>8203</v>
          </cell>
          <cell r="C169">
            <v>33958</v>
          </cell>
          <cell r="D169">
            <v>8065</v>
          </cell>
          <cell r="E169">
            <v>22483</v>
          </cell>
          <cell r="F169">
            <v>3410</v>
          </cell>
          <cell r="G169">
            <v>23.749926379645444</v>
          </cell>
          <cell r="H169">
            <v>66.208257258966967</v>
          </cell>
          <cell r="I169">
            <v>10.041816361387596</v>
          </cell>
          <cell r="J169">
            <v>51.038562469421343</v>
          </cell>
          <cell r="K169">
            <v>42.281463112213267</v>
          </cell>
          <cell r="L169">
            <v>34214</v>
          </cell>
          <cell r="M169" t="str">
            <v>Cañete</v>
          </cell>
        </row>
        <row r="170">
          <cell r="A170" t="str">
            <v>Contulmo</v>
          </cell>
          <cell r="B170">
            <v>8204</v>
          </cell>
          <cell r="C170">
            <v>5703</v>
          </cell>
          <cell r="D170">
            <v>1261</v>
          </cell>
          <cell r="E170">
            <v>3744</v>
          </cell>
          <cell r="F170">
            <v>698</v>
          </cell>
          <cell r="G170">
            <v>22.111169559880764</v>
          </cell>
          <cell r="H170">
            <v>65.649658074697527</v>
          </cell>
          <cell r="I170">
            <v>12.239172365421707</v>
          </cell>
          <cell r="J170">
            <v>52.323717948717949</v>
          </cell>
          <cell r="K170">
            <v>55.352894528152262</v>
          </cell>
          <cell r="L170">
            <v>5365</v>
          </cell>
          <cell r="M170" t="str">
            <v>Contulmo</v>
          </cell>
        </row>
        <row r="171">
          <cell r="A171" t="str">
            <v>Curanilahue</v>
          </cell>
          <cell r="B171">
            <v>8205</v>
          </cell>
          <cell r="C171">
            <v>34606</v>
          </cell>
          <cell r="D171">
            <v>7947</v>
          </cell>
          <cell r="E171">
            <v>23469</v>
          </cell>
          <cell r="F171">
            <v>3190</v>
          </cell>
          <cell r="G171">
            <v>22.964225856787841</v>
          </cell>
          <cell r="H171">
            <v>67.817719470612033</v>
          </cell>
          <cell r="I171">
            <v>9.2180546726001271</v>
          </cell>
          <cell r="J171">
            <v>47.454088371894841</v>
          </cell>
          <cell r="K171">
            <v>40.140933685667548</v>
          </cell>
          <cell r="L171">
            <v>35157</v>
          </cell>
          <cell r="M171" t="str">
            <v>Curanilahue</v>
          </cell>
        </row>
        <row r="172">
          <cell r="A172" t="str">
            <v>Los Álamos</v>
          </cell>
          <cell r="B172">
            <v>8206</v>
          </cell>
          <cell r="C172">
            <v>22589</v>
          </cell>
          <cell r="D172">
            <v>5515</v>
          </cell>
          <cell r="E172">
            <v>14861</v>
          </cell>
          <cell r="F172">
            <v>2213</v>
          </cell>
          <cell r="G172">
            <v>24.414538049493117</v>
          </cell>
          <cell r="H172">
            <v>65.78865819646731</v>
          </cell>
          <cell r="I172">
            <v>9.7968037540395763</v>
          </cell>
          <cell r="J172">
            <v>52.001884126236455</v>
          </cell>
          <cell r="K172">
            <v>40.126926563916591</v>
          </cell>
          <cell r="L172">
            <v>25230</v>
          </cell>
          <cell r="M172" t="str">
            <v>Los Álamos</v>
          </cell>
        </row>
        <row r="173">
          <cell r="A173" t="str">
            <v>Tirúa</v>
          </cell>
          <cell r="B173">
            <v>8207</v>
          </cell>
          <cell r="C173">
            <v>10378</v>
          </cell>
          <cell r="D173">
            <v>2773</v>
          </cell>
          <cell r="E173">
            <v>6727</v>
          </cell>
          <cell r="F173">
            <v>878</v>
          </cell>
          <cell r="G173">
            <v>26.719984582771243</v>
          </cell>
          <cell r="H173">
            <v>64.81981113894777</v>
          </cell>
          <cell r="I173">
            <v>8.4602042782809797</v>
          </cell>
          <cell r="J173">
            <v>54.27382191169913</v>
          </cell>
          <cell r="K173">
            <v>31.662459430219979</v>
          </cell>
          <cell r="L173">
            <v>10528</v>
          </cell>
          <cell r="M173" t="str">
            <v>Tirúa</v>
          </cell>
        </row>
        <row r="174">
          <cell r="A174" t="str">
            <v>Los Ángeles</v>
          </cell>
          <cell r="B174">
            <v>8301</v>
          </cell>
          <cell r="C174">
            <v>190030</v>
          </cell>
          <cell r="D174">
            <v>42501</v>
          </cell>
          <cell r="E174">
            <v>129878</v>
          </cell>
          <cell r="F174">
            <v>17651</v>
          </cell>
          <cell r="G174">
            <v>22.365415986949429</v>
          </cell>
          <cell r="H174">
            <v>68.346050623585754</v>
          </cell>
          <cell r="I174">
            <v>9.2885333894648223</v>
          </cell>
          <cell r="J174">
            <v>46.314233357458541</v>
          </cell>
          <cell r="K174">
            <v>41.530787510882092</v>
          </cell>
          <cell r="L174">
            <v>202214</v>
          </cell>
          <cell r="M174" t="str">
            <v>Los Ángeles</v>
          </cell>
        </row>
        <row r="175">
          <cell r="A175" t="str">
            <v>Antuco</v>
          </cell>
          <cell r="B175">
            <v>8302</v>
          </cell>
          <cell r="C175">
            <v>3986</v>
          </cell>
          <cell r="D175">
            <v>832</v>
          </cell>
          <cell r="E175">
            <v>2615</v>
          </cell>
          <cell r="F175">
            <v>539</v>
          </cell>
          <cell r="G175">
            <v>20.873055694932262</v>
          </cell>
          <cell r="H175">
            <v>65.604616156547905</v>
          </cell>
          <cell r="I175">
            <v>13.522328148519819</v>
          </cell>
          <cell r="J175">
            <v>52.428298279158703</v>
          </cell>
          <cell r="K175">
            <v>64.78365384615384</v>
          </cell>
          <cell r="L175">
            <v>3842</v>
          </cell>
          <cell r="M175" t="str">
            <v>Antuco</v>
          </cell>
        </row>
        <row r="176">
          <cell r="A176" t="str">
            <v>Cabrero</v>
          </cell>
          <cell r="B176">
            <v>8303</v>
          </cell>
          <cell r="C176">
            <v>28499</v>
          </cell>
          <cell r="D176">
            <v>6341</v>
          </cell>
          <cell r="E176">
            <v>19433</v>
          </cell>
          <cell r="F176">
            <v>2725</v>
          </cell>
          <cell r="G176">
            <v>22.249903505386154</v>
          </cell>
          <cell r="H176">
            <v>68.188357486227588</v>
          </cell>
          <cell r="I176">
            <v>9.5617390083862599</v>
          </cell>
          <cell r="J176">
            <v>46.652601245304382</v>
          </cell>
          <cell r="K176">
            <v>42.974294275350886</v>
          </cell>
          <cell r="L176">
            <v>30173</v>
          </cell>
          <cell r="M176" t="str">
            <v>Cabrero</v>
          </cell>
        </row>
        <row r="177">
          <cell r="A177" t="str">
            <v>Laja</v>
          </cell>
          <cell r="B177">
            <v>8304</v>
          </cell>
          <cell r="C177">
            <v>23926</v>
          </cell>
          <cell r="D177">
            <v>5241</v>
          </cell>
          <cell r="E177">
            <v>16339</v>
          </cell>
          <cell r="F177">
            <v>2346</v>
          </cell>
          <cell r="G177">
            <v>21.905040541670147</v>
          </cell>
          <cell r="H177">
            <v>68.289726657193015</v>
          </cell>
          <cell r="I177">
            <v>9.8052328011368388</v>
          </cell>
          <cell r="J177">
            <v>46.434910337229937</v>
          </cell>
          <cell r="K177">
            <v>44.762449914138521</v>
          </cell>
          <cell r="L177">
            <v>24079</v>
          </cell>
          <cell r="M177" t="str">
            <v>Laja</v>
          </cell>
        </row>
        <row r="178">
          <cell r="A178" t="str">
            <v>Mulchén</v>
          </cell>
          <cell r="B178">
            <v>8305</v>
          </cell>
          <cell r="C178">
            <v>30472</v>
          </cell>
          <cell r="D178">
            <v>6882</v>
          </cell>
          <cell r="E178">
            <v>20132</v>
          </cell>
          <cell r="F178">
            <v>3458</v>
          </cell>
          <cell r="G178">
            <v>22.584667891835128</v>
          </cell>
          <cell r="H178">
            <v>66.067209241270675</v>
          </cell>
          <cell r="I178">
            <v>11.348122866894197</v>
          </cell>
          <cell r="J178">
            <v>51.361017285912979</v>
          </cell>
          <cell r="K178">
            <v>50.247021214763151</v>
          </cell>
          <cell r="L178">
            <v>30354</v>
          </cell>
          <cell r="M178" t="str">
            <v>Mulchén</v>
          </cell>
        </row>
        <row r="179">
          <cell r="A179" t="str">
            <v>Nacimiento</v>
          </cell>
          <cell r="B179">
            <v>8306</v>
          </cell>
          <cell r="C179">
            <v>28128</v>
          </cell>
          <cell r="D179">
            <v>6540</v>
          </cell>
          <cell r="E179">
            <v>18848</v>
          </cell>
          <cell r="F179">
            <v>2740</v>
          </cell>
          <cell r="G179">
            <v>23.250853242320819</v>
          </cell>
          <cell r="H179">
            <v>67.007963594994308</v>
          </cell>
          <cell r="I179">
            <v>9.7411831626848695</v>
          </cell>
          <cell r="J179">
            <v>49.235993208828518</v>
          </cell>
          <cell r="K179">
            <v>41.896024464831804</v>
          </cell>
          <cell r="L179">
            <v>28699</v>
          </cell>
          <cell r="M179" t="str">
            <v>Nacimiento</v>
          </cell>
        </row>
        <row r="180">
          <cell r="A180" t="str">
            <v>Negrete</v>
          </cell>
          <cell r="B180">
            <v>8307</v>
          </cell>
          <cell r="C180">
            <v>9950</v>
          </cell>
          <cell r="D180">
            <v>2290</v>
          </cell>
          <cell r="E180">
            <v>6589</v>
          </cell>
          <cell r="F180">
            <v>1071</v>
          </cell>
          <cell r="G180">
            <v>23.015075376884422</v>
          </cell>
          <cell r="H180">
            <v>66.221105527638187</v>
          </cell>
          <cell r="I180">
            <v>10.763819095477386</v>
          </cell>
          <cell r="J180">
            <v>51.009257853999088</v>
          </cell>
          <cell r="K180">
            <v>46.768558951965069</v>
          </cell>
          <cell r="L180">
            <v>10717</v>
          </cell>
          <cell r="M180" t="str">
            <v>Negrete</v>
          </cell>
        </row>
        <row r="181">
          <cell r="A181" t="str">
            <v>Quilaco</v>
          </cell>
          <cell r="B181">
            <v>8308</v>
          </cell>
          <cell r="C181">
            <v>4130</v>
          </cell>
          <cell r="D181">
            <v>794</v>
          </cell>
          <cell r="E181">
            <v>2724</v>
          </cell>
          <cell r="F181">
            <v>612</v>
          </cell>
          <cell r="G181">
            <v>19.225181598062953</v>
          </cell>
          <cell r="H181">
            <v>65.956416464891049</v>
          </cell>
          <cell r="I181">
            <v>14.818401937046005</v>
          </cell>
          <cell r="J181">
            <v>51.615271659324527</v>
          </cell>
          <cell r="K181">
            <v>77.07808564231739</v>
          </cell>
          <cell r="L181">
            <v>4040</v>
          </cell>
          <cell r="M181" t="str">
            <v>Quilaco</v>
          </cell>
        </row>
        <row r="182">
          <cell r="A182" t="str">
            <v>Quilleco</v>
          </cell>
          <cell r="B182">
            <v>8309</v>
          </cell>
          <cell r="C182">
            <v>10236</v>
          </cell>
          <cell r="D182">
            <v>2185</v>
          </cell>
          <cell r="E182">
            <v>6676</v>
          </cell>
          <cell r="F182">
            <v>1375</v>
          </cell>
          <cell r="G182">
            <v>21.346228995701448</v>
          </cell>
          <cell r="H182">
            <v>65.220789370847982</v>
          </cell>
          <cell r="I182">
            <v>13.432981633450567</v>
          </cell>
          <cell r="J182">
            <v>53.325344517675255</v>
          </cell>
          <cell r="K182">
            <v>62.929061784897023</v>
          </cell>
          <cell r="L182">
            <v>9654</v>
          </cell>
          <cell r="M182" t="str">
            <v>Quilleco</v>
          </cell>
        </row>
        <row r="183">
          <cell r="A183" t="str">
            <v>San Rosendo</v>
          </cell>
          <cell r="B183">
            <v>8310</v>
          </cell>
          <cell r="C183">
            <v>3975</v>
          </cell>
          <cell r="D183">
            <v>816</v>
          </cell>
          <cell r="E183">
            <v>2721</v>
          </cell>
          <cell r="F183">
            <v>438</v>
          </cell>
          <cell r="G183">
            <v>20.528301886792452</v>
          </cell>
          <cell r="H183">
            <v>68.452830188679243</v>
          </cell>
          <cell r="I183">
            <v>11.018867924528301</v>
          </cell>
          <cell r="J183">
            <v>46.085997794928332</v>
          </cell>
          <cell r="K183">
            <v>53.67647058823529</v>
          </cell>
          <cell r="L183">
            <v>3843</v>
          </cell>
          <cell r="M183" t="str">
            <v>San Rosendo</v>
          </cell>
        </row>
        <row r="184">
          <cell r="A184" t="str">
            <v>Santa Bárbara</v>
          </cell>
          <cell r="B184">
            <v>8311</v>
          </cell>
          <cell r="C184">
            <v>13075</v>
          </cell>
          <cell r="D184">
            <v>3035</v>
          </cell>
          <cell r="E184">
            <v>8465</v>
          </cell>
          <cell r="F184">
            <v>1575</v>
          </cell>
          <cell r="G184">
            <v>23.212237093690248</v>
          </cell>
          <cell r="H184">
            <v>64.74187380497132</v>
          </cell>
          <cell r="I184">
            <v>12.045889101338432</v>
          </cell>
          <cell r="J184">
            <v>54.459539279385702</v>
          </cell>
          <cell r="K184">
            <v>51.894563426688634</v>
          </cell>
          <cell r="L184">
            <v>12623</v>
          </cell>
          <cell r="M184" t="str">
            <v>Santa Bárbara</v>
          </cell>
        </row>
        <row r="185">
          <cell r="A185" t="str">
            <v>Tucapel</v>
          </cell>
          <cell r="B185">
            <v>8312</v>
          </cell>
          <cell r="C185">
            <v>14148</v>
          </cell>
          <cell r="D185">
            <v>2906</v>
          </cell>
          <cell r="E185">
            <v>9256</v>
          </cell>
          <cell r="F185">
            <v>1986</v>
          </cell>
          <cell r="G185">
            <v>20.540005654509471</v>
          </cell>
          <cell r="H185">
            <v>65.422674582979923</v>
          </cell>
          <cell r="I185">
            <v>14.037319762510602</v>
          </cell>
          <cell r="J185">
            <v>52.852203975799483</v>
          </cell>
          <cell r="K185">
            <v>68.341362697866487</v>
          </cell>
          <cell r="L185">
            <v>14700</v>
          </cell>
          <cell r="M185" t="str">
            <v>Tucapel</v>
          </cell>
        </row>
        <row r="186">
          <cell r="A186" t="str">
            <v>Yumbel</v>
          </cell>
          <cell r="B186">
            <v>8313</v>
          </cell>
          <cell r="C186">
            <v>21574</v>
          </cell>
          <cell r="D186">
            <v>4036</v>
          </cell>
          <cell r="E186">
            <v>14568</v>
          </cell>
          <cell r="F186">
            <v>2970</v>
          </cell>
          <cell r="G186">
            <v>18.707703717437656</v>
          </cell>
          <cell r="H186">
            <v>67.525725410215998</v>
          </cell>
          <cell r="I186">
            <v>13.766570872346342</v>
          </cell>
          <cell r="J186">
            <v>48.091707852828115</v>
          </cell>
          <cell r="K186">
            <v>73.587710604558964</v>
          </cell>
          <cell r="L186">
            <v>21523</v>
          </cell>
          <cell r="M186" t="str">
            <v>Yumbel</v>
          </cell>
        </row>
        <row r="187">
          <cell r="A187" t="str">
            <v>Alto Biobío</v>
          </cell>
          <cell r="B187">
            <v>8314</v>
          </cell>
          <cell r="C187">
            <v>6342</v>
          </cell>
          <cell r="D187">
            <v>1374</v>
          </cell>
          <cell r="E187">
            <v>4594</v>
          </cell>
          <cell r="F187">
            <v>374</v>
          </cell>
          <cell r="G187">
            <v>21.665089877010406</v>
          </cell>
          <cell r="H187">
            <v>72.437716808577733</v>
          </cell>
          <cell r="I187">
            <v>5.8971933144118571</v>
          </cell>
          <cell r="J187">
            <v>38.049629952111452</v>
          </cell>
          <cell r="K187">
            <v>27.219796215429405</v>
          </cell>
          <cell r="L187">
            <v>5744</v>
          </cell>
          <cell r="M187" t="str">
            <v>Alto Biobío</v>
          </cell>
        </row>
        <row r="188">
          <cell r="A188" t="str">
            <v>Chillán</v>
          </cell>
          <cell r="B188">
            <v>8401</v>
          </cell>
          <cell r="C188">
            <v>177341</v>
          </cell>
          <cell r="D188">
            <v>34734</v>
          </cell>
          <cell r="E188">
            <v>125206</v>
          </cell>
          <cell r="F188">
            <v>17401</v>
          </cell>
          <cell r="G188">
            <v>19.585995342306632</v>
          </cell>
          <cell r="H188">
            <v>70.601834883078368</v>
          </cell>
          <cell r="I188">
            <v>9.8121697746150058</v>
          </cell>
          <cell r="J188">
            <v>41.639378304554093</v>
          </cell>
          <cell r="K188">
            <v>50.097886796798527</v>
          </cell>
          <cell r="L188">
            <v>182622</v>
          </cell>
          <cell r="M188" t="str">
            <v>Chillán</v>
          </cell>
        </row>
        <row r="189">
          <cell r="A189" t="str">
            <v>Bulnes</v>
          </cell>
          <cell r="B189">
            <v>8402</v>
          </cell>
          <cell r="C189">
            <v>21832</v>
          </cell>
          <cell r="D189">
            <v>4590</v>
          </cell>
          <cell r="E189">
            <v>14819</v>
          </cell>
          <cell r="F189">
            <v>2423</v>
          </cell>
          <cell r="G189">
            <v>21.024184683034079</v>
          </cell>
          <cell r="H189">
            <v>67.877427629168196</v>
          </cell>
          <cell r="I189">
            <v>11.098387687797729</v>
          </cell>
          <cell r="J189">
            <v>47.324380862406365</v>
          </cell>
          <cell r="K189">
            <v>52.788671023965136</v>
          </cell>
          <cell r="L189">
            <v>22133</v>
          </cell>
          <cell r="M189" t="str">
            <v>Bulnes</v>
          </cell>
        </row>
        <row r="190">
          <cell r="A190" t="str">
            <v>Cobquecura</v>
          </cell>
          <cell r="B190">
            <v>8403</v>
          </cell>
          <cell r="C190">
            <v>5773</v>
          </cell>
          <cell r="D190">
            <v>1018</v>
          </cell>
          <cell r="E190">
            <v>3879</v>
          </cell>
          <cell r="F190">
            <v>876</v>
          </cell>
          <cell r="G190">
            <v>17.633812575783821</v>
          </cell>
          <cell r="H190">
            <v>67.192101160575092</v>
          </cell>
          <cell r="I190">
            <v>15.174086263641087</v>
          </cell>
          <cell r="J190">
            <v>48.82701727249291</v>
          </cell>
          <cell r="K190">
            <v>86.051080550098234</v>
          </cell>
          <cell r="L190">
            <v>5584</v>
          </cell>
          <cell r="M190" t="str">
            <v>Cobquecura</v>
          </cell>
        </row>
        <row r="191">
          <cell r="A191" t="str">
            <v>Coelemu</v>
          </cell>
          <cell r="B191">
            <v>8404</v>
          </cell>
          <cell r="C191">
            <v>16852</v>
          </cell>
          <cell r="D191">
            <v>3312</v>
          </cell>
          <cell r="E191">
            <v>11547</v>
          </cell>
          <cell r="F191">
            <v>1993</v>
          </cell>
          <cell r="G191">
            <v>19.653453596012344</v>
          </cell>
          <cell r="H191">
            <v>68.520056966532167</v>
          </cell>
          <cell r="I191">
            <v>11.826489437455495</v>
          </cell>
          <cell r="J191">
            <v>45.942669091538932</v>
          </cell>
          <cell r="K191">
            <v>60.175120772946855</v>
          </cell>
          <cell r="L191">
            <v>17164</v>
          </cell>
          <cell r="M191" t="str">
            <v>Coelemu</v>
          </cell>
        </row>
        <row r="192">
          <cell r="A192" t="str">
            <v>Coihueco</v>
          </cell>
          <cell r="B192">
            <v>8405</v>
          </cell>
          <cell r="C192">
            <v>25589</v>
          </cell>
          <cell r="D192">
            <v>5820</v>
          </cell>
          <cell r="E192">
            <v>17057</v>
          </cell>
          <cell r="F192">
            <v>2712</v>
          </cell>
          <cell r="G192">
            <v>22.744147876040486</v>
          </cell>
          <cell r="H192">
            <v>66.65754816522724</v>
          </cell>
          <cell r="I192">
            <v>10.598303958732268</v>
          </cell>
          <cell r="J192">
            <v>50.020519434836139</v>
          </cell>
          <cell r="K192">
            <v>46.597938144329895</v>
          </cell>
          <cell r="L192">
            <v>26159</v>
          </cell>
          <cell r="M192" t="str">
            <v>Coihueco</v>
          </cell>
        </row>
        <row r="193">
          <cell r="A193" t="str">
            <v>Chillán Viejo</v>
          </cell>
          <cell r="B193">
            <v>8406</v>
          </cell>
          <cell r="C193">
            <v>29930</v>
          </cell>
          <cell r="D193">
            <v>7065</v>
          </cell>
          <cell r="E193">
            <v>20233</v>
          </cell>
          <cell r="F193">
            <v>2632</v>
          </cell>
          <cell r="G193">
            <v>23.60507851653859</v>
          </cell>
          <cell r="H193">
            <v>67.601069161376543</v>
          </cell>
          <cell r="I193">
            <v>8.7938523220848648</v>
          </cell>
          <cell r="J193">
            <v>47.926654475362035</v>
          </cell>
          <cell r="K193">
            <v>37.254069355980185</v>
          </cell>
          <cell r="L193">
            <v>36553</v>
          </cell>
          <cell r="M193" t="str">
            <v>Chillán Viejo</v>
          </cell>
        </row>
        <row r="194">
          <cell r="A194" t="str">
            <v>El Carmen</v>
          </cell>
          <cell r="B194">
            <v>8407</v>
          </cell>
          <cell r="C194">
            <v>13032</v>
          </cell>
          <cell r="D194">
            <v>2789</v>
          </cell>
          <cell r="E194">
            <v>8598</v>
          </cell>
          <cell r="F194">
            <v>1645</v>
          </cell>
          <cell r="G194">
            <v>21.401166359729896</v>
          </cell>
          <cell r="H194">
            <v>65.976058931860038</v>
          </cell>
          <cell r="I194">
            <v>12.622774708410066</v>
          </cell>
          <cell r="J194">
            <v>51.570132588974182</v>
          </cell>
          <cell r="K194">
            <v>58.981713875941196</v>
          </cell>
          <cell r="L194">
            <v>12627</v>
          </cell>
          <cell r="M194" t="str">
            <v>El Carmen</v>
          </cell>
        </row>
        <row r="195">
          <cell r="A195" t="str">
            <v>Ninhue</v>
          </cell>
          <cell r="B195">
            <v>8408</v>
          </cell>
          <cell r="C195">
            <v>5878</v>
          </cell>
          <cell r="D195">
            <v>1125</v>
          </cell>
          <cell r="E195">
            <v>3889</v>
          </cell>
          <cell r="F195">
            <v>864</v>
          </cell>
          <cell r="G195">
            <v>19.139162980605647</v>
          </cell>
          <cell r="H195">
            <v>66.161959850289207</v>
          </cell>
          <cell r="I195">
            <v>14.698877169105137</v>
          </cell>
          <cell r="J195">
            <v>51.144253021342244</v>
          </cell>
          <cell r="K195">
            <v>76.8</v>
          </cell>
          <cell r="L195">
            <v>5732</v>
          </cell>
          <cell r="M195" t="str">
            <v>Ninhue</v>
          </cell>
        </row>
        <row r="196">
          <cell r="A196" t="str">
            <v>Ñiquén</v>
          </cell>
          <cell r="B196">
            <v>8409</v>
          </cell>
          <cell r="C196">
            <v>11748</v>
          </cell>
          <cell r="D196">
            <v>2226</v>
          </cell>
          <cell r="E196">
            <v>7804</v>
          </cell>
          <cell r="F196">
            <v>1718</v>
          </cell>
          <cell r="G196">
            <v>18.94790602655771</v>
          </cell>
          <cell r="H196">
            <v>66.428328226081035</v>
          </cell>
          <cell r="I196">
            <v>14.623765747361253</v>
          </cell>
          <cell r="J196">
            <v>50.538185545873915</v>
          </cell>
          <cell r="K196">
            <v>77.178796046720578</v>
          </cell>
          <cell r="L196">
            <v>11501</v>
          </cell>
          <cell r="M196" t="str">
            <v>Ñiquén</v>
          </cell>
        </row>
        <row r="197">
          <cell r="A197" t="str">
            <v>Pemuco</v>
          </cell>
          <cell r="B197">
            <v>8410</v>
          </cell>
          <cell r="C197">
            <v>9293</v>
          </cell>
          <cell r="D197">
            <v>2036</v>
          </cell>
          <cell r="E197">
            <v>6203</v>
          </cell>
          <cell r="F197">
            <v>1054</v>
          </cell>
          <cell r="G197">
            <v>21.908963736145488</v>
          </cell>
          <cell r="H197">
            <v>66.749166038954058</v>
          </cell>
          <cell r="I197">
            <v>11.341870224900463</v>
          </cell>
          <cell r="J197">
            <v>49.814605835885864</v>
          </cell>
          <cell r="K197">
            <v>51.768172888015719</v>
          </cell>
          <cell r="L197">
            <v>9276</v>
          </cell>
          <cell r="M197" t="str">
            <v>Pemuco</v>
          </cell>
        </row>
        <row r="198">
          <cell r="A198" t="str">
            <v>Pinto</v>
          </cell>
          <cell r="B198">
            <v>8411</v>
          </cell>
          <cell r="C198">
            <v>11110</v>
          </cell>
          <cell r="D198">
            <v>2260</v>
          </cell>
          <cell r="E198">
            <v>7501</v>
          </cell>
          <cell r="F198">
            <v>1349</v>
          </cell>
          <cell r="G198">
            <v>20.342034203420344</v>
          </cell>
          <cell r="H198">
            <v>67.515751575157509</v>
          </cell>
          <cell r="I198">
            <v>12.142214221422144</v>
          </cell>
          <cell r="J198">
            <v>48.11358485535262</v>
          </cell>
          <cell r="K198">
            <v>59.690265486725671</v>
          </cell>
          <cell r="L198">
            <v>11588</v>
          </cell>
          <cell r="M198" t="str">
            <v>Pinto</v>
          </cell>
        </row>
        <row r="199">
          <cell r="A199" t="str">
            <v>Portezuelo</v>
          </cell>
          <cell r="B199">
            <v>8412</v>
          </cell>
          <cell r="C199">
            <v>5662</v>
          </cell>
          <cell r="D199">
            <v>1149</v>
          </cell>
          <cell r="E199">
            <v>3733</v>
          </cell>
          <cell r="F199">
            <v>780</v>
          </cell>
          <cell r="G199">
            <v>20.293182620981987</v>
          </cell>
          <cell r="H199">
            <v>65.930766513599437</v>
          </cell>
          <cell r="I199">
            <v>13.776050865418579</v>
          </cell>
          <cell r="J199">
            <v>51.674256630056256</v>
          </cell>
          <cell r="K199">
            <v>67.885117493472578</v>
          </cell>
          <cell r="L199">
            <v>5575</v>
          </cell>
          <cell r="M199" t="str">
            <v>Portezuelo</v>
          </cell>
        </row>
        <row r="200">
          <cell r="A200" t="str">
            <v>Quillón</v>
          </cell>
          <cell r="B200">
            <v>8413</v>
          </cell>
          <cell r="C200">
            <v>16618</v>
          </cell>
          <cell r="D200">
            <v>3130</v>
          </cell>
          <cell r="E200">
            <v>11155</v>
          </cell>
          <cell r="F200">
            <v>2333</v>
          </cell>
          <cell r="G200">
            <v>18.834998194728609</v>
          </cell>
          <cell r="H200">
            <v>67.126007943194125</v>
          </cell>
          <cell r="I200">
            <v>14.038993862077264</v>
          </cell>
          <cell r="J200">
            <v>48.973554459883459</v>
          </cell>
          <cell r="K200">
            <v>74.536741214057514</v>
          </cell>
          <cell r="L200">
            <v>17141</v>
          </cell>
          <cell r="M200" t="str">
            <v>Quillón</v>
          </cell>
        </row>
        <row r="201">
          <cell r="A201" t="str">
            <v>Quirihue</v>
          </cell>
          <cell r="B201">
            <v>8414</v>
          </cell>
          <cell r="C201">
            <v>13079</v>
          </cell>
          <cell r="D201">
            <v>2526</v>
          </cell>
          <cell r="E201">
            <v>8854</v>
          </cell>
          <cell r="F201">
            <v>1699</v>
          </cell>
          <cell r="G201">
            <v>19.313403165379619</v>
          </cell>
          <cell r="H201">
            <v>67.696307057114453</v>
          </cell>
          <cell r="I201">
            <v>12.990289777505925</v>
          </cell>
          <cell r="J201">
            <v>47.718545290264288</v>
          </cell>
          <cell r="K201">
            <v>67.260490894695167</v>
          </cell>
          <cell r="L201">
            <v>13943</v>
          </cell>
          <cell r="M201" t="str">
            <v>Quirihue</v>
          </cell>
        </row>
        <row r="202">
          <cell r="A202" t="str">
            <v>Ránquil</v>
          </cell>
          <cell r="B202">
            <v>8415</v>
          </cell>
          <cell r="C202">
            <v>6013</v>
          </cell>
          <cell r="D202">
            <v>1066</v>
          </cell>
          <cell r="E202">
            <v>4050</v>
          </cell>
          <cell r="F202">
            <v>897</v>
          </cell>
          <cell r="G202">
            <v>17.728255446532511</v>
          </cell>
          <cell r="H202">
            <v>67.354066189921838</v>
          </cell>
          <cell r="I202">
            <v>14.917678363545651</v>
          </cell>
          <cell r="J202">
            <v>48.46913580246914</v>
          </cell>
          <cell r="K202">
            <v>84.146341463414629</v>
          </cell>
          <cell r="L202">
            <v>6105</v>
          </cell>
          <cell r="M202" t="str">
            <v>Ránquil</v>
          </cell>
        </row>
        <row r="203">
          <cell r="A203" t="str">
            <v>San Carlos</v>
          </cell>
          <cell r="B203">
            <v>8416</v>
          </cell>
          <cell r="C203">
            <v>52646</v>
          </cell>
          <cell r="D203">
            <v>11061</v>
          </cell>
          <cell r="E203">
            <v>35445</v>
          </cell>
          <cell r="F203">
            <v>6140</v>
          </cell>
          <cell r="G203">
            <v>21.010143220757513</v>
          </cell>
          <cell r="H203">
            <v>67.327052387645779</v>
          </cell>
          <cell r="I203">
            <v>11.662804391596703</v>
          </cell>
          <cell r="J203">
            <v>48.528706446607423</v>
          </cell>
          <cell r="K203">
            <v>55.510351686104329</v>
          </cell>
          <cell r="L203">
            <v>53815</v>
          </cell>
          <cell r="M203" t="str">
            <v>San Carlos</v>
          </cell>
        </row>
        <row r="204">
          <cell r="A204" t="str">
            <v>San Fabián</v>
          </cell>
          <cell r="B204">
            <v>8417</v>
          </cell>
          <cell r="C204">
            <v>3985</v>
          </cell>
          <cell r="D204">
            <v>877</v>
          </cell>
          <cell r="E204">
            <v>2596</v>
          </cell>
          <cell r="F204">
            <v>512</v>
          </cell>
          <cell r="G204">
            <v>22.007528230865748</v>
          </cell>
          <cell r="H204">
            <v>65.144291091593473</v>
          </cell>
          <cell r="I204">
            <v>12.848180677540777</v>
          </cell>
          <cell r="J204">
            <v>53.505392912172582</v>
          </cell>
          <cell r="K204">
            <v>58.380843785632841</v>
          </cell>
          <cell r="L204">
            <v>4146</v>
          </cell>
          <cell r="M204" t="str">
            <v>San Fabián</v>
          </cell>
        </row>
        <row r="205">
          <cell r="A205" t="str">
            <v>San Ignacio</v>
          </cell>
          <cell r="B205">
            <v>8418</v>
          </cell>
          <cell r="C205">
            <v>16221</v>
          </cell>
          <cell r="D205">
            <v>3506</v>
          </cell>
          <cell r="E205">
            <v>10671</v>
          </cell>
          <cell r="F205">
            <v>2044</v>
          </cell>
          <cell r="G205">
            <v>21.613957215954628</v>
          </cell>
          <cell r="H205">
            <v>65.785093397447753</v>
          </cell>
          <cell r="I205">
            <v>12.600949386597621</v>
          </cell>
          <cell r="J205">
            <v>52.010120888389089</v>
          </cell>
          <cell r="K205">
            <v>58.3000570450656</v>
          </cell>
          <cell r="L205">
            <v>15611</v>
          </cell>
          <cell r="M205" t="str">
            <v>San Ignacio</v>
          </cell>
        </row>
        <row r="206">
          <cell r="A206" t="str">
            <v>San Nicolás</v>
          </cell>
          <cell r="B206">
            <v>8419</v>
          </cell>
          <cell r="C206">
            <v>11152</v>
          </cell>
          <cell r="D206">
            <v>2125</v>
          </cell>
          <cell r="E206">
            <v>7763</v>
          </cell>
          <cell r="F206">
            <v>1264</v>
          </cell>
          <cell r="G206">
            <v>19.054878048780488</v>
          </cell>
          <cell r="H206">
            <v>69.610832137733141</v>
          </cell>
          <cell r="I206">
            <v>11.33428981348637</v>
          </cell>
          <cell r="J206">
            <v>43.655803168878009</v>
          </cell>
          <cell r="K206">
            <v>59.482352941176472</v>
          </cell>
          <cell r="L206">
            <v>11895</v>
          </cell>
          <cell r="M206" t="str">
            <v>San Nicolás</v>
          </cell>
        </row>
        <row r="207">
          <cell r="A207" t="str">
            <v>Treguaco</v>
          </cell>
          <cell r="B207">
            <v>8420</v>
          </cell>
          <cell r="C207">
            <v>5382</v>
          </cell>
          <cell r="D207">
            <v>1069</v>
          </cell>
          <cell r="E207">
            <v>3614</v>
          </cell>
          <cell r="F207">
            <v>699</v>
          </cell>
          <cell r="G207">
            <v>19.86250464511334</v>
          </cell>
          <cell r="H207">
            <v>67.149758454106276</v>
          </cell>
          <cell r="I207">
            <v>12.987736900780378</v>
          </cell>
          <cell r="J207">
            <v>48.920863309352519</v>
          </cell>
          <cell r="K207">
            <v>65.388213283442468</v>
          </cell>
          <cell r="L207">
            <v>5212</v>
          </cell>
          <cell r="M207" t="str">
            <v>Treguaco</v>
          </cell>
        </row>
        <row r="208">
          <cell r="A208" t="str">
            <v>Yungay</v>
          </cell>
          <cell r="B208">
            <v>8421</v>
          </cell>
          <cell r="C208">
            <v>18103</v>
          </cell>
          <cell r="D208">
            <v>3823</v>
          </cell>
          <cell r="E208">
            <v>12048</v>
          </cell>
          <cell r="F208">
            <v>2232</v>
          </cell>
          <cell r="G208">
            <v>21.118046732585761</v>
          </cell>
          <cell r="H208">
            <v>66.55250510965034</v>
          </cell>
          <cell r="I208">
            <v>12.329448157763906</v>
          </cell>
          <cell r="J208">
            <v>50.257304116865875</v>
          </cell>
          <cell r="K208">
            <v>58.383468480251111</v>
          </cell>
          <cell r="L208">
            <v>18399</v>
          </cell>
          <cell r="M208" t="str">
            <v>Yungay</v>
          </cell>
        </row>
        <row r="209">
          <cell r="A209" t="str">
            <v>REGIÓN VIII</v>
          </cell>
          <cell r="B209">
            <v>8</v>
          </cell>
          <cell r="C209">
            <v>2073349</v>
          </cell>
          <cell r="D209">
            <v>430633</v>
          </cell>
          <cell r="E209">
            <v>1437660</v>
          </cell>
          <cell r="F209">
            <v>205056</v>
          </cell>
          <cell r="G209">
            <v>20.769923442700673</v>
          </cell>
          <cell r="H209">
            <v>69.339990517756533</v>
          </cell>
          <cell r="I209">
            <v>9.890086039542787</v>
          </cell>
          <cell r="J209">
            <v>44.216921942601175</v>
          </cell>
          <cell r="K209">
            <v>47.617344699546948</v>
          </cell>
          <cell r="L209">
            <v>2177274</v>
          </cell>
          <cell r="M209" t="str">
            <v>REGIÓN VIII</v>
          </cell>
        </row>
        <row r="210">
          <cell r="A210" t="str">
            <v>Temuco</v>
          </cell>
          <cell r="B210">
            <v>9101</v>
          </cell>
          <cell r="C210">
            <v>280613</v>
          </cell>
          <cell r="D210">
            <v>56056</v>
          </cell>
          <cell r="E210">
            <v>200717</v>
          </cell>
          <cell r="F210">
            <v>23840</v>
          </cell>
          <cell r="G210">
            <v>19.976266245683558</v>
          </cell>
          <cell r="H210">
            <v>71.528047524526656</v>
          </cell>
          <cell r="I210">
            <v>8.4956862297897811</v>
          </cell>
          <cell r="J210">
            <v>39.805298006646176</v>
          </cell>
          <cell r="K210">
            <v>42.528899671756818</v>
          </cell>
          <cell r="L210">
            <v>298974</v>
          </cell>
          <cell r="M210" t="str">
            <v>Temuco</v>
          </cell>
        </row>
        <row r="211">
          <cell r="A211" t="str">
            <v>Carahue</v>
          </cell>
          <cell r="B211">
            <v>9102</v>
          </cell>
          <cell r="C211">
            <v>26668</v>
          </cell>
          <cell r="D211">
            <v>6047</v>
          </cell>
          <cell r="E211">
            <v>17607</v>
          </cell>
          <cell r="F211">
            <v>3014</v>
          </cell>
          <cell r="G211">
            <v>22.675116244187791</v>
          </cell>
          <cell r="H211">
            <v>66.022948852557377</v>
          </cell>
          <cell r="I211">
            <v>11.301934903254837</v>
          </cell>
          <cell r="J211">
            <v>51.462486511046748</v>
          </cell>
          <cell r="K211">
            <v>49.842897304448485</v>
          </cell>
          <cell r="L211">
            <v>26276</v>
          </cell>
          <cell r="M211" t="str">
            <v>Carahue</v>
          </cell>
        </row>
        <row r="212">
          <cell r="A212" t="str">
            <v>Cunco</v>
          </cell>
          <cell r="B212">
            <v>9103</v>
          </cell>
          <cell r="C212">
            <v>19174</v>
          </cell>
          <cell r="D212">
            <v>4267</v>
          </cell>
          <cell r="E212">
            <v>12410</v>
          </cell>
          <cell r="F212">
            <v>2497</v>
          </cell>
          <cell r="G212">
            <v>22.254094085741109</v>
          </cell>
          <cell r="H212">
            <v>64.723062480442266</v>
          </cell>
          <cell r="I212">
            <v>13.022843433816627</v>
          </cell>
          <cell r="J212">
            <v>54.50443190975021</v>
          </cell>
          <cell r="K212">
            <v>58.518865713616123</v>
          </cell>
          <cell r="L212">
            <v>18724</v>
          </cell>
          <cell r="M212" t="str">
            <v>Cunco</v>
          </cell>
        </row>
        <row r="213">
          <cell r="A213" t="str">
            <v>Curarrehue</v>
          </cell>
          <cell r="B213">
            <v>9104</v>
          </cell>
          <cell r="C213">
            <v>7370</v>
          </cell>
          <cell r="D213">
            <v>1917</v>
          </cell>
          <cell r="E213">
            <v>4652</v>
          </cell>
          <cell r="F213">
            <v>801</v>
          </cell>
          <cell r="G213">
            <v>26.010854816824967</v>
          </cell>
          <cell r="H213">
            <v>63.120759837177744</v>
          </cell>
          <cell r="I213">
            <v>10.868385345997286</v>
          </cell>
          <cell r="J213">
            <v>58.426483233018054</v>
          </cell>
          <cell r="K213">
            <v>41.784037558685441</v>
          </cell>
          <cell r="L213">
            <v>7533</v>
          </cell>
          <cell r="M213" t="str">
            <v>Curarrehue</v>
          </cell>
        </row>
        <row r="214">
          <cell r="A214" t="str">
            <v>Freire</v>
          </cell>
          <cell r="B214">
            <v>9105</v>
          </cell>
          <cell r="C214">
            <v>25200</v>
          </cell>
          <cell r="D214">
            <v>5519</v>
          </cell>
          <cell r="E214">
            <v>16786</v>
          </cell>
          <cell r="F214">
            <v>2895</v>
          </cell>
          <cell r="G214">
            <v>21.900793650793652</v>
          </cell>
          <cell r="H214">
            <v>66.611111111111114</v>
          </cell>
          <cell r="I214">
            <v>11.488095238095237</v>
          </cell>
          <cell r="J214">
            <v>50.12510425354462</v>
          </cell>
          <cell r="K214">
            <v>52.455154919369448</v>
          </cell>
          <cell r="L214">
            <v>23867</v>
          </cell>
          <cell r="M214" t="str">
            <v>Freire</v>
          </cell>
        </row>
        <row r="215">
          <cell r="A215" t="str">
            <v>Galvarino</v>
          </cell>
          <cell r="B215">
            <v>9106</v>
          </cell>
          <cell r="C215">
            <v>12727</v>
          </cell>
          <cell r="D215">
            <v>3052</v>
          </cell>
          <cell r="E215">
            <v>8188</v>
          </cell>
          <cell r="F215">
            <v>1487</v>
          </cell>
          <cell r="G215">
            <v>23.980513868154318</v>
          </cell>
          <cell r="H215">
            <v>64.335664335664333</v>
          </cell>
          <cell r="I215">
            <v>11.683821796181347</v>
          </cell>
          <cell r="J215">
            <v>55.434782608695656</v>
          </cell>
          <cell r="K215">
            <v>48.722149410222805</v>
          </cell>
          <cell r="L215">
            <v>12279</v>
          </cell>
          <cell r="M215" t="str">
            <v>Galvarino</v>
          </cell>
        </row>
        <row r="216">
          <cell r="A216" t="str">
            <v>Gorbea</v>
          </cell>
          <cell r="B216">
            <v>9107</v>
          </cell>
          <cell r="C216">
            <v>15754</v>
          </cell>
          <cell r="D216">
            <v>3134</v>
          </cell>
          <cell r="E216">
            <v>10510</v>
          </cell>
          <cell r="F216">
            <v>2110</v>
          </cell>
          <cell r="G216">
            <v>19.893360416402185</v>
          </cell>
          <cell r="H216">
            <v>66.713215691253012</v>
          </cell>
          <cell r="I216">
            <v>13.393423892344803</v>
          </cell>
          <cell r="J216">
            <v>49.895337773549002</v>
          </cell>
          <cell r="K216">
            <v>67.326100829610724</v>
          </cell>
          <cell r="L216">
            <v>15492</v>
          </cell>
          <cell r="M216" t="str">
            <v>Gorbea</v>
          </cell>
        </row>
        <row r="217">
          <cell r="A217" t="str">
            <v>Lautaro</v>
          </cell>
          <cell r="B217">
            <v>9108</v>
          </cell>
          <cell r="C217">
            <v>36159</v>
          </cell>
          <cell r="D217">
            <v>8087</v>
          </cell>
          <cell r="E217">
            <v>24433</v>
          </cell>
          <cell r="F217">
            <v>3639</v>
          </cell>
          <cell r="G217">
            <v>22.365109654581154</v>
          </cell>
          <cell r="H217">
            <v>67.571005835338369</v>
          </cell>
          <cell r="I217">
            <v>10.063884510080479</v>
          </cell>
          <cell r="J217">
            <v>47.99246920148979</v>
          </cell>
          <cell r="K217">
            <v>44.998145171262522</v>
          </cell>
          <cell r="L217">
            <v>37952</v>
          </cell>
          <cell r="M217" t="str">
            <v>Lautaro</v>
          </cell>
        </row>
        <row r="218">
          <cell r="A218" t="str">
            <v>Loncoche</v>
          </cell>
          <cell r="B218">
            <v>9109</v>
          </cell>
          <cell r="C218">
            <v>23596</v>
          </cell>
          <cell r="D218">
            <v>5057</v>
          </cell>
          <cell r="E218">
            <v>15666</v>
          </cell>
          <cell r="F218">
            <v>2873</v>
          </cell>
          <cell r="G218">
            <v>21.431598576029838</v>
          </cell>
          <cell r="H218">
            <v>66.392608916765553</v>
          </cell>
          <cell r="I218">
            <v>12.17579250720461</v>
          </cell>
          <cell r="J218">
            <v>50.619175284054641</v>
          </cell>
          <cell r="K218">
            <v>56.812339331619533</v>
          </cell>
          <cell r="L218">
            <v>23003</v>
          </cell>
          <cell r="M218" t="str">
            <v>Loncoche</v>
          </cell>
        </row>
        <row r="219">
          <cell r="A219" t="str">
            <v>Melipeuco</v>
          </cell>
          <cell r="B219">
            <v>9110</v>
          </cell>
          <cell r="C219">
            <v>5854</v>
          </cell>
          <cell r="D219">
            <v>1283</v>
          </cell>
          <cell r="E219">
            <v>3774</v>
          </cell>
          <cell r="F219">
            <v>797</v>
          </cell>
          <cell r="G219">
            <v>21.916638196105225</v>
          </cell>
          <cell r="H219">
            <v>64.468739323539452</v>
          </cell>
          <cell r="I219">
            <v>13.614622480355312</v>
          </cell>
          <cell r="J219">
            <v>55.113937466878646</v>
          </cell>
          <cell r="K219">
            <v>62.120031176929068</v>
          </cell>
          <cell r="L219">
            <v>5782</v>
          </cell>
          <cell r="M219" t="str">
            <v>Melipeuco</v>
          </cell>
        </row>
        <row r="220">
          <cell r="A220" t="str">
            <v>Nueva Imperial</v>
          </cell>
          <cell r="B220">
            <v>9111</v>
          </cell>
          <cell r="C220">
            <v>32950</v>
          </cell>
          <cell r="D220">
            <v>6995</v>
          </cell>
          <cell r="E220">
            <v>21923</v>
          </cell>
          <cell r="F220">
            <v>4032</v>
          </cell>
          <cell r="G220">
            <v>21.229135053110774</v>
          </cell>
          <cell r="H220">
            <v>66.534142640364195</v>
          </cell>
          <cell r="I220">
            <v>12.236722306525039</v>
          </cell>
          <cell r="J220">
            <v>50.298772978150794</v>
          </cell>
          <cell r="K220">
            <v>57.641172265904217</v>
          </cell>
          <cell r="L220">
            <v>33976</v>
          </cell>
          <cell r="M220" t="str">
            <v>Nueva Imperial</v>
          </cell>
        </row>
        <row r="221">
          <cell r="A221" t="str">
            <v>Padre Las Casas</v>
          </cell>
          <cell r="B221">
            <v>9112</v>
          </cell>
          <cell r="C221">
            <v>80358</v>
          </cell>
          <cell r="D221">
            <v>18329</v>
          </cell>
          <cell r="E221">
            <v>55457</v>
          </cell>
          <cell r="F221">
            <v>6572</v>
          </cell>
          <cell r="G221">
            <v>22.809178924313699</v>
          </cell>
          <cell r="H221">
            <v>69.01241942308171</v>
          </cell>
          <cell r="I221">
            <v>8.1784016526045953</v>
          </cell>
          <cell r="J221">
            <v>44.901455181491968</v>
          </cell>
          <cell r="K221">
            <v>35.85574772218888</v>
          </cell>
          <cell r="L221">
            <v>98459</v>
          </cell>
          <cell r="M221" t="str">
            <v>Padre Las Casas</v>
          </cell>
        </row>
        <row r="222">
          <cell r="A222" t="str">
            <v>Perquenco</v>
          </cell>
          <cell r="B222">
            <v>9113</v>
          </cell>
          <cell r="C222">
            <v>7145</v>
          </cell>
          <cell r="D222">
            <v>1552</v>
          </cell>
          <cell r="E222">
            <v>4744</v>
          </cell>
          <cell r="F222">
            <v>849</v>
          </cell>
          <cell r="G222">
            <v>21.721483554933521</v>
          </cell>
          <cell r="H222">
            <v>66.396081175647311</v>
          </cell>
          <cell r="I222">
            <v>11.882435269419174</v>
          </cell>
          <cell r="J222">
            <v>50.611298482293421</v>
          </cell>
          <cell r="K222">
            <v>54.703608247422686</v>
          </cell>
          <cell r="L222">
            <v>7421</v>
          </cell>
          <cell r="M222" t="str">
            <v>Perquenco</v>
          </cell>
        </row>
        <row r="223">
          <cell r="A223" t="str">
            <v>Pitrufquén</v>
          </cell>
          <cell r="B223">
            <v>9114</v>
          </cell>
          <cell r="C223">
            <v>24299</v>
          </cell>
          <cell r="D223">
            <v>4698</v>
          </cell>
          <cell r="E223">
            <v>16331</v>
          </cell>
          <cell r="F223">
            <v>3270</v>
          </cell>
          <cell r="G223">
            <v>19.334128976501091</v>
          </cell>
          <cell r="H223">
            <v>67.208527099880655</v>
          </cell>
          <cell r="I223">
            <v>13.457343923618255</v>
          </cell>
          <cell r="J223">
            <v>48.790643561325084</v>
          </cell>
          <cell r="K223">
            <v>69.604086845466156</v>
          </cell>
          <cell r="L223">
            <v>25184</v>
          </cell>
          <cell r="M223" t="str">
            <v>Pitrufquén</v>
          </cell>
        </row>
        <row r="224">
          <cell r="A224" t="str">
            <v>Pucón</v>
          </cell>
          <cell r="B224">
            <v>9115</v>
          </cell>
          <cell r="C224">
            <v>26297</v>
          </cell>
          <cell r="D224">
            <v>6257</v>
          </cell>
          <cell r="E224">
            <v>17790</v>
          </cell>
          <cell r="F224">
            <v>2250</v>
          </cell>
          <cell r="G224">
            <v>23.793588622276303</v>
          </cell>
          <cell r="H224">
            <v>67.650302315853523</v>
          </cell>
          <cell r="I224">
            <v>8.5561090618701741</v>
          </cell>
          <cell r="J224">
            <v>47.818999437886454</v>
          </cell>
          <cell r="K224">
            <v>35.959725107879173</v>
          </cell>
          <cell r="L224">
            <v>29991</v>
          </cell>
          <cell r="M224" t="str">
            <v>Pucón</v>
          </cell>
        </row>
        <row r="225">
          <cell r="A225" t="str">
            <v>Saavedra</v>
          </cell>
          <cell r="B225">
            <v>9116</v>
          </cell>
          <cell r="C225">
            <v>13360</v>
          </cell>
          <cell r="D225">
            <v>3039</v>
          </cell>
          <cell r="E225">
            <v>8552</v>
          </cell>
          <cell r="F225">
            <v>1769</v>
          </cell>
          <cell r="G225">
            <v>22.747005988023954</v>
          </cell>
          <cell r="H225">
            <v>64.011976047904199</v>
          </cell>
          <cell r="I225">
            <v>13.241017964071855</v>
          </cell>
          <cell r="J225">
            <v>56.220767072029929</v>
          </cell>
          <cell r="K225">
            <v>58.209937479434025</v>
          </cell>
          <cell r="L225">
            <v>12289</v>
          </cell>
          <cell r="M225" t="str">
            <v>Saavedra</v>
          </cell>
        </row>
        <row r="226">
          <cell r="A226" t="str">
            <v>Teodoro Schmidt</v>
          </cell>
          <cell r="B226">
            <v>9117</v>
          </cell>
          <cell r="C226">
            <v>16184</v>
          </cell>
          <cell r="D226">
            <v>3412</v>
          </cell>
          <cell r="E226">
            <v>10805</v>
          </cell>
          <cell r="F226">
            <v>1967</v>
          </cell>
          <cell r="G226">
            <v>21.082550667325751</v>
          </cell>
          <cell r="H226">
            <v>66.763470093919921</v>
          </cell>
          <cell r="I226">
            <v>12.153979238754326</v>
          </cell>
          <cell r="J226">
            <v>49.782508098102731</v>
          </cell>
          <cell r="K226">
            <v>57.649472450175857</v>
          </cell>
          <cell r="L226">
            <v>16028</v>
          </cell>
          <cell r="M226" t="str">
            <v>Teodoro Schmidt</v>
          </cell>
        </row>
        <row r="227">
          <cell r="A227" t="str">
            <v>Toltén</v>
          </cell>
          <cell r="B227">
            <v>9118</v>
          </cell>
          <cell r="C227">
            <v>11512</v>
          </cell>
          <cell r="D227">
            <v>2697</v>
          </cell>
          <cell r="E227">
            <v>7404</v>
          </cell>
          <cell r="F227">
            <v>1411</v>
          </cell>
          <cell r="G227">
            <v>23.427727588603197</v>
          </cell>
          <cell r="H227">
            <v>64.315496872828348</v>
          </cell>
          <cell r="I227">
            <v>12.25677553856845</v>
          </cell>
          <cell r="J227">
            <v>55.483522420313349</v>
          </cell>
          <cell r="K227">
            <v>52.31738969225065</v>
          </cell>
          <cell r="L227">
            <v>11232</v>
          </cell>
          <cell r="M227" t="str">
            <v>Toltén</v>
          </cell>
        </row>
        <row r="228">
          <cell r="A228" t="str">
            <v>Vilcún</v>
          </cell>
          <cell r="B228">
            <v>9119</v>
          </cell>
          <cell r="C228">
            <v>26682</v>
          </cell>
          <cell r="D228">
            <v>6067</v>
          </cell>
          <cell r="E228">
            <v>17799</v>
          </cell>
          <cell r="F228">
            <v>2816</v>
          </cell>
          <cell r="G228">
            <v>22.738175549059292</v>
          </cell>
          <cell r="H228">
            <v>66.707892961547117</v>
          </cell>
          <cell r="I228">
            <v>10.5539314893936</v>
          </cell>
          <cell r="J228">
            <v>49.907298162818137</v>
          </cell>
          <cell r="K228">
            <v>46.415032141091153</v>
          </cell>
          <cell r="L228">
            <v>29264</v>
          </cell>
          <cell r="M228" t="str">
            <v>Vilcún</v>
          </cell>
        </row>
        <row r="229">
          <cell r="A229" t="str">
            <v>Villarrica</v>
          </cell>
          <cell r="B229">
            <v>9120</v>
          </cell>
          <cell r="C229">
            <v>53265</v>
          </cell>
          <cell r="D229">
            <v>12318</v>
          </cell>
          <cell r="E229">
            <v>35635</v>
          </cell>
          <cell r="F229">
            <v>5312</v>
          </cell>
          <cell r="G229">
            <v>23.125880033793297</v>
          </cell>
          <cell r="H229">
            <v>66.901342344879382</v>
          </cell>
          <cell r="I229">
            <v>9.9727776213273245</v>
          </cell>
          <cell r="J229">
            <v>49.473831906833169</v>
          </cell>
          <cell r="K229">
            <v>43.123883747361589</v>
          </cell>
          <cell r="L229">
            <v>57753</v>
          </cell>
          <cell r="M229" t="str">
            <v>Villarrica</v>
          </cell>
        </row>
        <row r="230">
          <cell r="A230" t="str">
            <v>Cholchol</v>
          </cell>
          <cell r="B230">
            <v>9121</v>
          </cell>
          <cell r="C230">
            <v>11528</v>
          </cell>
          <cell r="D230">
            <v>2760</v>
          </cell>
          <cell r="E230">
            <v>7364</v>
          </cell>
          <cell r="F230">
            <v>1404</v>
          </cell>
          <cell r="G230">
            <v>23.941707147814018</v>
          </cell>
          <cell r="H230">
            <v>63.879250520471899</v>
          </cell>
          <cell r="I230">
            <v>12.179042331714088</v>
          </cell>
          <cell r="J230">
            <v>56.545355784899506</v>
          </cell>
          <cell r="K230">
            <v>50.869565217391298</v>
          </cell>
          <cell r="L230">
            <v>12287</v>
          </cell>
          <cell r="M230" t="str">
            <v>Cholchol</v>
          </cell>
        </row>
        <row r="231">
          <cell r="A231" t="str">
            <v>Angol</v>
          </cell>
          <cell r="B231">
            <v>9201</v>
          </cell>
          <cell r="C231">
            <v>54384</v>
          </cell>
          <cell r="D231">
            <v>11706</v>
          </cell>
          <cell r="E231">
            <v>36887</v>
          </cell>
          <cell r="F231">
            <v>5791</v>
          </cell>
          <cell r="G231">
            <v>21.524713150926743</v>
          </cell>
          <cell r="H231">
            <v>67.826934392468374</v>
          </cell>
          <cell r="I231">
            <v>10.648352456604885</v>
          </cell>
          <cell r="J231">
            <v>47.434055358256295</v>
          </cell>
          <cell r="K231">
            <v>49.470357081838372</v>
          </cell>
          <cell r="L231">
            <v>56563</v>
          </cell>
          <cell r="M231" t="str">
            <v>Angol</v>
          </cell>
        </row>
        <row r="232">
          <cell r="A232" t="str">
            <v>Collipulli</v>
          </cell>
          <cell r="B232">
            <v>9202</v>
          </cell>
          <cell r="C232">
            <v>24319</v>
          </cell>
          <cell r="D232">
            <v>5631</v>
          </cell>
          <cell r="E232">
            <v>16165</v>
          </cell>
          <cell r="F232">
            <v>2523</v>
          </cell>
          <cell r="G232">
            <v>23.154734980879148</v>
          </cell>
          <cell r="H232">
            <v>66.470660800197379</v>
          </cell>
          <cell r="I232">
            <v>10.374604218923475</v>
          </cell>
          <cell r="J232">
            <v>50.442313640581503</v>
          </cell>
          <cell r="K232">
            <v>44.805540756526376</v>
          </cell>
          <cell r="L232">
            <v>24875</v>
          </cell>
          <cell r="M232" t="str">
            <v>Collipulli</v>
          </cell>
        </row>
        <row r="233">
          <cell r="A233" t="str">
            <v>Curacautín</v>
          </cell>
          <cell r="B233">
            <v>9203</v>
          </cell>
          <cell r="C233">
            <v>17355</v>
          </cell>
          <cell r="D233">
            <v>3604</v>
          </cell>
          <cell r="E233">
            <v>11566</v>
          </cell>
          <cell r="F233">
            <v>2185</v>
          </cell>
          <cell r="G233">
            <v>20.766349755113801</v>
          </cell>
          <cell r="H233">
            <v>66.643618553730903</v>
          </cell>
          <cell r="I233">
            <v>12.590031691155287</v>
          </cell>
          <cell r="J233">
            <v>50.051876188829326</v>
          </cell>
          <cell r="K233">
            <v>60.627081021087683</v>
          </cell>
          <cell r="L233">
            <v>16907</v>
          </cell>
          <cell r="M233" t="str">
            <v>Curacautín</v>
          </cell>
        </row>
        <row r="234">
          <cell r="A234" t="str">
            <v>Ercilla</v>
          </cell>
          <cell r="B234">
            <v>9204</v>
          </cell>
          <cell r="C234">
            <v>9265</v>
          </cell>
          <cell r="D234">
            <v>2265</v>
          </cell>
          <cell r="E234">
            <v>6000</v>
          </cell>
          <cell r="F234">
            <v>1000</v>
          </cell>
          <cell r="G234">
            <v>24.446842957366432</v>
          </cell>
          <cell r="H234">
            <v>64.759848893685913</v>
          </cell>
          <cell r="I234">
            <v>10.793308148947652</v>
          </cell>
          <cell r="J234">
            <v>54.416666666666671</v>
          </cell>
          <cell r="K234">
            <v>44.150110375275936</v>
          </cell>
          <cell r="L234">
            <v>9041</v>
          </cell>
          <cell r="M234" t="str">
            <v>Ercilla</v>
          </cell>
        </row>
        <row r="235">
          <cell r="A235" t="str">
            <v>Lonquimay</v>
          </cell>
          <cell r="B235">
            <v>9205</v>
          </cell>
          <cell r="C235">
            <v>10917</v>
          </cell>
          <cell r="D235">
            <v>2655</v>
          </cell>
          <cell r="E235">
            <v>7216</v>
          </cell>
          <cell r="F235">
            <v>1046</v>
          </cell>
          <cell r="G235">
            <v>24.319868095630667</v>
          </cell>
          <cell r="H235">
            <v>66.09874507648621</v>
          </cell>
          <cell r="I235">
            <v>9.5813868278831169</v>
          </cell>
          <cell r="J235">
            <v>51.288802660753888</v>
          </cell>
          <cell r="K235">
            <v>39.397363465160076</v>
          </cell>
          <cell r="L235">
            <v>10981</v>
          </cell>
          <cell r="M235" t="str">
            <v>Lonquimay</v>
          </cell>
        </row>
        <row r="236">
          <cell r="A236" t="str">
            <v>Los Sauces</v>
          </cell>
          <cell r="B236">
            <v>9206</v>
          </cell>
          <cell r="C236">
            <v>7880</v>
          </cell>
          <cell r="D236">
            <v>1654</v>
          </cell>
          <cell r="E236">
            <v>5221</v>
          </cell>
          <cell r="F236">
            <v>1005</v>
          </cell>
          <cell r="G236">
            <v>20.98984771573604</v>
          </cell>
          <cell r="H236">
            <v>66.256345177664983</v>
          </cell>
          <cell r="I236">
            <v>12.753807106598986</v>
          </cell>
          <cell r="J236">
            <v>50.92894081593564</v>
          </cell>
          <cell r="K236">
            <v>60.761789600967354</v>
          </cell>
          <cell r="L236">
            <v>7765</v>
          </cell>
          <cell r="M236" t="str">
            <v>Los Sauces</v>
          </cell>
        </row>
        <row r="237">
          <cell r="A237" t="str">
            <v>Lumaco</v>
          </cell>
          <cell r="B237">
            <v>9207</v>
          </cell>
          <cell r="C237">
            <v>11481</v>
          </cell>
          <cell r="D237">
            <v>2662</v>
          </cell>
          <cell r="E237">
            <v>7593</v>
          </cell>
          <cell r="F237">
            <v>1226</v>
          </cell>
          <cell r="G237">
            <v>23.1861336120547</v>
          </cell>
          <cell r="H237">
            <v>66.135354063234914</v>
          </cell>
          <cell r="I237">
            <v>10.678512324710391</v>
          </cell>
          <cell r="J237">
            <v>51.205057289608845</v>
          </cell>
          <cell r="K237">
            <v>46.055597295266715</v>
          </cell>
          <cell r="L237">
            <v>11039</v>
          </cell>
          <cell r="M237" t="str">
            <v>Lumaco</v>
          </cell>
        </row>
        <row r="238">
          <cell r="A238" t="str">
            <v>Purén</v>
          </cell>
          <cell r="B238">
            <v>9208</v>
          </cell>
          <cell r="C238">
            <v>13094</v>
          </cell>
          <cell r="D238">
            <v>3093</v>
          </cell>
          <cell r="E238">
            <v>8424</v>
          </cell>
          <cell r="F238">
            <v>1577</v>
          </cell>
          <cell r="G238">
            <v>23.621506033297692</v>
          </cell>
          <cell r="H238">
            <v>64.334809836566365</v>
          </cell>
          <cell r="I238">
            <v>12.04368413013594</v>
          </cell>
          <cell r="J238">
            <v>55.436847103513777</v>
          </cell>
          <cell r="K238">
            <v>50.986097639831875</v>
          </cell>
          <cell r="L238">
            <v>12710</v>
          </cell>
          <cell r="M238" t="str">
            <v>Purén</v>
          </cell>
        </row>
        <row r="239">
          <cell r="A239" t="str">
            <v>Renaico</v>
          </cell>
          <cell r="B239">
            <v>9209</v>
          </cell>
          <cell r="C239">
            <v>10346</v>
          </cell>
          <cell r="D239">
            <v>2158</v>
          </cell>
          <cell r="E239">
            <v>7041</v>
          </cell>
          <cell r="F239">
            <v>1147</v>
          </cell>
          <cell r="G239">
            <v>20.85830272569109</v>
          </cell>
          <cell r="H239">
            <v>68.055287067465684</v>
          </cell>
          <cell r="I239">
            <v>11.086410206843224</v>
          </cell>
          <cell r="J239">
            <v>46.939355205226526</v>
          </cell>
          <cell r="K239">
            <v>53.15106580166821</v>
          </cell>
          <cell r="L239">
            <v>10942</v>
          </cell>
          <cell r="M239" t="str">
            <v>Renaico</v>
          </cell>
        </row>
        <row r="240">
          <cell r="A240" t="str">
            <v>Traiguén</v>
          </cell>
          <cell r="B240">
            <v>9210</v>
          </cell>
          <cell r="C240">
            <v>19993</v>
          </cell>
          <cell r="D240">
            <v>4115</v>
          </cell>
          <cell r="E240">
            <v>13310</v>
          </cell>
          <cell r="F240">
            <v>2568</v>
          </cell>
          <cell r="G240">
            <v>20.582203771319961</v>
          </cell>
          <cell r="H240">
            <v>66.573300655229332</v>
          </cell>
          <cell r="I240">
            <v>12.844495573450706</v>
          </cell>
          <cell r="J240">
            <v>50.210368144252435</v>
          </cell>
          <cell r="K240">
            <v>62.405832320777641</v>
          </cell>
          <cell r="L240">
            <v>19473</v>
          </cell>
          <cell r="M240" t="str">
            <v>Traiguén</v>
          </cell>
        </row>
        <row r="241">
          <cell r="A241" t="str">
            <v>Victoria</v>
          </cell>
          <cell r="B241">
            <v>9211</v>
          </cell>
          <cell r="C241">
            <v>34993</v>
          </cell>
          <cell r="D241">
            <v>7377</v>
          </cell>
          <cell r="E241">
            <v>23595</v>
          </cell>
          <cell r="F241">
            <v>4021</v>
          </cell>
          <cell r="G241">
            <v>21.081359128968653</v>
          </cell>
          <cell r="H241">
            <v>67.427771268539431</v>
          </cell>
          <cell r="I241">
            <v>11.490869602491927</v>
          </cell>
          <cell r="J241">
            <v>48.306844670481034</v>
          </cell>
          <cell r="K241">
            <v>54.507252270570696</v>
          </cell>
          <cell r="L241">
            <v>34674</v>
          </cell>
          <cell r="M241" t="str">
            <v>Victoria</v>
          </cell>
        </row>
        <row r="242">
          <cell r="A242" t="str">
            <v>REGIÓN IX</v>
          </cell>
          <cell r="B242">
            <v>9</v>
          </cell>
          <cell r="C242">
            <v>970722</v>
          </cell>
          <cell r="D242">
            <v>209463</v>
          </cell>
          <cell r="E242">
            <v>661565</v>
          </cell>
          <cell r="F242">
            <v>99694</v>
          </cell>
          <cell r="G242">
            <v>21.578062514293485</v>
          </cell>
          <cell r="H242">
            <v>68.15184986020715</v>
          </cell>
          <cell r="I242">
            <v>10.27008762549937</v>
          </cell>
          <cell r="J242">
            <v>46.731160203456959</v>
          </cell>
          <cell r="K242">
            <v>47.595040651570926</v>
          </cell>
          <cell r="L242">
            <v>1018736</v>
          </cell>
          <cell r="M242" t="str">
            <v>REGIÓN IX</v>
          </cell>
        </row>
        <row r="243">
          <cell r="A243" t="str">
            <v>Valdivia</v>
          </cell>
          <cell r="B243">
            <v>14101</v>
          </cell>
          <cell r="C243">
            <v>162446</v>
          </cell>
          <cell r="D243">
            <v>30497</v>
          </cell>
          <cell r="E243">
            <v>116409</v>
          </cell>
          <cell r="F243">
            <v>15540</v>
          </cell>
          <cell r="G243">
            <v>18.773623234798027</v>
          </cell>
          <cell r="H243">
            <v>71.660120901715032</v>
          </cell>
          <cell r="I243">
            <v>9.5662558634869423</v>
          </cell>
          <cell r="J243">
            <v>39.547629478820369</v>
          </cell>
          <cell r="K243">
            <v>50.955831721152897</v>
          </cell>
          <cell r="L243">
            <v>176840</v>
          </cell>
          <cell r="M243" t="str">
            <v>Valdivia</v>
          </cell>
        </row>
        <row r="244">
          <cell r="A244" t="str">
            <v>Corral</v>
          </cell>
          <cell r="B244">
            <v>14102</v>
          </cell>
          <cell r="C244">
            <v>5739</v>
          </cell>
          <cell r="D244">
            <v>1155</v>
          </cell>
          <cell r="E244">
            <v>3883</v>
          </cell>
          <cell r="F244">
            <v>701</v>
          </cell>
          <cell r="G244">
            <v>20.125457396759018</v>
          </cell>
          <cell r="H244">
            <v>67.659871057675559</v>
          </cell>
          <cell r="I244">
            <v>12.21467154556543</v>
          </cell>
          <cell r="J244">
            <v>47.798094257017773</v>
          </cell>
          <cell r="K244">
            <v>60.692640692640701</v>
          </cell>
          <cell r="L244">
            <v>5776</v>
          </cell>
          <cell r="M244" t="str">
            <v>Corral</v>
          </cell>
        </row>
        <row r="245">
          <cell r="A245" t="str">
            <v>Lanco</v>
          </cell>
          <cell r="B245">
            <v>14103</v>
          </cell>
          <cell r="C245">
            <v>17140</v>
          </cell>
          <cell r="D245">
            <v>3791</v>
          </cell>
          <cell r="E245">
            <v>11408</v>
          </cell>
          <cell r="F245">
            <v>1941</v>
          </cell>
          <cell r="G245">
            <v>22.117852975495918</v>
          </cell>
          <cell r="H245">
            <v>66.557759626604422</v>
          </cell>
          <cell r="I245">
            <v>11.324387397899651</v>
          </cell>
          <cell r="J245">
            <v>50.245441795231415</v>
          </cell>
          <cell r="K245">
            <v>51.200211026114481</v>
          </cell>
          <cell r="L245">
            <v>18396</v>
          </cell>
          <cell r="M245" t="str">
            <v>Lanco</v>
          </cell>
        </row>
        <row r="246">
          <cell r="A246" t="str">
            <v>Los Lagos</v>
          </cell>
          <cell r="B246">
            <v>14104</v>
          </cell>
          <cell r="C246">
            <v>22186</v>
          </cell>
          <cell r="D246">
            <v>5136</v>
          </cell>
          <cell r="E246">
            <v>14902</v>
          </cell>
          <cell r="F246">
            <v>2148</v>
          </cell>
          <cell r="G246">
            <v>23.149734066528442</v>
          </cell>
          <cell r="H246">
            <v>67.168484629946818</v>
          </cell>
          <cell r="I246">
            <v>9.681781303524744</v>
          </cell>
          <cell r="J246">
            <v>48.87934505435512</v>
          </cell>
          <cell r="K246">
            <v>41.822429906542055</v>
          </cell>
          <cell r="L246">
            <v>23229</v>
          </cell>
          <cell r="M246" t="str">
            <v>Los Lagos</v>
          </cell>
        </row>
        <row r="247">
          <cell r="A247" t="str">
            <v>Máfil</v>
          </cell>
          <cell r="B247">
            <v>14105</v>
          </cell>
          <cell r="C247">
            <v>7466</v>
          </cell>
          <cell r="D247">
            <v>1644</v>
          </cell>
          <cell r="E247">
            <v>4915</v>
          </cell>
          <cell r="F247">
            <v>907</v>
          </cell>
          <cell r="G247">
            <v>22.019823198499864</v>
          </cell>
          <cell r="H247">
            <v>65.831770693811947</v>
          </cell>
          <cell r="I247">
            <v>12.148406107688187</v>
          </cell>
          <cell r="J247">
            <v>51.902339776195319</v>
          </cell>
          <cell r="K247">
            <v>55.17031630170316</v>
          </cell>
          <cell r="L247">
            <v>7445</v>
          </cell>
          <cell r="M247" t="str">
            <v>Máfil</v>
          </cell>
        </row>
        <row r="248">
          <cell r="A248" t="str">
            <v>Mariquina</v>
          </cell>
          <cell r="B248">
            <v>14106</v>
          </cell>
          <cell r="C248">
            <v>21317</v>
          </cell>
          <cell r="D248">
            <v>5028</v>
          </cell>
          <cell r="E248">
            <v>14006</v>
          </cell>
          <cell r="F248">
            <v>2283</v>
          </cell>
          <cell r="G248">
            <v>23.586808650372941</v>
          </cell>
          <cell r="H248">
            <v>65.703429187972034</v>
          </cell>
          <cell r="I248">
            <v>10.709762161655018</v>
          </cell>
          <cell r="J248">
            <v>52.199057546765673</v>
          </cell>
          <cell r="K248">
            <v>45.405727923627687</v>
          </cell>
          <cell r="L248">
            <v>23448</v>
          </cell>
          <cell r="M248" t="str">
            <v>Mariquina</v>
          </cell>
        </row>
        <row r="249">
          <cell r="A249" t="str">
            <v>Paillaco</v>
          </cell>
          <cell r="B249">
            <v>14107</v>
          </cell>
          <cell r="C249">
            <v>20658</v>
          </cell>
          <cell r="D249">
            <v>4319</v>
          </cell>
          <cell r="E249">
            <v>13962</v>
          </cell>
          <cell r="F249">
            <v>2377</v>
          </cell>
          <cell r="G249">
            <v>20.9071546132249</v>
          </cell>
          <cell r="H249">
            <v>67.586407203020627</v>
          </cell>
          <cell r="I249">
            <v>11.506438183754478</v>
          </cell>
          <cell r="J249">
            <v>47.958745165449074</v>
          </cell>
          <cell r="K249">
            <v>55.035887937022451</v>
          </cell>
          <cell r="L249">
            <v>21217</v>
          </cell>
          <cell r="M249" t="str">
            <v>Paillaco</v>
          </cell>
        </row>
        <row r="250">
          <cell r="A250" t="str">
            <v>Panguipulli</v>
          </cell>
          <cell r="B250">
            <v>14108</v>
          </cell>
          <cell r="C250">
            <v>35993</v>
          </cell>
          <cell r="D250">
            <v>8027</v>
          </cell>
          <cell r="E250">
            <v>24178</v>
          </cell>
          <cell r="F250">
            <v>3788</v>
          </cell>
          <cell r="G250">
            <v>22.301558636401523</v>
          </cell>
          <cell r="H250">
            <v>67.174172755813629</v>
          </cell>
          <cell r="I250">
            <v>10.524268607784846</v>
          </cell>
          <cell r="J250">
            <v>48.866738357184218</v>
          </cell>
          <cell r="K250">
            <v>47.190731281923512</v>
          </cell>
          <cell r="L250">
            <v>36923</v>
          </cell>
          <cell r="M250" t="str">
            <v>Panguipulli</v>
          </cell>
        </row>
        <row r="251">
          <cell r="A251" t="str">
            <v>La Unión</v>
          </cell>
          <cell r="B251">
            <v>14201</v>
          </cell>
          <cell r="C251">
            <v>42712</v>
          </cell>
          <cell r="D251">
            <v>9015</v>
          </cell>
          <cell r="E251">
            <v>29203</v>
          </cell>
          <cell r="F251">
            <v>4494</v>
          </cell>
          <cell r="G251">
            <v>21.106480614347255</v>
          </cell>
          <cell r="H251">
            <v>68.371886120996436</v>
          </cell>
          <cell r="I251">
            <v>10.521633264656302</v>
          </cell>
          <cell r="J251">
            <v>46.258945998698763</v>
          </cell>
          <cell r="K251">
            <v>49.850249584026621</v>
          </cell>
          <cell r="L251">
            <v>44157</v>
          </cell>
          <cell r="M251" t="str">
            <v>La Unión</v>
          </cell>
        </row>
        <row r="252">
          <cell r="A252" t="str">
            <v>Futrono</v>
          </cell>
          <cell r="B252">
            <v>14202</v>
          </cell>
          <cell r="C252">
            <v>16244</v>
          </cell>
          <cell r="D252">
            <v>4155</v>
          </cell>
          <cell r="E252">
            <v>10708</v>
          </cell>
          <cell r="F252">
            <v>1381</v>
          </cell>
          <cell r="G252">
            <v>25.578675203151935</v>
          </cell>
          <cell r="H252">
            <v>65.919724205860632</v>
          </cell>
          <cell r="I252">
            <v>8.5016005909874419</v>
          </cell>
          <cell r="J252">
            <v>51.699663802764285</v>
          </cell>
          <cell r="K252">
            <v>33.237063778580023</v>
          </cell>
          <cell r="L252">
            <v>16830</v>
          </cell>
          <cell r="M252" t="str">
            <v>Futrono</v>
          </cell>
        </row>
        <row r="253">
          <cell r="A253" t="str">
            <v>Lago Ranco</v>
          </cell>
          <cell r="B253">
            <v>14203</v>
          </cell>
          <cell r="C253">
            <v>10747</v>
          </cell>
          <cell r="D253">
            <v>2488</v>
          </cell>
          <cell r="E253">
            <v>7070</v>
          </cell>
          <cell r="F253">
            <v>1189</v>
          </cell>
          <cell r="G253">
            <v>23.150646692100121</v>
          </cell>
          <cell r="H253">
            <v>65.785800688564251</v>
          </cell>
          <cell r="I253">
            <v>11.06355261933563</v>
          </cell>
          <cell r="J253">
            <v>52.008486562942011</v>
          </cell>
          <cell r="K253">
            <v>47.78938906752412</v>
          </cell>
          <cell r="L253">
            <v>10947</v>
          </cell>
          <cell r="M253" t="str">
            <v>Lago Ranco</v>
          </cell>
        </row>
        <row r="254">
          <cell r="A254" t="str">
            <v>Río Bueno</v>
          </cell>
          <cell r="B254">
            <v>14204</v>
          </cell>
          <cell r="C254">
            <v>33276</v>
          </cell>
          <cell r="D254">
            <v>7011</v>
          </cell>
          <cell r="E254">
            <v>22486</v>
          </cell>
          <cell r="F254">
            <v>3779</v>
          </cell>
          <cell r="G254">
            <v>21.069239091236927</v>
          </cell>
          <cell r="H254">
            <v>67.574227671595139</v>
          </cell>
          <cell r="I254">
            <v>11.356533237167929</v>
          </cell>
          <cell r="J254">
            <v>47.985413145957487</v>
          </cell>
          <cell r="K254">
            <v>53.901012694337467</v>
          </cell>
          <cell r="L254">
            <v>32781</v>
          </cell>
          <cell r="M254" t="str">
            <v>Río Bueno</v>
          </cell>
        </row>
        <row r="255">
          <cell r="A255" t="str">
            <v>REGIÓN XIV</v>
          </cell>
          <cell r="B255">
            <v>14</v>
          </cell>
          <cell r="C255">
            <v>395924</v>
          </cell>
          <cell r="D255">
            <v>82266</v>
          </cell>
          <cell r="E255">
            <v>273130</v>
          </cell>
          <cell r="F255">
            <v>40528</v>
          </cell>
          <cell r="G255">
            <v>20.778230165385274</v>
          </cell>
          <cell r="H255">
            <v>68.985461856315851</v>
          </cell>
          <cell r="I255">
            <v>10.236307978298866</v>
          </cell>
          <cell r="J255">
            <v>44.95807857064402</v>
          </cell>
          <cell r="K255">
            <v>49.264580750249195</v>
          </cell>
          <cell r="L255">
            <v>417989</v>
          </cell>
          <cell r="M255" t="str">
            <v>REGIÓN XIV</v>
          </cell>
        </row>
        <row r="256">
          <cell r="A256" t="str">
            <v>Puerto Montt</v>
          </cell>
          <cell r="B256">
            <v>10101</v>
          </cell>
          <cell r="C256">
            <v>230882</v>
          </cell>
          <cell r="D256">
            <v>52708</v>
          </cell>
          <cell r="E256">
            <v>161277</v>
          </cell>
          <cell r="F256">
            <v>16897</v>
          </cell>
          <cell r="G256">
            <v>22.828977572959346</v>
          </cell>
          <cell r="H256">
            <v>69.852565379717774</v>
          </cell>
          <cell r="I256">
            <v>7.3184570473228749</v>
          </cell>
          <cell r="J256">
            <v>43.15866490572121</v>
          </cell>
          <cell r="K256">
            <v>32.057752143887072</v>
          </cell>
          <cell r="L256">
            <v>265292</v>
          </cell>
          <cell r="M256" t="str">
            <v>Puerto Montt</v>
          </cell>
        </row>
        <row r="257">
          <cell r="A257" t="str">
            <v>Calbuco</v>
          </cell>
          <cell r="B257">
            <v>10102</v>
          </cell>
          <cell r="C257">
            <v>34199</v>
          </cell>
          <cell r="D257">
            <v>8121</v>
          </cell>
          <cell r="E257">
            <v>22304</v>
          </cell>
          <cell r="F257">
            <v>3774</v>
          </cell>
          <cell r="G257">
            <v>23.746308371589812</v>
          </cell>
          <cell r="H257">
            <v>65.218281236293464</v>
          </cell>
          <cell r="I257">
            <v>11.035410392116729</v>
          </cell>
          <cell r="J257">
            <v>53.33124103299857</v>
          </cell>
          <cell r="K257">
            <v>46.472109346139639</v>
          </cell>
          <cell r="L257">
            <v>35821</v>
          </cell>
          <cell r="M257" t="str">
            <v>Calbuco</v>
          </cell>
        </row>
        <row r="258">
          <cell r="A258" t="str">
            <v>Cochamó</v>
          </cell>
          <cell r="B258">
            <v>10103</v>
          </cell>
          <cell r="C258">
            <v>4246</v>
          </cell>
          <cell r="D258">
            <v>849</v>
          </cell>
          <cell r="E258">
            <v>2898</v>
          </cell>
          <cell r="F258">
            <v>499</v>
          </cell>
          <cell r="G258">
            <v>19.995289684408853</v>
          </cell>
          <cell r="H258">
            <v>68.252472915685345</v>
          </cell>
          <cell r="I258">
            <v>11.752237399905793</v>
          </cell>
          <cell r="J258">
            <v>46.514837819185644</v>
          </cell>
          <cell r="K258">
            <v>58.775029446407537</v>
          </cell>
          <cell r="L258">
            <v>3899</v>
          </cell>
          <cell r="M258" t="str">
            <v>Cochamó</v>
          </cell>
        </row>
        <row r="259">
          <cell r="A259" t="str">
            <v>Fresia</v>
          </cell>
          <cell r="B259">
            <v>10104</v>
          </cell>
          <cell r="C259">
            <v>13010</v>
          </cell>
          <cell r="D259">
            <v>3042</v>
          </cell>
          <cell r="E259">
            <v>8483</v>
          </cell>
          <cell r="F259">
            <v>1485</v>
          </cell>
          <cell r="G259">
            <v>23.382013835511145</v>
          </cell>
          <cell r="H259">
            <v>65.203689469638732</v>
          </cell>
          <cell r="I259">
            <v>11.414296694850115</v>
          </cell>
          <cell r="J259">
            <v>53.36555463868914</v>
          </cell>
          <cell r="K259">
            <v>48.816568047337277</v>
          </cell>
          <cell r="L259">
            <v>12418</v>
          </cell>
          <cell r="M259" t="str">
            <v>Fresia</v>
          </cell>
        </row>
        <row r="260">
          <cell r="A260" t="str">
            <v>Frutillar</v>
          </cell>
          <cell r="B260">
            <v>10105</v>
          </cell>
          <cell r="C260">
            <v>17138</v>
          </cell>
          <cell r="D260">
            <v>3969</v>
          </cell>
          <cell r="E260">
            <v>11560</v>
          </cell>
          <cell r="F260">
            <v>1609</v>
          </cell>
          <cell r="G260">
            <v>23.159061734158012</v>
          </cell>
          <cell r="H260">
            <v>67.452444859376826</v>
          </cell>
          <cell r="I260">
            <v>9.3884934064651642</v>
          </cell>
          <cell r="J260">
            <v>48.252595155709344</v>
          </cell>
          <cell r="K260">
            <v>40.539178634416729</v>
          </cell>
          <cell r="L260">
            <v>17415</v>
          </cell>
          <cell r="M260" t="str">
            <v>Frutillar</v>
          </cell>
        </row>
        <row r="261">
          <cell r="A261" t="str">
            <v>Los Muermos</v>
          </cell>
          <cell r="B261">
            <v>10106</v>
          </cell>
          <cell r="C261">
            <v>16941</v>
          </cell>
          <cell r="D261">
            <v>3733</v>
          </cell>
          <cell r="E261">
            <v>11416</v>
          </cell>
          <cell r="F261">
            <v>1792</v>
          </cell>
          <cell r="G261">
            <v>22.035298978808807</v>
          </cell>
          <cell r="H261">
            <v>67.386813057080445</v>
          </cell>
          <cell r="I261">
            <v>10.577887964110737</v>
          </cell>
          <cell r="J261">
            <v>48.396986685353887</v>
          </cell>
          <cell r="K261">
            <v>48.00428609697294</v>
          </cell>
          <cell r="L261">
            <v>15887</v>
          </cell>
          <cell r="M261" t="str">
            <v>Los Muermos</v>
          </cell>
        </row>
        <row r="262">
          <cell r="A262" t="str">
            <v>Llanquihue</v>
          </cell>
          <cell r="B262">
            <v>10107</v>
          </cell>
          <cell r="C262">
            <v>17928</v>
          </cell>
          <cell r="D262">
            <v>4214</v>
          </cell>
          <cell r="E262">
            <v>12228</v>
          </cell>
          <cell r="F262">
            <v>1486</v>
          </cell>
          <cell r="G262">
            <v>23.505131637661759</v>
          </cell>
          <cell r="H262">
            <v>68.206157965194109</v>
          </cell>
          <cell r="I262">
            <v>8.2887103971441327</v>
          </cell>
          <cell r="J262">
            <v>46.614327772325808</v>
          </cell>
          <cell r="K262">
            <v>35.263407688656855</v>
          </cell>
          <cell r="L262">
            <v>18291</v>
          </cell>
          <cell r="M262" t="str">
            <v>Llanquihue</v>
          </cell>
        </row>
        <row r="263">
          <cell r="A263" t="str">
            <v>Maullín</v>
          </cell>
          <cell r="B263">
            <v>10108</v>
          </cell>
          <cell r="C263">
            <v>15928</v>
          </cell>
          <cell r="D263">
            <v>3602</v>
          </cell>
          <cell r="E263">
            <v>10549</v>
          </cell>
          <cell r="F263">
            <v>1777</v>
          </cell>
          <cell r="G263">
            <v>22.614264188849827</v>
          </cell>
          <cell r="H263">
            <v>66.229281767955811</v>
          </cell>
          <cell r="I263">
            <v>11.156454043194374</v>
          </cell>
          <cell r="J263">
            <v>50.99061522419187</v>
          </cell>
          <cell r="K263">
            <v>49.333703498056636</v>
          </cell>
          <cell r="L263">
            <v>15316</v>
          </cell>
          <cell r="M263" t="str">
            <v>Maullín</v>
          </cell>
        </row>
        <row r="264">
          <cell r="A264" t="str">
            <v>Puerto Varas</v>
          </cell>
          <cell r="B264">
            <v>10109</v>
          </cell>
          <cell r="C264">
            <v>39444</v>
          </cell>
          <cell r="D264">
            <v>9109</v>
          </cell>
          <cell r="E264">
            <v>27017</v>
          </cell>
          <cell r="F264">
            <v>3318</v>
          </cell>
          <cell r="G264">
            <v>23.093499645066423</v>
          </cell>
          <cell r="H264">
            <v>68.494574586755903</v>
          </cell>
          <cell r="I264">
            <v>8.4119257681776691</v>
          </cell>
          <cell r="J264">
            <v>45.996964873968246</v>
          </cell>
          <cell r="K264">
            <v>36.425513228674937</v>
          </cell>
          <cell r="L264">
            <v>42812</v>
          </cell>
          <cell r="M264" t="str">
            <v>Puerto Varas</v>
          </cell>
        </row>
        <row r="265">
          <cell r="A265" t="str">
            <v>Castro</v>
          </cell>
          <cell r="B265">
            <v>10201</v>
          </cell>
          <cell r="C265">
            <v>47380</v>
          </cell>
          <cell r="D265">
            <v>10711</v>
          </cell>
          <cell r="E265">
            <v>32065</v>
          </cell>
          <cell r="F265">
            <v>4604</v>
          </cell>
          <cell r="G265">
            <v>22.60658505698607</v>
          </cell>
          <cell r="H265">
            <v>67.676234698184885</v>
          </cell>
          <cell r="I265">
            <v>9.7171802448290414</v>
          </cell>
          <cell r="J265">
            <v>47.762357710899735</v>
          </cell>
          <cell r="K265">
            <v>42.983848380169917</v>
          </cell>
          <cell r="L265">
            <v>50483</v>
          </cell>
          <cell r="M265" t="str">
            <v>Castro</v>
          </cell>
        </row>
        <row r="266">
          <cell r="A266" t="str">
            <v>Ancud</v>
          </cell>
          <cell r="B266">
            <v>10202</v>
          </cell>
          <cell r="C266">
            <v>43569</v>
          </cell>
          <cell r="D266">
            <v>9818</v>
          </cell>
          <cell r="E266">
            <v>29643</v>
          </cell>
          <cell r="F266">
            <v>4108</v>
          </cell>
          <cell r="G266">
            <v>22.534370768206752</v>
          </cell>
          <cell r="H266">
            <v>68.03690697514287</v>
          </cell>
          <cell r="I266">
            <v>9.4287222566503708</v>
          </cell>
          <cell r="J266">
            <v>46.979050703370106</v>
          </cell>
          <cell r="K266">
            <v>41.84151558362192</v>
          </cell>
          <cell r="L266">
            <v>44568</v>
          </cell>
          <cell r="M266" t="str">
            <v>Ancud</v>
          </cell>
        </row>
        <row r="267">
          <cell r="A267" t="str">
            <v>Chonchi</v>
          </cell>
          <cell r="B267">
            <v>10203</v>
          </cell>
          <cell r="C267">
            <v>14821</v>
          </cell>
          <cell r="D267">
            <v>3192</v>
          </cell>
          <cell r="E267">
            <v>10062</v>
          </cell>
          <cell r="F267">
            <v>1567</v>
          </cell>
          <cell r="G267">
            <v>21.537008299035154</v>
          </cell>
          <cell r="H267">
            <v>67.890155859928484</v>
          </cell>
          <cell r="I267">
            <v>10.572835841036367</v>
          </cell>
          <cell r="J267">
            <v>47.296760087457763</v>
          </cell>
          <cell r="K267">
            <v>49.091478696741852</v>
          </cell>
          <cell r="L267">
            <v>15860</v>
          </cell>
          <cell r="M267" t="str">
            <v>Chonchi</v>
          </cell>
        </row>
        <row r="268">
          <cell r="A268" t="str">
            <v>Curaco de Vélez</v>
          </cell>
          <cell r="B268">
            <v>10204</v>
          </cell>
          <cell r="C268">
            <v>4038</v>
          </cell>
          <cell r="D268">
            <v>856</v>
          </cell>
          <cell r="E268">
            <v>2573</v>
          </cell>
          <cell r="F268">
            <v>609</v>
          </cell>
          <cell r="G268">
            <v>21.198613174839029</v>
          </cell>
          <cell r="H268">
            <v>63.719663199603758</v>
          </cell>
          <cell r="I268">
            <v>15.081723625557206</v>
          </cell>
          <cell r="J268">
            <v>56.9374271278663</v>
          </cell>
          <cell r="K268">
            <v>71.144859813084111</v>
          </cell>
          <cell r="L268">
            <v>4356</v>
          </cell>
          <cell r="M268" t="str">
            <v>Curaco de Vélez</v>
          </cell>
        </row>
        <row r="269">
          <cell r="A269" t="str">
            <v>Dalcahue</v>
          </cell>
          <cell r="B269">
            <v>10205</v>
          </cell>
          <cell r="C269">
            <v>14408</v>
          </cell>
          <cell r="D269">
            <v>3450</v>
          </cell>
          <cell r="E269">
            <v>9376</v>
          </cell>
          <cell r="F269">
            <v>1582</v>
          </cell>
          <cell r="G269">
            <v>23.945030538589673</v>
          </cell>
          <cell r="H269">
            <v>65.074958356468628</v>
          </cell>
          <cell r="I269">
            <v>10.980011104941699</v>
          </cell>
          <cell r="J269">
            <v>53.668941979522188</v>
          </cell>
          <cell r="K269">
            <v>45.855072463768117</v>
          </cell>
          <cell r="L269">
            <v>16839</v>
          </cell>
          <cell r="M269" t="str">
            <v>Dalcahue</v>
          </cell>
        </row>
        <row r="270">
          <cell r="A270" t="str">
            <v>Puqueldón</v>
          </cell>
          <cell r="B270">
            <v>10206</v>
          </cell>
          <cell r="C270">
            <v>4124</v>
          </cell>
          <cell r="D270">
            <v>909</v>
          </cell>
          <cell r="E270">
            <v>2634</v>
          </cell>
          <cell r="F270">
            <v>581</v>
          </cell>
          <cell r="G270">
            <v>22.041707080504363</v>
          </cell>
          <cell r="H270">
            <v>63.87002909796314</v>
          </cell>
          <cell r="I270">
            <v>14.088263821532493</v>
          </cell>
          <cell r="J270">
            <v>56.567957479119215</v>
          </cell>
          <cell r="K270">
            <v>63.916391639163919</v>
          </cell>
          <cell r="L270">
            <v>3837</v>
          </cell>
          <cell r="M270" t="str">
            <v>Puqueldón</v>
          </cell>
        </row>
        <row r="271">
          <cell r="A271" t="str">
            <v>Queilén</v>
          </cell>
          <cell r="B271">
            <v>10207</v>
          </cell>
          <cell r="C271">
            <v>5548</v>
          </cell>
          <cell r="D271">
            <v>1351</v>
          </cell>
          <cell r="E271">
            <v>3565</v>
          </cell>
          <cell r="F271">
            <v>632</v>
          </cell>
          <cell r="G271">
            <v>24.351117519826964</v>
          </cell>
          <cell r="H271">
            <v>64.257390050468629</v>
          </cell>
          <cell r="I271">
            <v>11.391492429704398</v>
          </cell>
          <cell r="J271">
            <v>55.62412342215989</v>
          </cell>
          <cell r="K271">
            <v>46.78016284233901</v>
          </cell>
          <cell r="L271">
            <v>5531</v>
          </cell>
          <cell r="M271" t="str">
            <v>Queilén</v>
          </cell>
        </row>
        <row r="272">
          <cell r="A272" t="str">
            <v>Quellón</v>
          </cell>
          <cell r="B272">
            <v>10208</v>
          </cell>
          <cell r="C272">
            <v>28817</v>
          </cell>
          <cell r="D272">
            <v>7028</v>
          </cell>
          <cell r="E272">
            <v>20076</v>
          </cell>
          <cell r="F272">
            <v>1713</v>
          </cell>
          <cell r="G272">
            <v>24.388381857931083</v>
          </cell>
          <cell r="H272">
            <v>69.667210327237399</v>
          </cell>
          <cell r="I272">
            <v>5.9444078148315231</v>
          </cell>
          <cell r="J272">
            <v>43.539549711097827</v>
          </cell>
          <cell r="K272">
            <v>24.373932840068299</v>
          </cell>
          <cell r="L272">
            <v>33445</v>
          </cell>
          <cell r="M272" t="str">
            <v>Quellón</v>
          </cell>
        </row>
        <row r="273">
          <cell r="A273" t="str">
            <v>Quemchi</v>
          </cell>
          <cell r="B273">
            <v>10209</v>
          </cell>
          <cell r="C273">
            <v>9144</v>
          </cell>
          <cell r="D273">
            <v>2077</v>
          </cell>
          <cell r="E273">
            <v>5856</v>
          </cell>
          <cell r="F273">
            <v>1211</v>
          </cell>
          <cell r="G273">
            <v>22.714348206474192</v>
          </cell>
          <cell r="H273">
            <v>64.041994750656173</v>
          </cell>
          <cell r="I273">
            <v>13.243657042869641</v>
          </cell>
          <cell r="J273">
            <v>56.147540983606561</v>
          </cell>
          <cell r="K273">
            <v>58.305247953779492</v>
          </cell>
          <cell r="L273">
            <v>8947</v>
          </cell>
          <cell r="M273" t="str">
            <v>Quemchi</v>
          </cell>
        </row>
        <row r="274">
          <cell r="A274" t="str">
            <v>Quinchao</v>
          </cell>
          <cell r="B274">
            <v>10210</v>
          </cell>
          <cell r="C274">
            <v>9048</v>
          </cell>
          <cell r="D274">
            <v>2032</v>
          </cell>
          <cell r="E274">
            <v>5906</v>
          </cell>
          <cell r="F274">
            <v>1110</v>
          </cell>
          <cell r="G274">
            <v>22.458001768346598</v>
          </cell>
          <cell r="H274">
            <v>65.274093722369585</v>
          </cell>
          <cell r="I274">
            <v>12.26790450928382</v>
          </cell>
          <cell r="J274">
            <v>53.20013545546901</v>
          </cell>
          <cell r="K274">
            <v>54.625984251968504</v>
          </cell>
          <cell r="L274">
            <v>8558</v>
          </cell>
          <cell r="M274" t="str">
            <v>Quinchao</v>
          </cell>
        </row>
        <row r="275">
          <cell r="A275" t="str">
            <v>Osorno</v>
          </cell>
          <cell r="B275">
            <v>10301</v>
          </cell>
          <cell r="C275">
            <v>156968</v>
          </cell>
          <cell r="D275">
            <v>33065</v>
          </cell>
          <cell r="E275">
            <v>108489</v>
          </cell>
          <cell r="F275">
            <v>15414</v>
          </cell>
          <cell r="G275">
            <v>21.064803017175475</v>
          </cell>
          <cell r="H275">
            <v>69.115361092706792</v>
          </cell>
          <cell r="I275">
            <v>9.8198358901177318</v>
          </cell>
          <cell r="J275">
            <v>44.685636331794001</v>
          </cell>
          <cell r="K275">
            <v>46.617269015575381</v>
          </cell>
          <cell r="L275">
            <v>158259</v>
          </cell>
          <cell r="M275" t="str">
            <v>Osorno</v>
          </cell>
        </row>
        <row r="276">
          <cell r="A276" t="str">
            <v>Puerto Octay</v>
          </cell>
          <cell r="B276">
            <v>10302</v>
          </cell>
          <cell r="C276">
            <v>9885</v>
          </cell>
          <cell r="D276">
            <v>2375</v>
          </cell>
          <cell r="E276">
            <v>6616</v>
          </cell>
          <cell r="F276">
            <v>894</v>
          </cell>
          <cell r="G276">
            <v>24.026302478502782</v>
          </cell>
          <cell r="H276">
            <v>66.929691451694481</v>
          </cell>
          <cell r="I276">
            <v>9.044006069802732</v>
          </cell>
          <cell r="J276">
            <v>49.410519951632409</v>
          </cell>
          <cell r="K276">
            <v>37.642105263157895</v>
          </cell>
          <cell r="L276">
            <v>9026</v>
          </cell>
          <cell r="M276" t="str">
            <v>Puerto Octay</v>
          </cell>
        </row>
        <row r="277">
          <cell r="A277" t="str">
            <v>Purranque</v>
          </cell>
          <cell r="B277">
            <v>10303</v>
          </cell>
          <cell r="C277">
            <v>21610</v>
          </cell>
          <cell r="D277">
            <v>4793</v>
          </cell>
          <cell r="E277">
            <v>14207</v>
          </cell>
          <cell r="F277">
            <v>2610</v>
          </cell>
          <cell r="G277">
            <v>22.179546506247107</v>
          </cell>
          <cell r="H277">
            <v>65.742711707542796</v>
          </cell>
          <cell r="I277">
            <v>12.077741786210087</v>
          </cell>
          <cell r="J277">
            <v>52.108115717604001</v>
          </cell>
          <cell r="K277">
            <v>54.454412685165863</v>
          </cell>
          <cell r="L277">
            <v>21001</v>
          </cell>
          <cell r="M277" t="str">
            <v>Purranque</v>
          </cell>
        </row>
        <row r="278">
          <cell r="A278" t="str">
            <v>Puyehue</v>
          </cell>
          <cell r="B278">
            <v>10304</v>
          </cell>
          <cell r="C278">
            <v>11244</v>
          </cell>
          <cell r="D278">
            <v>2351</v>
          </cell>
          <cell r="E278">
            <v>7731</v>
          </cell>
          <cell r="F278">
            <v>1162</v>
          </cell>
          <cell r="G278">
            <v>20.908929206688011</v>
          </cell>
          <cell r="H278">
            <v>68.756670224119532</v>
          </cell>
          <cell r="I278">
            <v>10.334400569192457</v>
          </cell>
          <cell r="J278">
            <v>45.440434613892123</v>
          </cell>
          <cell r="K278">
            <v>49.425776265418968</v>
          </cell>
          <cell r="L278">
            <v>10734</v>
          </cell>
          <cell r="M278" t="str">
            <v>Puyehue</v>
          </cell>
        </row>
        <row r="279">
          <cell r="A279" t="str">
            <v>Río Negro</v>
          </cell>
          <cell r="B279">
            <v>10305</v>
          </cell>
          <cell r="C279">
            <v>14147</v>
          </cell>
          <cell r="D279">
            <v>3006</v>
          </cell>
          <cell r="E279">
            <v>9440</v>
          </cell>
          <cell r="F279">
            <v>1701</v>
          </cell>
          <cell r="G279">
            <v>21.248321198840745</v>
          </cell>
          <cell r="H279">
            <v>66.727928182653557</v>
          </cell>
          <cell r="I279">
            <v>12.023750618505691</v>
          </cell>
          <cell r="J279">
            <v>49.862288135593218</v>
          </cell>
          <cell r="K279">
            <v>56.586826347305383</v>
          </cell>
          <cell r="L279">
            <v>12855</v>
          </cell>
          <cell r="M279" t="str">
            <v>Río Negro</v>
          </cell>
        </row>
        <row r="280">
          <cell r="A280" t="str">
            <v>San Juan de la Costa</v>
          </cell>
          <cell r="B280">
            <v>10306</v>
          </cell>
          <cell r="C280">
            <v>7900</v>
          </cell>
          <cell r="D280">
            <v>1744</v>
          </cell>
          <cell r="E280">
            <v>5151</v>
          </cell>
          <cell r="F280">
            <v>1005</v>
          </cell>
          <cell r="G280">
            <v>22.075949367088608</v>
          </cell>
          <cell r="H280">
            <v>65.202531645569621</v>
          </cell>
          <cell r="I280">
            <v>12.721518987341774</v>
          </cell>
          <cell r="J280">
            <v>53.368278004271019</v>
          </cell>
          <cell r="K280">
            <v>57.62614678899083</v>
          </cell>
          <cell r="L280">
            <v>6941</v>
          </cell>
          <cell r="M280" t="str">
            <v>San Juan de la Costa</v>
          </cell>
        </row>
        <row r="281">
          <cell r="A281" t="str">
            <v>San Pablo</v>
          </cell>
          <cell r="B281">
            <v>10307</v>
          </cell>
          <cell r="C281">
            <v>10576</v>
          </cell>
          <cell r="D281">
            <v>2198</v>
          </cell>
          <cell r="E281">
            <v>6951</v>
          </cell>
          <cell r="F281">
            <v>1427</v>
          </cell>
          <cell r="G281">
            <v>20.782904689863845</v>
          </cell>
          <cell r="H281">
            <v>65.724281391830559</v>
          </cell>
          <cell r="I281">
            <v>13.492813918305599</v>
          </cell>
          <cell r="J281">
            <v>52.150769673428286</v>
          </cell>
          <cell r="K281">
            <v>64.922656960873525</v>
          </cell>
          <cell r="L281">
            <v>10318</v>
          </cell>
          <cell r="M281" t="str">
            <v>San Pablo</v>
          </cell>
        </row>
        <row r="282">
          <cell r="A282" t="str">
            <v>Chaitén</v>
          </cell>
          <cell r="B282">
            <v>10401</v>
          </cell>
          <cell r="C282">
            <v>3316</v>
          </cell>
          <cell r="D282">
            <v>767</v>
          </cell>
          <cell r="E282">
            <v>2299</v>
          </cell>
          <cell r="F282">
            <v>250</v>
          </cell>
          <cell r="G282">
            <v>23.130277442702052</v>
          </cell>
          <cell r="H282">
            <v>69.330518697225571</v>
          </cell>
          <cell r="I282">
            <v>7.5392038600723756</v>
          </cell>
          <cell r="J282">
            <v>44.236624619399741</v>
          </cell>
          <cell r="K282">
            <v>32.594524119947849</v>
          </cell>
          <cell r="L282">
            <v>4817</v>
          </cell>
          <cell r="M282" t="str">
            <v>Chaitén</v>
          </cell>
        </row>
        <row r="283">
          <cell r="A283" t="str">
            <v>Futaleufú</v>
          </cell>
          <cell r="B283">
            <v>10402</v>
          </cell>
          <cell r="C283">
            <v>3253</v>
          </cell>
          <cell r="D283">
            <v>751</v>
          </cell>
          <cell r="E283">
            <v>2167</v>
          </cell>
          <cell r="F283">
            <v>335</v>
          </cell>
          <cell r="G283">
            <v>23.086381801414081</v>
          </cell>
          <cell r="H283">
            <v>66.615431909007071</v>
          </cell>
          <cell r="I283">
            <v>10.298186289578851</v>
          </cell>
          <cell r="J283">
            <v>50.115366866635902</v>
          </cell>
          <cell r="K283">
            <v>44.607190412782955</v>
          </cell>
          <cell r="L283">
            <v>3542</v>
          </cell>
          <cell r="M283" t="str">
            <v>Futaleufú</v>
          </cell>
        </row>
        <row r="284">
          <cell r="A284" t="str">
            <v>Hualaihué</v>
          </cell>
          <cell r="B284">
            <v>10403</v>
          </cell>
          <cell r="C284">
            <v>10660</v>
          </cell>
          <cell r="D284">
            <v>2587</v>
          </cell>
          <cell r="E284">
            <v>7126</v>
          </cell>
          <cell r="F284">
            <v>947</v>
          </cell>
          <cell r="G284">
            <v>24.268292682926827</v>
          </cell>
          <cell r="H284">
            <v>66.848030018761733</v>
          </cell>
          <cell r="I284">
            <v>8.8836772983114454</v>
          </cell>
          <cell r="J284">
            <v>49.593039573393213</v>
          </cell>
          <cell r="K284">
            <v>36.606107460378816</v>
          </cell>
          <cell r="L284">
            <v>11638</v>
          </cell>
          <cell r="M284" t="str">
            <v>Hualaihué</v>
          </cell>
        </row>
        <row r="285">
          <cell r="A285" t="str">
            <v>Palena</v>
          </cell>
          <cell r="B285">
            <v>10404</v>
          </cell>
          <cell r="C285">
            <v>2127</v>
          </cell>
          <cell r="D285">
            <v>496</v>
          </cell>
          <cell r="E285">
            <v>1408</v>
          </cell>
          <cell r="F285">
            <v>223</v>
          </cell>
          <cell r="G285">
            <v>23.319228960977902</v>
          </cell>
          <cell r="H285">
            <v>66.196520921485657</v>
          </cell>
          <cell r="I285">
            <v>10.484250117536437</v>
          </cell>
          <cell r="J285">
            <v>51.065340909090907</v>
          </cell>
          <cell r="K285">
            <v>44.95967741935484</v>
          </cell>
          <cell r="L285">
            <v>2109</v>
          </cell>
          <cell r="M285" t="str">
            <v>Palena</v>
          </cell>
        </row>
        <row r="286">
          <cell r="A286" t="str">
            <v>REGIÓN X</v>
          </cell>
          <cell r="B286">
            <v>10</v>
          </cell>
          <cell r="C286">
            <v>822299</v>
          </cell>
          <cell r="D286">
            <v>184904</v>
          </cell>
          <cell r="E286">
            <v>561073</v>
          </cell>
          <cell r="F286">
            <v>76322</v>
          </cell>
          <cell r="G286">
            <v>22.486224597135593</v>
          </cell>
          <cell r="H286">
            <v>68.232236692492634</v>
          </cell>
          <cell r="I286">
            <v>9.281538710371775</v>
          </cell>
          <cell r="J286">
            <v>46.558290988873111</v>
          </cell>
          <cell r="K286">
            <v>41.276554320079612</v>
          </cell>
          <cell r="L286">
            <v>870815</v>
          </cell>
          <cell r="M286" t="str">
            <v>REGIÓN X</v>
          </cell>
        </row>
        <row r="287">
          <cell r="A287" t="str">
            <v>Coyhaique</v>
          </cell>
          <cell r="B287">
            <v>11101</v>
          </cell>
          <cell r="C287">
            <v>58623</v>
          </cell>
          <cell r="D287">
            <v>14089</v>
          </cell>
          <cell r="E287">
            <v>40320</v>
          </cell>
          <cell r="F287">
            <v>4214</v>
          </cell>
          <cell r="G287">
            <v>24.033229278610786</v>
          </cell>
          <cell r="H287">
            <v>68.7784657898777</v>
          </cell>
          <cell r="I287">
            <v>7.1883049315115226</v>
          </cell>
          <cell r="J287">
            <v>45.394345238095241</v>
          </cell>
          <cell r="K287">
            <v>29.90985875505714</v>
          </cell>
          <cell r="L287">
            <v>63343</v>
          </cell>
          <cell r="M287" t="str">
            <v>Coyhaique</v>
          </cell>
        </row>
        <row r="288">
          <cell r="A288" t="str">
            <v>Lago Verde</v>
          </cell>
          <cell r="B288">
            <v>11102</v>
          </cell>
          <cell r="C288">
            <v>1023</v>
          </cell>
          <cell r="D288">
            <v>198</v>
          </cell>
          <cell r="E288">
            <v>728</v>
          </cell>
          <cell r="F288">
            <v>97</v>
          </cell>
          <cell r="G288">
            <v>19.35483870967742</v>
          </cell>
          <cell r="H288">
            <v>71.163245356793752</v>
          </cell>
          <cell r="I288">
            <v>9.4819159335288372</v>
          </cell>
          <cell r="J288">
            <v>40.521978021978022</v>
          </cell>
          <cell r="K288">
            <v>48.98989898989899</v>
          </cell>
          <cell r="L288">
            <v>941</v>
          </cell>
          <cell r="M288" t="str">
            <v>Lago Verde</v>
          </cell>
        </row>
        <row r="289">
          <cell r="A289" t="str">
            <v>Aysén</v>
          </cell>
          <cell r="B289">
            <v>11201</v>
          </cell>
          <cell r="C289">
            <v>26652</v>
          </cell>
          <cell r="D289">
            <v>6307</v>
          </cell>
          <cell r="E289">
            <v>18467</v>
          </cell>
          <cell r="F289">
            <v>1878</v>
          </cell>
          <cell r="G289">
            <v>23.664265345940265</v>
          </cell>
          <cell r="H289">
            <v>69.289359147531144</v>
          </cell>
          <cell r="I289">
            <v>7.0463755065285909</v>
          </cell>
          <cell r="J289">
            <v>44.322304651540584</v>
          </cell>
          <cell r="K289">
            <v>29.776438877437766</v>
          </cell>
          <cell r="L289">
            <v>29212</v>
          </cell>
          <cell r="M289" t="str">
            <v>Aysén</v>
          </cell>
        </row>
        <row r="290">
          <cell r="A290" t="str">
            <v>Cisnes</v>
          </cell>
          <cell r="B290">
            <v>11202</v>
          </cell>
          <cell r="C290">
            <v>5428</v>
          </cell>
          <cell r="D290">
            <v>1219</v>
          </cell>
          <cell r="E290">
            <v>3907</v>
          </cell>
          <cell r="F290">
            <v>302</v>
          </cell>
          <cell r="G290">
            <v>22.457627118644069</v>
          </cell>
          <cell r="H290">
            <v>71.978629329403105</v>
          </cell>
          <cell r="I290">
            <v>5.5637435519528369</v>
          </cell>
          <cell r="J290">
            <v>38.930125415920145</v>
          </cell>
          <cell r="K290">
            <v>24.774405250205085</v>
          </cell>
          <cell r="L290">
            <v>5408</v>
          </cell>
          <cell r="M290" t="str">
            <v>Cisnes</v>
          </cell>
        </row>
        <row r="291">
          <cell r="A291" t="str">
            <v>Guaitecas</v>
          </cell>
          <cell r="B291">
            <v>11203</v>
          </cell>
          <cell r="C291">
            <v>1716</v>
          </cell>
          <cell r="D291">
            <v>432</v>
          </cell>
          <cell r="E291">
            <v>1161</v>
          </cell>
          <cell r="F291">
            <v>123</v>
          </cell>
          <cell r="G291">
            <v>25.174825174825177</v>
          </cell>
          <cell r="H291">
            <v>67.657342657342653</v>
          </cell>
          <cell r="I291">
            <v>7.1678321678321684</v>
          </cell>
          <cell r="J291">
            <v>47.803617571059434</v>
          </cell>
          <cell r="K291">
            <v>28.472222222222221</v>
          </cell>
          <cell r="L291">
            <v>1781</v>
          </cell>
          <cell r="M291" t="str">
            <v>Guaitecas</v>
          </cell>
        </row>
        <row r="292">
          <cell r="A292" t="str">
            <v>Cochrane</v>
          </cell>
          <cell r="B292">
            <v>11301</v>
          </cell>
          <cell r="C292">
            <v>3274</v>
          </cell>
          <cell r="D292">
            <v>782</v>
          </cell>
          <cell r="E292">
            <v>2219</v>
          </cell>
          <cell r="F292">
            <v>273</v>
          </cell>
          <cell r="G292">
            <v>23.885155772755041</v>
          </cell>
          <cell r="H292">
            <v>67.776420281001833</v>
          </cell>
          <cell r="I292">
            <v>8.3384239462431271</v>
          </cell>
          <cell r="J292">
            <v>47.54393871113114</v>
          </cell>
          <cell r="K292">
            <v>34.910485933503836</v>
          </cell>
          <cell r="L292">
            <v>3480</v>
          </cell>
          <cell r="M292" t="str">
            <v>Cochrane</v>
          </cell>
        </row>
        <row r="293">
          <cell r="A293" t="str">
            <v>O´Higgins</v>
          </cell>
          <cell r="B293">
            <v>11302</v>
          </cell>
          <cell r="C293">
            <v>627</v>
          </cell>
          <cell r="D293">
            <v>151</v>
          </cell>
          <cell r="E293">
            <v>442</v>
          </cell>
          <cell r="F293">
            <v>34</v>
          </cell>
          <cell r="G293">
            <v>24.082934609250398</v>
          </cell>
          <cell r="H293">
            <v>70.494417862838915</v>
          </cell>
          <cell r="I293">
            <v>5.4226475279106863</v>
          </cell>
          <cell r="J293">
            <v>41.855203619909503</v>
          </cell>
          <cell r="K293">
            <v>22.516556291390728</v>
          </cell>
          <cell r="L293">
            <v>762</v>
          </cell>
          <cell r="M293" t="str">
            <v>O´Higgins</v>
          </cell>
        </row>
        <row r="294">
          <cell r="A294" t="str">
            <v>Tortel</v>
          </cell>
          <cell r="B294">
            <v>11303</v>
          </cell>
          <cell r="C294">
            <v>631</v>
          </cell>
          <cell r="D294">
            <v>132</v>
          </cell>
          <cell r="E294">
            <v>473</v>
          </cell>
          <cell r="F294">
            <v>26</v>
          </cell>
          <cell r="G294">
            <v>20.91917591125198</v>
          </cell>
          <cell r="H294">
            <v>74.960380348652933</v>
          </cell>
          <cell r="I294">
            <v>4.1204437400950873</v>
          </cell>
          <cell r="J294">
            <v>33.403805496828753</v>
          </cell>
          <cell r="K294">
            <v>19.696969696969695</v>
          </cell>
          <cell r="L294">
            <v>702</v>
          </cell>
          <cell r="M294" t="str">
            <v>Tortel</v>
          </cell>
        </row>
        <row r="295">
          <cell r="A295" t="str">
            <v>Chile Chico</v>
          </cell>
          <cell r="B295">
            <v>11401</v>
          </cell>
          <cell r="C295">
            <v>5005</v>
          </cell>
          <cell r="D295">
            <v>1132</v>
          </cell>
          <cell r="E295">
            <v>3367</v>
          </cell>
          <cell r="F295">
            <v>506</v>
          </cell>
          <cell r="G295">
            <v>22.617382617382617</v>
          </cell>
          <cell r="H295">
            <v>67.272727272727266</v>
          </cell>
          <cell r="I295">
            <v>10.109890109890109</v>
          </cell>
          <cell r="J295">
            <v>48.648648648648653</v>
          </cell>
          <cell r="K295">
            <v>44.699646643109539</v>
          </cell>
          <cell r="L295">
            <v>5233</v>
          </cell>
          <cell r="M295" t="str">
            <v>Chile Chico</v>
          </cell>
        </row>
        <row r="296">
          <cell r="A296" t="str">
            <v>Río Ibáñez</v>
          </cell>
          <cell r="B296">
            <v>11402</v>
          </cell>
          <cell r="C296">
            <v>2409</v>
          </cell>
          <cell r="D296">
            <v>527</v>
          </cell>
          <cell r="E296">
            <v>1540</v>
          </cell>
          <cell r="F296">
            <v>342</v>
          </cell>
          <cell r="G296">
            <v>21.876297218762971</v>
          </cell>
          <cell r="H296">
            <v>63.926940639269404</v>
          </cell>
          <cell r="I296">
            <v>14.196762141967623</v>
          </cell>
          <cell r="J296">
            <v>56.428571428571431</v>
          </cell>
          <cell r="K296">
            <v>64.895635673624284</v>
          </cell>
          <cell r="L296">
            <v>2240</v>
          </cell>
          <cell r="M296" t="str">
            <v>Río Ibáñez</v>
          </cell>
        </row>
        <row r="297">
          <cell r="A297" t="str">
            <v>REGIÓN XI</v>
          </cell>
          <cell r="B297">
            <v>11</v>
          </cell>
          <cell r="C297">
            <v>105388</v>
          </cell>
          <cell r="D297">
            <v>24969</v>
          </cell>
          <cell r="E297">
            <v>72624</v>
          </cell>
          <cell r="F297">
            <v>7795</v>
          </cell>
          <cell r="G297">
            <v>23.692450753406462</v>
          </cell>
          <cell r="H297">
            <v>68.911071469237484</v>
          </cell>
          <cell r="I297">
            <v>7.3964777773560559</v>
          </cell>
          <cell r="J297">
            <v>45.114562679004187</v>
          </cell>
          <cell r="K297">
            <v>31.218711201890343</v>
          </cell>
          <cell r="L297">
            <v>113102</v>
          </cell>
          <cell r="M297" t="str">
            <v>REGIÓN XI</v>
          </cell>
        </row>
        <row r="298">
          <cell r="A298" t="str">
            <v>Punta Arenas</v>
          </cell>
          <cell r="B298">
            <v>12101</v>
          </cell>
          <cell r="C298">
            <v>128245</v>
          </cell>
          <cell r="D298">
            <v>26837</v>
          </cell>
          <cell r="E298">
            <v>89522</v>
          </cell>
          <cell r="F298">
            <v>11886</v>
          </cell>
          <cell r="G298">
            <v>20.926351904557684</v>
          </cell>
          <cell r="H298">
            <v>69.805450504892974</v>
          </cell>
          <cell r="I298">
            <v>9.2681975905493381</v>
          </cell>
          <cell r="J298">
            <v>43.255289202654097</v>
          </cell>
          <cell r="K298">
            <v>44.289600178857548</v>
          </cell>
          <cell r="L298">
            <v>132654</v>
          </cell>
          <cell r="M298" t="str">
            <v>Punta Arenas</v>
          </cell>
        </row>
        <row r="299">
          <cell r="A299" t="str">
            <v>Laguna Blanca</v>
          </cell>
          <cell r="B299">
            <v>12102</v>
          </cell>
          <cell r="C299">
            <v>610</v>
          </cell>
          <cell r="D299">
            <v>73</v>
          </cell>
          <cell r="E299">
            <v>500</v>
          </cell>
          <cell r="F299">
            <v>37</v>
          </cell>
          <cell r="G299">
            <v>11.967213114754099</v>
          </cell>
          <cell r="H299">
            <v>81.967213114754102</v>
          </cell>
          <cell r="I299">
            <v>6.0655737704918034</v>
          </cell>
          <cell r="J299">
            <v>22</v>
          </cell>
          <cell r="K299">
            <v>50.684931506849317</v>
          </cell>
          <cell r="L299">
            <v>550</v>
          </cell>
          <cell r="M299" t="str">
            <v>Laguna Blanca</v>
          </cell>
        </row>
        <row r="300">
          <cell r="A300" t="str">
            <v>Río Verde</v>
          </cell>
          <cell r="B300">
            <v>12103</v>
          </cell>
          <cell r="C300">
            <v>161</v>
          </cell>
          <cell r="D300">
            <v>5</v>
          </cell>
          <cell r="E300">
            <v>142</v>
          </cell>
          <cell r="F300">
            <v>14</v>
          </cell>
          <cell r="G300">
            <v>3.1055900621118013</v>
          </cell>
          <cell r="H300">
            <v>88.198757763975152</v>
          </cell>
          <cell r="I300">
            <v>8.695652173913043</v>
          </cell>
          <cell r="J300">
            <v>13.380281690140844</v>
          </cell>
          <cell r="K300">
            <v>280</v>
          </cell>
          <cell r="L300">
            <v>79</v>
          </cell>
          <cell r="M300" t="str">
            <v>Río Verde</v>
          </cell>
        </row>
        <row r="301">
          <cell r="A301" t="str">
            <v>San Gregorio</v>
          </cell>
          <cell r="B301">
            <v>12104</v>
          </cell>
          <cell r="C301">
            <v>422</v>
          </cell>
          <cell r="D301">
            <v>52</v>
          </cell>
          <cell r="E301">
            <v>342</v>
          </cell>
          <cell r="F301">
            <v>28</v>
          </cell>
          <cell r="G301">
            <v>12.322274881516588</v>
          </cell>
          <cell r="H301">
            <v>81.042654028436019</v>
          </cell>
          <cell r="I301">
            <v>6.6350710900473935</v>
          </cell>
          <cell r="J301">
            <v>23.391812865497073</v>
          </cell>
          <cell r="K301">
            <v>53.846153846153847</v>
          </cell>
          <cell r="L301">
            <v>252</v>
          </cell>
          <cell r="M301" t="str">
            <v>San Gregorio</v>
          </cell>
        </row>
        <row r="302">
          <cell r="A302" t="str">
            <v>Cabo de Hornos</v>
          </cell>
          <cell r="B302">
            <v>12201</v>
          </cell>
          <cell r="C302">
            <v>2696</v>
          </cell>
          <cell r="D302">
            <v>680</v>
          </cell>
          <cell r="E302">
            <v>1971</v>
          </cell>
          <cell r="F302">
            <v>45</v>
          </cell>
          <cell r="G302">
            <v>25.222551928783382</v>
          </cell>
          <cell r="H302">
            <v>73.10830860534125</v>
          </cell>
          <cell r="I302">
            <v>1.6691394658753709</v>
          </cell>
          <cell r="J302">
            <v>36.783358701166918</v>
          </cell>
          <cell r="K302">
            <v>6.6176470588235299</v>
          </cell>
          <cell r="L302">
            <v>3035</v>
          </cell>
          <cell r="M302" t="str">
            <v>Cabo de Hornos</v>
          </cell>
        </row>
        <row r="303">
          <cell r="A303" t="str">
            <v>Antártica</v>
          </cell>
          <cell r="B303">
            <v>12202</v>
          </cell>
          <cell r="C303">
            <v>172</v>
          </cell>
          <cell r="D303">
            <v>14</v>
          </cell>
          <cell r="E303">
            <v>158</v>
          </cell>
          <cell r="F303">
            <v>0</v>
          </cell>
          <cell r="G303">
            <v>8.1395348837209305</v>
          </cell>
          <cell r="H303">
            <v>91.860465116279073</v>
          </cell>
          <cell r="I303">
            <v>0</v>
          </cell>
          <cell r="J303">
            <v>8.8607594936708853</v>
          </cell>
          <cell r="K303">
            <v>0</v>
          </cell>
          <cell r="L303">
            <v>222</v>
          </cell>
          <cell r="M303" t="str">
            <v>Antártica</v>
          </cell>
        </row>
        <row r="304">
          <cell r="A304" t="str">
            <v>Porvenir</v>
          </cell>
          <cell r="B304">
            <v>12301</v>
          </cell>
          <cell r="C304">
            <v>6978</v>
          </cell>
          <cell r="D304">
            <v>1335</v>
          </cell>
          <cell r="E304">
            <v>4986</v>
          </cell>
          <cell r="F304">
            <v>657</v>
          </cell>
          <cell r="G304">
            <v>19.131556319862426</v>
          </cell>
          <cell r="H304">
            <v>71.453138435081684</v>
          </cell>
          <cell r="I304">
            <v>9.4153052450558903</v>
          </cell>
          <cell r="J304">
            <v>39.951865222623347</v>
          </cell>
          <cell r="K304">
            <v>49.213483146067418</v>
          </cell>
          <cell r="L304">
            <v>8273</v>
          </cell>
          <cell r="M304" t="str">
            <v>Porvenir</v>
          </cell>
        </row>
        <row r="305">
          <cell r="A305" t="str">
            <v>Primavera</v>
          </cell>
          <cell r="B305">
            <v>12302</v>
          </cell>
          <cell r="C305">
            <v>603</v>
          </cell>
          <cell r="D305">
            <v>112</v>
          </cell>
          <cell r="E305">
            <v>467</v>
          </cell>
          <cell r="F305">
            <v>24</v>
          </cell>
          <cell r="G305">
            <v>18.573797678275287</v>
          </cell>
          <cell r="H305">
            <v>77.446102819237154</v>
          </cell>
          <cell r="I305">
            <v>3.9800995024875623</v>
          </cell>
          <cell r="J305">
            <v>29.122055674518201</v>
          </cell>
          <cell r="K305">
            <v>21.428571428571427</v>
          </cell>
          <cell r="L305">
            <v>495</v>
          </cell>
          <cell r="M305" t="str">
            <v>Primavera</v>
          </cell>
        </row>
        <row r="306">
          <cell r="A306" t="str">
            <v>Timaukel</v>
          </cell>
          <cell r="B306">
            <v>12303</v>
          </cell>
          <cell r="C306">
            <v>218</v>
          </cell>
          <cell r="D306">
            <v>11</v>
          </cell>
          <cell r="E306">
            <v>193</v>
          </cell>
          <cell r="F306">
            <v>14</v>
          </cell>
          <cell r="G306">
            <v>5.0458715596330279</v>
          </cell>
          <cell r="H306">
            <v>88.532110091743121</v>
          </cell>
          <cell r="I306">
            <v>6.4220183486238538</v>
          </cell>
          <cell r="J306">
            <v>12.953367875647666</v>
          </cell>
          <cell r="K306">
            <v>127.27272727272727</v>
          </cell>
          <cell r="L306">
            <v>144</v>
          </cell>
          <cell r="M306" t="str">
            <v>Timaukel</v>
          </cell>
        </row>
        <row r="307">
          <cell r="A307" t="str">
            <v>Natales</v>
          </cell>
          <cell r="B307">
            <v>12401</v>
          </cell>
          <cell r="C307">
            <v>21072</v>
          </cell>
          <cell r="D307">
            <v>4331</v>
          </cell>
          <cell r="E307">
            <v>14423</v>
          </cell>
          <cell r="F307">
            <v>2318</v>
          </cell>
          <cell r="G307">
            <v>20.553340926347762</v>
          </cell>
          <cell r="H307">
            <v>68.4462794229309</v>
          </cell>
          <cell r="I307">
            <v>11.000379650721337</v>
          </cell>
          <cell r="J307">
            <v>46.09997919988907</v>
          </cell>
          <cell r="K307">
            <v>53.521126760563376</v>
          </cell>
          <cell r="L307">
            <v>22267</v>
          </cell>
          <cell r="M307" t="str">
            <v>Natales</v>
          </cell>
        </row>
        <row r="308">
          <cell r="A308" t="str">
            <v>Torres del Paine</v>
          </cell>
          <cell r="B308">
            <v>12402</v>
          </cell>
          <cell r="C308">
            <v>742</v>
          </cell>
          <cell r="D308">
            <v>78</v>
          </cell>
          <cell r="E308">
            <v>637</v>
          </cell>
          <cell r="F308">
            <v>27</v>
          </cell>
          <cell r="G308">
            <v>10.512129380053908</v>
          </cell>
          <cell r="H308">
            <v>85.84905660377359</v>
          </cell>
          <cell r="I308">
            <v>3.6388140161725069</v>
          </cell>
          <cell r="J308">
            <v>16.483516483516482</v>
          </cell>
          <cell r="K308">
            <v>34.615384615384613</v>
          </cell>
          <cell r="L308">
            <v>722</v>
          </cell>
          <cell r="M308" t="str">
            <v>Torres del Paine</v>
          </cell>
        </row>
        <row r="309">
          <cell r="A309" t="str">
            <v>REGIÓN XII</v>
          </cell>
          <cell r="B309">
            <v>12</v>
          </cell>
          <cell r="C309">
            <v>161919</v>
          </cell>
          <cell r="D309">
            <v>33528</v>
          </cell>
          <cell r="E309">
            <v>113341</v>
          </cell>
          <cell r="F309">
            <v>15050</v>
          </cell>
          <cell r="G309">
            <v>20.706649621106848</v>
          </cell>
          <cell r="H309">
            <v>69.99857953668193</v>
          </cell>
          <cell r="I309">
            <v>9.2947708422112285</v>
          </cell>
          <cell r="J309">
            <v>42.86004182070036</v>
          </cell>
          <cell r="K309">
            <v>44.887854927225007</v>
          </cell>
          <cell r="L309">
            <v>168693</v>
          </cell>
          <cell r="M309" t="str">
            <v>REGIÓN XII</v>
          </cell>
        </row>
        <row r="310">
          <cell r="A310" t="str">
            <v>Santiago</v>
          </cell>
          <cell r="B310">
            <v>13101</v>
          </cell>
          <cell r="C310">
            <v>318253</v>
          </cell>
          <cell r="D310">
            <v>40266</v>
          </cell>
          <cell r="E310">
            <v>233683</v>
          </cell>
          <cell r="F310">
            <v>44304</v>
          </cell>
          <cell r="G310">
            <v>12.652198093969263</v>
          </cell>
          <cell r="H310">
            <v>73.42680194687874</v>
          </cell>
          <cell r="I310">
            <v>13.920999959151995</v>
          </cell>
          <cell r="J310">
            <v>36.190052335856691</v>
          </cell>
          <cell r="K310">
            <v>110.02831172701535</v>
          </cell>
          <cell r="L310">
            <v>430114</v>
          </cell>
          <cell r="M310" t="str">
            <v>Santiago</v>
          </cell>
        </row>
        <row r="311">
          <cell r="A311" t="str">
            <v>Cerrillos</v>
          </cell>
          <cell r="B311">
            <v>13102</v>
          </cell>
          <cell r="C311">
            <v>82574</v>
          </cell>
          <cell r="D311">
            <v>16532</v>
          </cell>
          <cell r="E311">
            <v>57806</v>
          </cell>
          <cell r="F311">
            <v>8236</v>
          </cell>
          <cell r="G311">
            <v>20.020829801148061</v>
          </cell>
          <cell r="H311">
            <v>70.00508634679197</v>
          </cell>
          <cell r="I311">
            <v>9.9740838520599695</v>
          </cell>
          <cell r="J311">
            <v>42.846763311766942</v>
          </cell>
          <cell r="K311">
            <v>49.818533752721997</v>
          </cell>
          <cell r="L311">
            <v>89544</v>
          </cell>
          <cell r="M311" t="str">
            <v>Cerrillos</v>
          </cell>
        </row>
        <row r="312">
          <cell r="A312" t="str">
            <v>Cerro Navia</v>
          </cell>
          <cell r="B312">
            <v>13103</v>
          </cell>
          <cell r="C312">
            <v>157412</v>
          </cell>
          <cell r="D312">
            <v>34830</v>
          </cell>
          <cell r="E312">
            <v>109441</v>
          </cell>
          <cell r="F312">
            <v>13141</v>
          </cell>
          <cell r="G312">
            <v>22.126648540136713</v>
          </cell>
          <cell r="H312">
            <v>69.525195029603836</v>
          </cell>
          <cell r="I312">
            <v>8.3481564302594471</v>
          </cell>
          <cell r="J312">
            <v>43.832750066245737</v>
          </cell>
          <cell r="K312">
            <v>37.728969279356875</v>
          </cell>
          <cell r="L312">
            <v>158670</v>
          </cell>
          <cell r="M312" t="str">
            <v>Cerro Navia</v>
          </cell>
        </row>
        <row r="313">
          <cell r="A313" t="str">
            <v>Conchalí</v>
          </cell>
          <cell r="B313">
            <v>13104</v>
          </cell>
          <cell r="C313">
            <v>140561</v>
          </cell>
          <cell r="D313">
            <v>26654</v>
          </cell>
          <cell r="E313">
            <v>96212</v>
          </cell>
          <cell r="F313">
            <v>17695</v>
          </cell>
          <cell r="G313">
            <v>18.962585638975249</v>
          </cell>
          <cell r="H313">
            <v>68.4485739287569</v>
          </cell>
          <cell r="I313">
            <v>12.588840432267842</v>
          </cell>
          <cell r="J313">
            <v>46.095081694591109</v>
          </cell>
          <cell r="K313">
            <v>66.387784197493801</v>
          </cell>
          <cell r="L313">
            <v>140988</v>
          </cell>
          <cell r="M313" t="str">
            <v>Conchalí</v>
          </cell>
        </row>
        <row r="314">
          <cell r="A314" t="str">
            <v>El Bosque</v>
          </cell>
          <cell r="B314">
            <v>13105</v>
          </cell>
          <cell r="C314">
            <v>191541</v>
          </cell>
          <cell r="D314">
            <v>40903</v>
          </cell>
          <cell r="E314">
            <v>133905</v>
          </cell>
          <cell r="F314">
            <v>16733</v>
          </cell>
          <cell r="G314">
            <v>21.354696905623339</v>
          </cell>
          <cell r="H314">
            <v>69.909314454868664</v>
          </cell>
          <cell r="I314">
            <v>8.7359886395079904</v>
          </cell>
          <cell r="J314">
            <v>43.042455472163098</v>
          </cell>
          <cell r="K314">
            <v>40.908979781434127</v>
          </cell>
          <cell r="L314">
            <v>196166</v>
          </cell>
          <cell r="M314" t="str">
            <v>El Bosque</v>
          </cell>
        </row>
        <row r="315">
          <cell r="A315" t="str">
            <v>Estación Central</v>
          </cell>
          <cell r="B315">
            <v>13106</v>
          </cell>
          <cell r="C315">
            <v>142546</v>
          </cell>
          <cell r="D315">
            <v>25061</v>
          </cell>
          <cell r="E315">
            <v>100099</v>
          </cell>
          <cell r="F315">
            <v>17386</v>
          </cell>
          <cell r="G315">
            <v>17.580991399267603</v>
          </cell>
          <cell r="H315">
            <v>70.222244047535526</v>
          </cell>
          <cell r="I315">
            <v>12.196764553196862</v>
          </cell>
          <cell r="J315">
            <v>42.405019031159149</v>
          </cell>
          <cell r="K315">
            <v>69.37472566936674</v>
          </cell>
          <cell r="L315">
            <v>148400</v>
          </cell>
          <cell r="M315" t="str">
            <v>Estación Central</v>
          </cell>
        </row>
        <row r="316">
          <cell r="A316" t="str">
            <v>Huechuraba</v>
          </cell>
          <cell r="B316">
            <v>13107</v>
          </cell>
          <cell r="C316">
            <v>91209</v>
          </cell>
          <cell r="D316">
            <v>21501</v>
          </cell>
          <cell r="E316">
            <v>63609</v>
          </cell>
          <cell r="F316">
            <v>6099</v>
          </cell>
          <cell r="G316">
            <v>23.573331579120481</v>
          </cell>
          <cell r="H316">
            <v>69.739828306417124</v>
          </cell>
          <cell r="I316">
            <v>6.686840114462389</v>
          </cell>
          <cell r="J316">
            <v>43.390086308541242</v>
          </cell>
          <cell r="K316">
            <v>28.366122505929958</v>
          </cell>
          <cell r="L316">
            <v>103549</v>
          </cell>
          <cell r="M316" t="str">
            <v>Huechuraba</v>
          </cell>
        </row>
        <row r="317">
          <cell r="A317" t="str">
            <v>Independencia</v>
          </cell>
          <cell r="B317">
            <v>13108</v>
          </cell>
          <cell r="C317">
            <v>79209</v>
          </cell>
          <cell r="D317">
            <v>12219</v>
          </cell>
          <cell r="E317">
            <v>53842</v>
          </cell>
          <cell r="F317">
            <v>13148</v>
          </cell>
          <cell r="G317">
            <v>15.426277316971557</v>
          </cell>
          <cell r="H317">
            <v>67.974598846090714</v>
          </cell>
          <cell r="I317">
            <v>16.599123836937721</v>
          </cell>
          <cell r="J317">
            <v>47.113777348538314</v>
          </cell>
          <cell r="K317">
            <v>107.60291349537606</v>
          </cell>
          <cell r="L317">
            <v>89493</v>
          </cell>
          <cell r="M317" t="str">
            <v>Independencia</v>
          </cell>
        </row>
        <row r="318">
          <cell r="A318" t="str">
            <v>La Cisterna</v>
          </cell>
          <cell r="B318">
            <v>13109</v>
          </cell>
          <cell r="C318">
            <v>91649</v>
          </cell>
          <cell r="D318">
            <v>16033</v>
          </cell>
          <cell r="E318">
            <v>63261</v>
          </cell>
          <cell r="F318">
            <v>12355</v>
          </cell>
          <cell r="G318">
            <v>17.493917009460006</v>
          </cell>
          <cell r="H318">
            <v>69.025303058407616</v>
          </cell>
          <cell r="I318">
            <v>13.480779932132375</v>
          </cell>
          <cell r="J318">
            <v>44.874409193658025</v>
          </cell>
          <cell r="K318">
            <v>77.059814133349974</v>
          </cell>
          <cell r="L318">
            <v>93480</v>
          </cell>
          <cell r="M318" t="str">
            <v>La Cisterna</v>
          </cell>
        </row>
        <row r="319">
          <cell r="A319" t="str">
            <v>La Florida</v>
          </cell>
          <cell r="B319">
            <v>13110</v>
          </cell>
          <cell r="C319">
            <v>386540</v>
          </cell>
          <cell r="D319">
            <v>75944</v>
          </cell>
          <cell r="E319">
            <v>281804</v>
          </cell>
          <cell r="F319">
            <v>28792</v>
          </cell>
          <cell r="G319">
            <v>19.647125782583949</v>
          </cell>
          <cell r="H319">
            <v>72.904227246856735</v>
          </cell>
          <cell r="I319">
            <v>7.448646970559321</v>
          </cell>
          <cell r="J319">
            <v>37.16625739875942</v>
          </cell>
          <cell r="K319">
            <v>37.912145791635943</v>
          </cell>
          <cell r="L319">
            <v>390403</v>
          </cell>
          <cell r="M319" t="str">
            <v>La Florida</v>
          </cell>
        </row>
        <row r="320">
          <cell r="A320" t="str">
            <v>La Granja</v>
          </cell>
          <cell r="B320">
            <v>13111</v>
          </cell>
          <cell r="C320">
            <v>142002</v>
          </cell>
          <cell r="D320">
            <v>30575</v>
          </cell>
          <cell r="E320">
            <v>98628</v>
          </cell>
          <cell r="F320">
            <v>12799</v>
          </cell>
          <cell r="G320">
            <v>21.531386881874901</v>
          </cell>
          <cell r="H320">
            <v>69.455359783665017</v>
          </cell>
          <cell r="I320">
            <v>9.013253334460078</v>
          </cell>
          <cell r="J320">
            <v>43.977369509672712</v>
          </cell>
          <cell r="K320">
            <v>41.860997547015536</v>
          </cell>
          <cell r="L320">
            <v>144260</v>
          </cell>
          <cell r="M320" t="str">
            <v>La Granja</v>
          </cell>
        </row>
        <row r="321">
          <cell r="A321" t="str">
            <v>La Pintana</v>
          </cell>
          <cell r="B321">
            <v>13112</v>
          </cell>
          <cell r="C321">
            <v>209174</v>
          </cell>
          <cell r="D321">
            <v>51308</v>
          </cell>
          <cell r="E321">
            <v>147316</v>
          </cell>
          <cell r="F321">
            <v>10550</v>
          </cell>
          <cell r="G321">
            <v>24.52886113952977</v>
          </cell>
          <cell r="H321">
            <v>70.427490988363743</v>
          </cell>
          <cell r="I321">
            <v>5.0436478721064759</v>
          </cell>
          <cell r="J321">
            <v>41.990007874229548</v>
          </cell>
          <cell r="K321">
            <v>20.562095579636704</v>
          </cell>
          <cell r="L321">
            <v>217034</v>
          </cell>
          <cell r="M321" t="str">
            <v>La Pintana</v>
          </cell>
        </row>
        <row r="322">
          <cell r="A322" t="str">
            <v>La Reina</v>
          </cell>
          <cell r="B322">
            <v>13113</v>
          </cell>
          <cell r="C322">
            <v>101237</v>
          </cell>
          <cell r="D322">
            <v>18358</v>
          </cell>
          <cell r="E322">
            <v>71516</v>
          </cell>
          <cell r="F322">
            <v>11363</v>
          </cell>
          <cell r="G322">
            <v>18.133686300463271</v>
          </cell>
          <cell r="H322">
            <v>70.642156523800594</v>
          </cell>
          <cell r="I322">
            <v>11.224157175736144</v>
          </cell>
          <cell r="J322">
            <v>41.558532356395773</v>
          </cell>
          <cell r="K322">
            <v>61.896720775683619</v>
          </cell>
          <cell r="L322">
            <v>101518</v>
          </cell>
          <cell r="M322" t="str">
            <v>La Reina</v>
          </cell>
        </row>
        <row r="323">
          <cell r="A323" t="str">
            <v>Las Condes</v>
          </cell>
          <cell r="B323">
            <v>13114</v>
          </cell>
          <cell r="C323">
            <v>277859</v>
          </cell>
          <cell r="D323">
            <v>43259</v>
          </cell>
          <cell r="E323">
            <v>198336</v>
          </cell>
          <cell r="F323">
            <v>36264</v>
          </cell>
          <cell r="G323">
            <v>15.568687715711926</v>
          </cell>
          <cell r="H323">
            <v>71.380088462133671</v>
          </cell>
          <cell r="I323">
            <v>13.051223822154402</v>
          </cell>
          <cell r="J323">
            <v>40.095091158438208</v>
          </cell>
          <cell r="K323">
            <v>83.829954460343515</v>
          </cell>
          <cell r="L323">
            <v>290869</v>
          </cell>
          <cell r="M323" t="str">
            <v>Las Condes</v>
          </cell>
        </row>
        <row r="324">
          <cell r="A324" t="str">
            <v>Lo Barnechea</v>
          </cell>
          <cell r="B324">
            <v>13115</v>
          </cell>
          <cell r="C324">
            <v>97206</v>
          </cell>
          <cell r="D324">
            <v>23049</v>
          </cell>
          <cell r="E324">
            <v>69444</v>
          </cell>
          <cell r="F324">
            <v>4713</v>
          </cell>
          <cell r="G324">
            <v>23.711499290167275</v>
          </cell>
          <cell r="H324">
            <v>71.440034565767547</v>
          </cell>
          <cell r="I324">
            <v>4.8484661440651813</v>
          </cell>
          <cell r="J324">
            <v>39.97753585622948</v>
          </cell>
          <cell r="K324">
            <v>20.447741767538723</v>
          </cell>
          <cell r="L324">
            <v>115313</v>
          </cell>
          <cell r="M324" t="str">
            <v>Lo Barnechea</v>
          </cell>
        </row>
        <row r="325">
          <cell r="A325" t="str">
            <v>Lo Espejo</v>
          </cell>
          <cell r="B325">
            <v>13116</v>
          </cell>
          <cell r="C325">
            <v>119430</v>
          </cell>
          <cell r="D325">
            <v>26511</v>
          </cell>
          <cell r="E325">
            <v>79992</v>
          </cell>
          <cell r="F325">
            <v>12927</v>
          </cell>
          <cell r="G325">
            <v>22.197940216026126</v>
          </cell>
          <cell r="H325">
            <v>66.978146194423516</v>
          </cell>
          <cell r="I325">
            <v>10.823913589550365</v>
          </cell>
          <cell r="J325">
            <v>49.302430243024304</v>
          </cell>
          <cell r="K325">
            <v>48.760891705329861</v>
          </cell>
          <cell r="L325">
            <v>120148</v>
          </cell>
          <cell r="M325" t="str">
            <v>Lo Espejo</v>
          </cell>
        </row>
        <row r="326">
          <cell r="A326" t="str">
            <v>Lo Prado</v>
          </cell>
          <cell r="B326">
            <v>13117</v>
          </cell>
          <cell r="C326">
            <v>111887</v>
          </cell>
          <cell r="D326">
            <v>21766</v>
          </cell>
          <cell r="E326">
            <v>79518</v>
          </cell>
          <cell r="F326">
            <v>10603</v>
          </cell>
          <cell r="G326">
            <v>19.453555819710957</v>
          </cell>
          <cell r="H326">
            <v>71.069918757317652</v>
          </cell>
          <cell r="I326">
            <v>9.47652542297139</v>
          </cell>
          <cell r="J326">
            <v>40.70650670288488</v>
          </cell>
          <cell r="K326">
            <v>48.71359000275659</v>
          </cell>
          <cell r="L326">
            <v>113748</v>
          </cell>
          <cell r="M326" t="str">
            <v>Lo Prado</v>
          </cell>
        </row>
        <row r="327">
          <cell r="A327" t="str">
            <v>Macul</v>
          </cell>
          <cell r="B327">
            <v>13118</v>
          </cell>
          <cell r="C327">
            <v>122404</v>
          </cell>
          <cell r="D327">
            <v>21337</v>
          </cell>
          <cell r="E327">
            <v>86376</v>
          </cell>
          <cell r="F327">
            <v>14691</v>
          </cell>
          <cell r="G327">
            <v>17.431619881703213</v>
          </cell>
          <cell r="H327">
            <v>70.566321362046992</v>
          </cell>
          <cell r="I327">
            <v>12.002058756249797</v>
          </cell>
          <cell r="J327">
            <v>41.710660368620914</v>
          </cell>
          <cell r="K327">
            <v>68.852228523222564</v>
          </cell>
          <cell r="L327">
            <v>125855</v>
          </cell>
          <cell r="M327" t="str">
            <v>Macul</v>
          </cell>
        </row>
        <row r="328">
          <cell r="A328" t="str">
            <v>Maipú</v>
          </cell>
          <cell r="B328">
            <v>13119</v>
          </cell>
          <cell r="C328">
            <v>534801</v>
          </cell>
          <cell r="D328">
            <v>123401</v>
          </cell>
          <cell r="E328">
            <v>382086</v>
          </cell>
          <cell r="F328">
            <v>29314</v>
          </cell>
          <cell r="G328">
            <v>23.07419021280813</v>
          </cell>
          <cell r="H328">
            <v>71.444518615335426</v>
          </cell>
          <cell r="I328">
            <v>5.4812911718564479</v>
          </cell>
          <cell r="J328">
            <v>39.968750490727217</v>
          </cell>
          <cell r="K328">
            <v>23.755074918355604</v>
          </cell>
          <cell r="L328">
            <v>571632</v>
          </cell>
          <cell r="M328" t="str">
            <v>Maipú</v>
          </cell>
        </row>
        <row r="329">
          <cell r="A329" t="str">
            <v>Ñuñoa</v>
          </cell>
          <cell r="B329">
            <v>13120</v>
          </cell>
          <cell r="C329">
            <v>207915</v>
          </cell>
          <cell r="D329">
            <v>29564</v>
          </cell>
          <cell r="E329">
            <v>142493</v>
          </cell>
          <cell r="F329">
            <v>35858</v>
          </cell>
          <cell r="G329">
            <v>14.219272298775943</v>
          </cell>
          <cell r="H329">
            <v>68.534256787629559</v>
          </cell>
          <cell r="I329">
            <v>17.246470913594496</v>
          </cell>
          <cell r="J329">
            <v>45.912430786073699</v>
          </cell>
          <cell r="K329">
            <v>121.28940603436614</v>
          </cell>
          <cell r="L329">
            <v>242287</v>
          </cell>
          <cell r="M329" t="str">
            <v>Ñuñoa</v>
          </cell>
        </row>
        <row r="330">
          <cell r="A330" t="str">
            <v>Pedro Aguirre Cerda</v>
          </cell>
          <cell r="B330">
            <v>13121</v>
          </cell>
          <cell r="C330">
            <v>121602</v>
          </cell>
          <cell r="D330">
            <v>22687</v>
          </cell>
          <cell r="E330">
            <v>81969</v>
          </cell>
          <cell r="F330">
            <v>16946</v>
          </cell>
          <cell r="G330">
            <v>18.656765513725105</v>
          </cell>
          <cell r="H330">
            <v>67.407608427492974</v>
          </cell>
          <cell r="I330">
            <v>13.935626058781928</v>
          </cell>
          <cell r="J330">
            <v>48.351205943710426</v>
          </cell>
          <cell r="K330">
            <v>74.694759113148507</v>
          </cell>
          <cell r="L330">
            <v>122600</v>
          </cell>
          <cell r="M330" t="str">
            <v>Pedro Aguirre Cerda</v>
          </cell>
        </row>
        <row r="331">
          <cell r="A331" t="str">
            <v>Peñalolén</v>
          </cell>
          <cell r="B331">
            <v>13122</v>
          </cell>
          <cell r="C331">
            <v>238951</v>
          </cell>
          <cell r="D331">
            <v>54372</v>
          </cell>
          <cell r="E331">
            <v>168519</v>
          </cell>
          <cell r="F331">
            <v>16060</v>
          </cell>
          <cell r="G331">
            <v>22.754455934480291</v>
          </cell>
          <cell r="H331">
            <v>70.524500839084155</v>
          </cell>
          <cell r="I331">
            <v>6.7210432264355457</v>
          </cell>
          <cell r="J331">
            <v>41.794693773402408</v>
          </cell>
          <cell r="K331">
            <v>29.537261825939819</v>
          </cell>
          <cell r="L331">
            <v>246871</v>
          </cell>
          <cell r="M331" t="str">
            <v>Peñalolén</v>
          </cell>
        </row>
        <row r="332">
          <cell r="A332" t="str">
            <v>Providencia</v>
          </cell>
          <cell r="B332">
            <v>13123</v>
          </cell>
          <cell r="C332">
            <v>142462</v>
          </cell>
          <cell r="D332">
            <v>15507</v>
          </cell>
          <cell r="E332">
            <v>99616</v>
          </cell>
          <cell r="F332">
            <v>27339</v>
          </cell>
          <cell r="G332">
            <v>10.885007931939745</v>
          </cell>
          <cell r="H332">
            <v>69.924611475340797</v>
          </cell>
          <cell r="I332">
            <v>19.19038059271946</v>
          </cell>
          <cell r="J332">
            <v>43.011162865403143</v>
          </cell>
          <cell r="K332">
            <v>176.30102534339332</v>
          </cell>
          <cell r="L332">
            <v>155166</v>
          </cell>
          <cell r="M332" t="str">
            <v>Providencia</v>
          </cell>
        </row>
        <row r="333">
          <cell r="A333" t="str">
            <v>Pudahuel</v>
          </cell>
          <cell r="B333">
            <v>13124</v>
          </cell>
          <cell r="C333">
            <v>225888</v>
          </cell>
          <cell r="D333">
            <v>53406</v>
          </cell>
          <cell r="E333">
            <v>158956</v>
          </cell>
          <cell r="F333">
            <v>13526</v>
          </cell>
          <cell r="G333">
            <v>23.642690182745433</v>
          </cell>
          <cell r="H333">
            <v>70.36938659866837</v>
          </cell>
          <cell r="I333">
            <v>5.9879232185862019</v>
          </cell>
          <cell r="J333">
            <v>42.107249804977478</v>
          </cell>
          <cell r="K333">
            <v>25.326742313597723</v>
          </cell>
          <cell r="L333">
            <v>244395</v>
          </cell>
          <cell r="M333" t="str">
            <v>Pudahuel</v>
          </cell>
        </row>
        <row r="334">
          <cell r="A334" t="str">
            <v>Quilicura</v>
          </cell>
          <cell r="B334">
            <v>13125</v>
          </cell>
          <cell r="C334">
            <v>188223</v>
          </cell>
          <cell r="D334">
            <v>50711</v>
          </cell>
          <cell r="E334">
            <v>131077</v>
          </cell>
          <cell r="F334">
            <v>6435</v>
          </cell>
          <cell r="G334">
            <v>26.941978397964117</v>
          </cell>
          <cell r="H334">
            <v>69.639204560547867</v>
          </cell>
          <cell r="I334">
            <v>3.4188170414880226</v>
          </cell>
          <cell r="J334">
            <v>43.597274884228355</v>
          </cell>
          <cell r="K334">
            <v>12.689554534519138</v>
          </cell>
          <cell r="L334">
            <v>248306</v>
          </cell>
          <cell r="M334" t="str">
            <v>Quilicura</v>
          </cell>
        </row>
        <row r="335">
          <cell r="A335" t="str">
            <v>Quinta Normal</v>
          </cell>
          <cell r="B335">
            <v>13126</v>
          </cell>
          <cell r="C335">
            <v>112982</v>
          </cell>
          <cell r="D335">
            <v>20272</v>
          </cell>
          <cell r="E335">
            <v>77708</v>
          </cell>
          <cell r="F335">
            <v>15002</v>
          </cell>
          <cell r="G335">
            <v>17.942681135048062</v>
          </cell>
          <cell r="H335">
            <v>68.779097555362796</v>
          </cell>
          <cell r="I335">
            <v>13.278221309589139</v>
          </cell>
          <cell r="J335">
            <v>45.393009728728053</v>
          </cell>
          <cell r="K335">
            <v>74.003551696921861</v>
          </cell>
          <cell r="L335">
            <v>117930</v>
          </cell>
          <cell r="M335" t="str">
            <v>Quinta Normal</v>
          </cell>
        </row>
        <row r="336">
          <cell r="A336" t="str">
            <v>Recoleta</v>
          </cell>
          <cell r="B336">
            <v>13127</v>
          </cell>
          <cell r="C336">
            <v>165003</v>
          </cell>
          <cell r="D336">
            <v>30756</v>
          </cell>
          <cell r="E336">
            <v>115081</v>
          </cell>
          <cell r="F336">
            <v>19166</v>
          </cell>
          <cell r="G336">
            <v>18.639661097070963</v>
          </cell>
          <cell r="H336">
            <v>69.744792518923902</v>
          </cell>
          <cell r="I336">
            <v>11.615546384005139</v>
          </cell>
          <cell r="J336">
            <v>43.379880258252882</v>
          </cell>
          <cell r="K336">
            <v>62.316296007283135</v>
          </cell>
          <cell r="L336">
            <v>172820</v>
          </cell>
          <cell r="M336" t="str">
            <v>Recoleta</v>
          </cell>
        </row>
        <row r="337">
          <cell r="A337" t="str">
            <v>Renca</v>
          </cell>
          <cell r="B337">
            <v>13128</v>
          </cell>
          <cell r="C337">
            <v>148528</v>
          </cell>
          <cell r="D337">
            <v>32460</v>
          </cell>
          <cell r="E337">
            <v>105005</v>
          </cell>
          <cell r="F337">
            <v>11063</v>
          </cell>
          <cell r="G337">
            <v>21.854465151351935</v>
          </cell>
          <cell r="H337">
            <v>70.697107616072387</v>
          </cell>
          <cell r="I337">
            <v>7.4484272325756757</v>
          </cell>
          <cell r="J337">
            <v>41.448502452264179</v>
          </cell>
          <cell r="K337">
            <v>34.081947011706717</v>
          </cell>
          <cell r="L337">
            <v>155465</v>
          </cell>
          <cell r="M337" t="str">
            <v>Renca</v>
          </cell>
        </row>
        <row r="338">
          <cell r="A338" t="str">
            <v>San Joaquín</v>
          </cell>
          <cell r="B338">
            <v>13129</v>
          </cell>
          <cell r="C338">
            <v>103439</v>
          </cell>
          <cell r="D338">
            <v>18079</v>
          </cell>
          <cell r="E338">
            <v>71481</v>
          </cell>
          <cell r="F338">
            <v>13879</v>
          </cell>
          <cell r="G338">
            <v>17.477933854735642</v>
          </cell>
          <cell r="H338">
            <v>69.104496369841158</v>
          </cell>
          <cell r="I338">
            <v>13.417569775423196</v>
          </cell>
          <cell r="J338">
            <v>44.708384046110154</v>
          </cell>
          <cell r="K338">
            <v>76.768626583328725</v>
          </cell>
          <cell r="L338">
            <v>105409</v>
          </cell>
          <cell r="M338" t="str">
            <v>San Joaquín</v>
          </cell>
        </row>
        <row r="339">
          <cell r="A339" t="str">
            <v>San Miguel</v>
          </cell>
          <cell r="B339">
            <v>13130</v>
          </cell>
          <cell r="C339">
            <v>102987</v>
          </cell>
          <cell r="D339">
            <v>16538</v>
          </cell>
          <cell r="E339">
            <v>71335</v>
          </cell>
          <cell r="F339">
            <v>15114</v>
          </cell>
          <cell r="G339">
            <v>16.058337460067776</v>
          </cell>
          <cell r="H339">
            <v>69.266023867090027</v>
          </cell>
          <cell r="I339">
            <v>14.675638672842203</v>
          </cell>
          <cell r="J339">
            <v>44.370925912945957</v>
          </cell>
          <cell r="K339">
            <v>91.389527149594869</v>
          </cell>
          <cell r="L339">
            <v>122562</v>
          </cell>
          <cell r="M339" t="str">
            <v>San Miguel</v>
          </cell>
        </row>
        <row r="340">
          <cell r="A340" t="str">
            <v>San Ramón</v>
          </cell>
          <cell r="B340">
            <v>13131</v>
          </cell>
          <cell r="C340">
            <v>99318</v>
          </cell>
          <cell r="D340">
            <v>20944</v>
          </cell>
          <cell r="E340">
            <v>68931</v>
          </cell>
          <cell r="F340">
            <v>9443</v>
          </cell>
          <cell r="G340">
            <v>21.087818925068973</v>
          </cell>
          <cell r="H340">
            <v>69.404337582311356</v>
          </cell>
          <cell r="I340">
            <v>9.5078434926196671</v>
          </cell>
          <cell r="J340">
            <v>44.083213648431041</v>
          </cell>
          <cell r="K340">
            <v>45.086898395721924</v>
          </cell>
          <cell r="L340">
            <v>100025</v>
          </cell>
          <cell r="M340" t="str">
            <v>San Ramón</v>
          </cell>
        </row>
        <row r="341">
          <cell r="A341" t="str">
            <v>Vitacura</v>
          </cell>
          <cell r="B341">
            <v>13132</v>
          </cell>
          <cell r="C341">
            <v>87500</v>
          </cell>
          <cell r="D341">
            <v>13752</v>
          </cell>
          <cell r="E341">
            <v>62825</v>
          </cell>
          <cell r="F341">
            <v>10923</v>
          </cell>
          <cell r="G341">
            <v>15.716571428571429</v>
          </cell>
          <cell r="H341">
            <v>71.8</v>
          </cell>
          <cell r="I341">
            <v>12.483428571428572</v>
          </cell>
          <cell r="J341">
            <v>39.275766016713092</v>
          </cell>
          <cell r="K341">
            <v>79.428446771378717</v>
          </cell>
          <cell r="L341">
            <v>89085</v>
          </cell>
          <cell r="M341" t="str">
            <v>Vitacura</v>
          </cell>
        </row>
        <row r="342">
          <cell r="A342" t="str">
            <v>Puente Alto</v>
          </cell>
          <cell r="B342">
            <v>13201</v>
          </cell>
          <cell r="C342">
            <v>586267</v>
          </cell>
          <cell r="D342">
            <v>145709</v>
          </cell>
          <cell r="E342">
            <v>409477</v>
          </cell>
          <cell r="F342">
            <v>31081</v>
          </cell>
          <cell r="G342">
            <v>24.853692941953071</v>
          </cell>
          <cell r="H342">
            <v>69.844797677508708</v>
          </cell>
          <cell r="I342">
            <v>5.301509380538219</v>
          </cell>
          <cell r="J342">
            <v>43.174586118390046</v>
          </cell>
          <cell r="K342">
            <v>21.330871806134144</v>
          </cell>
          <cell r="L342">
            <v>647428</v>
          </cell>
          <cell r="M342" t="str">
            <v>Puente Alto</v>
          </cell>
        </row>
        <row r="343">
          <cell r="A343" t="str">
            <v>Pirque</v>
          </cell>
          <cell r="B343">
            <v>13202</v>
          </cell>
          <cell r="C343">
            <v>20808</v>
          </cell>
          <cell r="D343">
            <v>5006</v>
          </cell>
          <cell r="E343">
            <v>14153</v>
          </cell>
          <cell r="F343">
            <v>1649</v>
          </cell>
          <cell r="G343">
            <v>24.058054594386775</v>
          </cell>
          <cell r="H343">
            <v>68.017108804306034</v>
          </cell>
          <cell r="I343">
            <v>7.9248366013071889</v>
          </cell>
          <cell r="J343">
            <v>47.021832826962481</v>
          </cell>
          <cell r="K343">
            <v>32.940471434278869</v>
          </cell>
          <cell r="L343">
            <v>23979</v>
          </cell>
          <cell r="M343" t="str">
            <v>Pirque</v>
          </cell>
        </row>
        <row r="344">
          <cell r="A344" t="str">
            <v>San José  de Maipo</v>
          </cell>
          <cell r="B344">
            <v>13203</v>
          </cell>
          <cell r="C344">
            <v>14749</v>
          </cell>
          <cell r="D344">
            <v>2971</v>
          </cell>
          <cell r="E344">
            <v>10290</v>
          </cell>
          <cell r="F344">
            <v>1488</v>
          </cell>
          <cell r="G344">
            <v>20.143738558546342</v>
          </cell>
          <cell r="H344">
            <v>69.767441860465112</v>
          </cell>
          <cell r="I344">
            <v>10.088819580988542</v>
          </cell>
          <cell r="J344">
            <v>43.333333333333336</v>
          </cell>
          <cell r="K344">
            <v>50.084146751935378</v>
          </cell>
          <cell r="L344">
            <v>15329</v>
          </cell>
          <cell r="M344" t="str">
            <v>San José  de Maipo</v>
          </cell>
        </row>
        <row r="345">
          <cell r="A345" t="str">
            <v>Colina</v>
          </cell>
          <cell r="B345">
            <v>13301</v>
          </cell>
          <cell r="C345">
            <v>110491</v>
          </cell>
          <cell r="D345">
            <v>26802</v>
          </cell>
          <cell r="E345">
            <v>77806</v>
          </cell>
          <cell r="F345">
            <v>5883</v>
          </cell>
          <cell r="G345">
            <v>24.257179317772486</v>
          </cell>
          <cell r="H345">
            <v>70.418405118968963</v>
          </cell>
          <cell r="I345">
            <v>5.3244155632585457</v>
          </cell>
          <cell r="J345">
            <v>42.008328406549623</v>
          </cell>
          <cell r="K345">
            <v>21.949854488471011</v>
          </cell>
          <cell r="L345">
            <v>140475</v>
          </cell>
          <cell r="M345" t="str">
            <v>Colina</v>
          </cell>
        </row>
        <row r="346">
          <cell r="A346" t="str">
            <v>Lampa</v>
          </cell>
          <cell r="B346">
            <v>13302</v>
          </cell>
          <cell r="C346">
            <v>73502</v>
          </cell>
          <cell r="D346">
            <v>19237</v>
          </cell>
          <cell r="E346">
            <v>49013</v>
          </cell>
          <cell r="F346">
            <v>5252</v>
          </cell>
          <cell r="G346">
            <v>26.172076950287064</v>
          </cell>
          <cell r="H346">
            <v>66.68253925063263</v>
          </cell>
          <cell r="I346">
            <v>7.1453837990802977</v>
          </cell>
          <cell r="J346">
            <v>49.964295186991208</v>
          </cell>
          <cell r="K346">
            <v>27.301554296407964</v>
          </cell>
          <cell r="L346">
            <v>114237</v>
          </cell>
          <cell r="M346" t="str">
            <v>Lampa</v>
          </cell>
        </row>
        <row r="347">
          <cell r="A347" t="str">
            <v>Tiltil</v>
          </cell>
          <cell r="B347">
            <v>13303</v>
          </cell>
          <cell r="C347">
            <v>17058</v>
          </cell>
          <cell r="D347">
            <v>4230</v>
          </cell>
          <cell r="E347">
            <v>11262</v>
          </cell>
          <cell r="F347">
            <v>1566</v>
          </cell>
          <cell r="G347">
            <v>24.797748856841366</v>
          </cell>
          <cell r="H347">
            <v>66.021807949349281</v>
          </cell>
          <cell r="I347">
            <v>9.1804431938093565</v>
          </cell>
          <cell r="J347">
            <v>51.465103889184874</v>
          </cell>
          <cell r="K347">
            <v>37.021276595744681</v>
          </cell>
          <cell r="L347">
            <v>18409</v>
          </cell>
          <cell r="M347" t="str">
            <v>Tiltil</v>
          </cell>
        </row>
        <row r="348">
          <cell r="A348" t="str">
            <v>San Bernardo</v>
          </cell>
          <cell r="B348">
            <v>13401</v>
          </cell>
          <cell r="C348">
            <v>287439</v>
          </cell>
          <cell r="D348">
            <v>68079</v>
          </cell>
          <cell r="E348">
            <v>199145</v>
          </cell>
          <cell r="F348">
            <v>20215</v>
          </cell>
          <cell r="G348">
            <v>23.684677444605637</v>
          </cell>
          <cell r="H348">
            <v>69.282526031610175</v>
          </cell>
          <cell r="I348">
            <v>7.0327965237841763</v>
          </cell>
          <cell r="J348">
            <v>44.336538702955131</v>
          </cell>
          <cell r="K348">
            <v>29.693444380792904</v>
          </cell>
          <cell r="L348">
            <v>312169</v>
          </cell>
          <cell r="M348" t="str">
            <v>San Bernardo</v>
          </cell>
        </row>
        <row r="349">
          <cell r="A349" t="str">
            <v>Buin</v>
          </cell>
          <cell r="B349">
            <v>13402</v>
          </cell>
          <cell r="C349">
            <v>78880</v>
          </cell>
          <cell r="D349">
            <v>17933</v>
          </cell>
          <cell r="E349">
            <v>54504</v>
          </cell>
          <cell r="F349">
            <v>6443</v>
          </cell>
          <cell r="G349">
            <v>22.734533468559835</v>
          </cell>
          <cell r="H349">
            <v>69.097363083164296</v>
          </cell>
          <cell r="I349">
            <v>8.168103448275863</v>
          </cell>
          <cell r="J349">
            <v>44.723323058858064</v>
          </cell>
          <cell r="K349">
            <v>35.928177103663636</v>
          </cell>
          <cell r="L349">
            <v>90292</v>
          </cell>
          <cell r="M349" t="str">
            <v>Buin</v>
          </cell>
        </row>
        <row r="350">
          <cell r="A350" t="str">
            <v>Calera de Tango</v>
          </cell>
          <cell r="B350">
            <v>13403</v>
          </cell>
          <cell r="C350">
            <v>23152</v>
          </cell>
          <cell r="D350">
            <v>5710</v>
          </cell>
          <cell r="E350">
            <v>15845</v>
          </cell>
          <cell r="F350">
            <v>1597</v>
          </cell>
          <cell r="G350">
            <v>24.66309606081548</v>
          </cell>
          <cell r="H350">
            <v>68.439011748445054</v>
          </cell>
          <cell r="I350">
            <v>6.8978921907394612</v>
          </cell>
          <cell r="J350">
            <v>46.115493846639318</v>
          </cell>
          <cell r="K350">
            <v>27.968476357267953</v>
          </cell>
          <cell r="L350">
            <v>26941</v>
          </cell>
          <cell r="M350" t="str">
            <v>Calera de Tango</v>
          </cell>
        </row>
        <row r="351">
          <cell r="A351" t="str">
            <v>Paine</v>
          </cell>
          <cell r="B351">
            <v>13404</v>
          </cell>
          <cell r="C351">
            <v>63114</v>
          </cell>
          <cell r="D351">
            <v>14840</v>
          </cell>
          <cell r="E351">
            <v>43494</v>
          </cell>
          <cell r="F351">
            <v>4780</v>
          </cell>
          <cell r="G351">
            <v>23.513008207370788</v>
          </cell>
          <cell r="H351">
            <v>68.913394809392528</v>
          </cell>
          <cell r="I351">
            <v>7.5735969832366825</v>
          </cell>
          <cell r="J351">
            <v>45.109670299351635</v>
          </cell>
          <cell r="K351">
            <v>32.21024258760108</v>
          </cell>
          <cell r="L351">
            <v>73044</v>
          </cell>
          <cell r="M351" t="str">
            <v>Paine</v>
          </cell>
        </row>
        <row r="352">
          <cell r="A352" t="str">
            <v>Melipilla</v>
          </cell>
          <cell r="B352">
            <v>13501</v>
          </cell>
          <cell r="C352">
            <v>112193</v>
          </cell>
          <cell r="D352">
            <v>25059</v>
          </cell>
          <cell r="E352">
            <v>76735</v>
          </cell>
          <cell r="F352">
            <v>10399</v>
          </cell>
          <cell r="G352">
            <v>22.335618086689902</v>
          </cell>
          <cell r="H352">
            <v>68.395532698118416</v>
          </cell>
          <cell r="I352">
            <v>9.268849215191679</v>
          </cell>
          <cell r="J352">
            <v>46.208379487847786</v>
          </cell>
          <cell r="K352">
            <v>41.498064567620418</v>
          </cell>
          <cell r="L352">
            <v>123669</v>
          </cell>
          <cell r="M352" t="str">
            <v>Melipilla</v>
          </cell>
        </row>
        <row r="353">
          <cell r="A353" t="str">
            <v>Alhué</v>
          </cell>
          <cell r="B353">
            <v>13502</v>
          </cell>
          <cell r="C353">
            <v>5454</v>
          </cell>
          <cell r="D353">
            <v>1229</v>
          </cell>
          <cell r="E353">
            <v>3593</v>
          </cell>
          <cell r="F353">
            <v>632</v>
          </cell>
          <cell r="G353">
            <v>22.533920058672535</v>
          </cell>
          <cell r="H353">
            <v>65.878254492115872</v>
          </cell>
          <cell r="I353">
            <v>11.587825449211588</v>
          </cell>
          <cell r="J353">
            <v>51.795157250208732</v>
          </cell>
          <cell r="K353">
            <v>51.42392188771359</v>
          </cell>
          <cell r="L353">
            <v>6179</v>
          </cell>
          <cell r="M353" t="str">
            <v>Alhué</v>
          </cell>
        </row>
        <row r="354">
          <cell r="A354" t="str">
            <v>Curacaví</v>
          </cell>
          <cell r="B354">
            <v>13503</v>
          </cell>
          <cell r="C354">
            <v>28575</v>
          </cell>
          <cell r="D354">
            <v>6404</v>
          </cell>
          <cell r="E354">
            <v>19525</v>
          </cell>
          <cell r="F354">
            <v>2646</v>
          </cell>
          <cell r="G354">
            <v>22.411198600174977</v>
          </cell>
          <cell r="H354">
            <v>68.328958880139979</v>
          </cell>
          <cell r="I354">
            <v>9.2598425196850389</v>
          </cell>
          <cell r="J354">
            <v>46.350832266325227</v>
          </cell>
          <cell r="K354">
            <v>41.317926296064961</v>
          </cell>
          <cell r="L354">
            <v>31274</v>
          </cell>
          <cell r="M354" t="str">
            <v>Curacaví</v>
          </cell>
        </row>
        <row r="355">
          <cell r="A355" t="str">
            <v>María Pinto</v>
          </cell>
          <cell r="B355">
            <v>13504</v>
          </cell>
          <cell r="C355">
            <v>12365</v>
          </cell>
          <cell r="D355">
            <v>2789</v>
          </cell>
          <cell r="E355">
            <v>8340</v>
          </cell>
          <cell r="F355">
            <v>1236</v>
          </cell>
          <cell r="G355">
            <v>22.5556004852406</v>
          </cell>
          <cell r="H355">
            <v>67.448443186413272</v>
          </cell>
          <cell r="I355">
            <v>9.9959563283461375</v>
          </cell>
          <cell r="J355">
            <v>48.261390887290169</v>
          </cell>
          <cell r="K355">
            <v>44.316959483685906</v>
          </cell>
          <cell r="L355">
            <v>13728</v>
          </cell>
          <cell r="M355" t="str">
            <v>María Pinto</v>
          </cell>
        </row>
        <row r="356">
          <cell r="A356" t="str">
            <v>San Pedro</v>
          </cell>
          <cell r="B356">
            <v>13505</v>
          </cell>
          <cell r="C356">
            <v>9185</v>
          </cell>
          <cell r="D356">
            <v>1902</v>
          </cell>
          <cell r="E356">
            <v>6156</v>
          </cell>
          <cell r="F356">
            <v>1127</v>
          </cell>
          <cell r="G356">
            <v>20.707675557974959</v>
          </cell>
          <cell r="H356">
            <v>67.022318998366899</v>
          </cell>
          <cell r="I356">
            <v>12.270005443658139</v>
          </cell>
          <cell r="J356">
            <v>49.204028589993506</v>
          </cell>
          <cell r="K356">
            <v>59.253417455310199</v>
          </cell>
          <cell r="L356">
            <v>10323</v>
          </cell>
          <cell r="M356" t="str">
            <v>San Pedro</v>
          </cell>
        </row>
        <row r="357">
          <cell r="A357" t="str">
            <v>Talagante</v>
          </cell>
          <cell r="B357">
            <v>13601</v>
          </cell>
          <cell r="C357">
            <v>68674</v>
          </cell>
          <cell r="D357">
            <v>16635</v>
          </cell>
          <cell r="E357">
            <v>47046</v>
          </cell>
          <cell r="F357">
            <v>4993</v>
          </cell>
          <cell r="G357">
            <v>24.22314121792818</v>
          </cell>
          <cell r="H357">
            <v>68.506276028773627</v>
          </cell>
          <cell r="I357">
            <v>7.270582753298191</v>
          </cell>
          <cell r="J357">
            <v>45.972027377460357</v>
          </cell>
          <cell r="K357">
            <v>30.015028554253082</v>
          </cell>
          <cell r="L357">
            <v>73748</v>
          </cell>
          <cell r="M357" t="str">
            <v>Talagante</v>
          </cell>
        </row>
        <row r="358">
          <cell r="A358" t="str">
            <v>El Monte</v>
          </cell>
          <cell r="B358">
            <v>13602</v>
          </cell>
          <cell r="C358">
            <v>33618</v>
          </cell>
          <cell r="D358">
            <v>7905</v>
          </cell>
          <cell r="E358">
            <v>22711</v>
          </cell>
          <cell r="F358">
            <v>3002</v>
          </cell>
          <cell r="G358">
            <v>23.514188827413886</v>
          </cell>
          <cell r="H358">
            <v>67.556071152358854</v>
          </cell>
          <cell r="I358">
            <v>8.9297400202272588</v>
          </cell>
          <cell r="J358">
            <v>48.025186033199773</v>
          </cell>
          <cell r="K358">
            <v>37.97596457938014</v>
          </cell>
          <cell r="L358">
            <v>39125</v>
          </cell>
          <cell r="M358" t="str">
            <v>El Monte</v>
          </cell>
        </row>
        <row r="359">
          <cell r="A359" t="str">
            <v>Isla de Maipo</v>
          </cell>
          <cell r="B359">
            <v>13603</v>
          </cell>
          <cell r="C359">
            <v>33144</v>
          </cell>
          <cell r="D359">
            <v>7529</v>
          </cell>
          <cell r="E359">
            <v>22610</v>
          </cell>
          <cell r="F359">
            <v>3005</v>
          </cell>
          <cell r="G359">
            <v>22.716027033550567</v>
          </cell>
          <cell r="H359">
            <v>68.217475259473815</v>
          </cell>
          <cell r="I359">
            <v>9.0664977069756212</v>
          </cell>
          <cell r="J359">
            <v>46.590004422821764</v>
          </cell>
          <cell r="K359">
            <v>39.912338956036656</v>
          </cell>
          <cell r="L359">
            <v>38916</v>
          </cell>
          <cell r="M359" t="str">
            <v>Isla de Maipo</v>
          </cell>
        </row>
        <row r="360">
          <cell r="A360" t="str">
            <v>Padre Hurtado</v>
          </cell>
          <cell r="B360">
            <v>13604</v>
          </cell>
          <cell r="C360">
            <v>51863</v>
          </cell>
          <cell r="D360">
            <v>11817</v>
          </cell>
          <cell r="E360">
            <v>36115</v>
          </cell>
          <cell r="F360">
            <v>3931</v>
          </cell>
          <cell r="G360">
            <v>22.785029790023717</v>
          </cell>
          <cell r="H360">
            <v>69.635385534967114</v>
          </cell>
          <cell r="I360">
            <v>7.5795846750091584</v>
          </cell>
          <cell r="J360">
            <v>43.605150214592278</v>
          </cell>
          <cell r="K360">
            <v>33.265634255733268</v>
          </cell>
          <cell r="L360">
            <v>62906</v>
          </cell>
          <cell r="M360" t="str">
            <v>Padre Hurtado</v>
          </cell>
        </row>
        <row r="361">
          <cell r="A361" t="str">
            <v>Peñaflor</v>
          </cell>
          <cell r="B361">
            <v>13605</v>
          </cell>
          <cell r="C361">
            <v>84668</v>
          </cell>
          <cell r="D361">
            <v>19415</v>
          </cell>
          <cell r="E361">
            <v>58665</v>
          </cell>
          <cell r="F361">
            <v>6588</v>
          </cell>
          <cell r="G361">
            <v>22.930741248169319</v>
          </cell>
          <cell r="H361">
            <v>69.288278924741348</v>
          </cell>
          <cell r="I361">
            <v>7.7809798270893378</v>
          </cell>
          <cell r="J361">
            <v>44.324554674848713</v>
          </cell>
          <cell r="K361">
            <v>33.93252639711563</v>
          </cell>
          <cell r="L361">
            <v>98603</v>
          </cell>
          <cell r="M361" t="str">
            <v>Peñaflor</v>
          </cell>
        </row>
        <row r="362">
          <cell r="A362" t="str">
            <v>REGIÓN XIII</v>
          </cell>
          <cell r="B362">
            <v>13</v>
          </cell>
          <cell r="C362">
            <v>7057491</v>
          </cell>
          <cell r="D362">
            <v>1459756</v>
          </cell>
          <cell r="E362">
            <v>4948355</v>
          </cell>
          <cell r="F362">
            <v>649380</v>
          </cell>
          <cell r="G362">
            <v>20.683781247471657</v>
          </cell>
          <cell r="H362">
            <v>70.114931779580019</v>
          </cell>
          <cell r="I362">
            <v>9.2012869729483171</v>
          </cell>
          <cell r="J362">
            <v>42.622972684861935</v>
          </cell>
          <cell r="K362">
            <v>44.485516757595107</v>
          </cell>
          <cell r="L362">
            <v>7724879</v>
          </cell>
          <cell r="M362" t="str">
            <v>REGIÓN XIII</v>
          </cell>
        </row>
        <row r="363">
          <cell r="A363" t="str">
            <v>PAÍS</v>
          </cell>
          <cell r="B363" t="str">
            <v>PAÍS</v>
          </cell>
          <cell r="C363">
            <v>17444799</v>
          </cell>
          <cell r="D363">
            <v>3684934</v>
          </cell>
          <cell r="E363">
            <v>12097823</v>
          </cell>
          <cell r="F363">
            <v>1662042</v>
          </cell>
          <cell r="G363">
            <v>21.123396148043895</v>
          </cell>
          <cell r="H363">
            <v>69.349168196205653</v>
          </cell>
          <cell r="I363">
            <v>9.5274356557504625</v>
          </cell>
          <cell r="J363">
            <v>44.197836255332881</v>
          </cell>
          <cell r="K363">
            <v>45.103711491169179</v>
          </cell>
          <cell r="L363">
            <v>18896684</v>
          </cell>
        </row>
      </sheetData>
      <sheetData sheetId="3"/>
      <sheetData sheetId="4"/>
      <sheetData sheetId="5">
        <row r="1">
          <cell r="A1" t="str">
            <v>Etiquetas de fila</v>
          </cell>
          <cell r="B1" t="str">
            <v>CodComuna</v>
          </cell>
          <cell r="C1" t="str">
            <v>pobl_2012</v>
          </cell>
          <cell r="D1" t="str">
            <v>Nacidos Vivos</v>
          </cell>
          <cell r="E1" t="str">
            <v>TBN</v>
          </cell>
        </row>
        <row r="2">
          <cell r="A2" t="str">
            <v>Arica</v>
          </cell>
          <cell r="B2">
            <v>15101</v>
          </cell>
          <cell r="C2">
            <v>223486</v>
          </cell>
          <cell r="D2">
            <v>3546</v>
          </cell>
          <cell r="E2">
            <v>15.866765703444512</v>
          </cell>
        </row>
        <row r="3">
          <cell r="A3" t="str">
            <v>Camarones</v>
          </cell>
          <cell r="B3">
            <v>15102</v>
          </cell>
          <cell r="C3">
            <v>788</v>
          </cell>
          <cell r="D3">
            <v>3</v>
          </cell>
          <cell r="E3">
            <v>3.8071065989847717</v>
          </cell>
        </row>
        <row r="4">
          <cell r="A4" t="str">
            <v>Putre</v>
          </cell>
          <cell r="B4">
            <v>15201</v>
          </cell>
          <cell r="C4">
            <v>2057</v>
          </cell>
          <cell r="D4">
            <v>8</v>
          </cell>
          <cell r="E4">
            <v>3.8891589693728728</v>
          </cell>
        </row>
        <row r="5">
          <cell r="A5" t="str">
            <v>General Lagos</v>
          </cell>
          <cell r="B5">
            <v>15202</v>
          </cell>
          <cell r="C5">
            <v>662</v>
          </cell>
          <cell r="D5">
            <v>1</v>
          </cell>
          <cell r="E5">
            <v>1.5105740181268883</v>
          </cell>
        </row>
        <row r="6">
          <cell r="A6" t="str">
            <v>REGIÓN XV</v>
          </cell>
          <cell r="B6">
            <v>15</v>
          </cell>
          <cell r="C6">
            <v>226993</v>
          </cell>
          <cell r="D6">
            <v>3558</v>
          </cell>
          <cell r="E6">
            <v>15.67449216495663</v>
          </cell>
        </row>
        <row r="7">
          <cell r="A7" t="str">
            <v>Iquique</v>
          </cell>
          <cell r="B7">
            <v>1101</v>
          </cell>
          <cell r="C7">
            <v>192663</v>
          </cell>
          <cell r="D7">
            <v>3367</v>
          </cell>
          <cell r="E7">
            <v>17.47611113706316</v>
          </cell>
        </row>
        <row r="8">
          <cell r="A8" t="str">
            <v>Alto Hospicio</v>
          </cell>
          <cell r="B8">
            <v>1107</v>
          </cell>
          <cell r="C8">
            <v>94594</v>
          </cell>
          <cell r="D8">
            <v>1986</v>
          </cell>
          <cell r="E8">
            <v>20.994989111360127</v>
          </cell>
        </row>
        <row r="9">
          <cell r="A9" t="str">
            <v>Pozo Almonte</v>
          </cell>
          <cell r="B9">
            <v>1401</v>
          </cell>
          <cell r="C9">
            <v>13259</v>
          </cell>
          <cell r="D9">
            <v>243</v>
          </cell>
          <cell r="E9">
            <v>18.327173995022246</v>
          </cell>
        </row>
        <row r="10">
          <cell r="A10" t="str">
            <v>Camiña</v>
          </cell>
          <cell r="B10">
            <v>1402</v>
          </cell>
          <cell r="C10">
            <v>1298</v>
          </cell>
          <cell r="D10">
            <v>12</v>
          </cell>
          <cell r="E10">
            <v>9.2449922958397543</v>
          </cell>
        </row>
        <row r="11">
          <cell r="A11" t="str">
            <v>Colchane</v>
          </cell>
          <cell r="B11">
            <v>1403</v>
          </cell>
          <cell r="C11">
            <v>1691</v>
          </cell>
          <cell r="D11">
            <v>3</v>
          </cell>
          <cell r="E11">
            <v>1.7740981667652278</v>
          </cell>
        </row>
        <row r="12">
          <cell r="A12" t="str">
            <v>Huara</v>
          </cell>
          <cell r="B12">
            <v>1404</v>
          </cell>
          <cell r="C12">
            <v>2878</v>
          </cell>
          <cell r="D12">
            <v>47</v>
          </cell>
          <cell r="E12">
            <v>16.330785267546908</v>
          </cell>
        </row>
        <row r="13">
          <cell r="A13" t="str">
            <v>Pica</v>
          </cell>
          <cell r="B13">
            <v>1405</v>
          </cell>
          <cell r="C13">
            <v>6582</v>
          </cell>
          <cell r="D13">
            <v>63</v>
          </cell>
          <cell r="E13">
            <v>9.5715587967183229</v>
          </cell>
        </row>
        <row r="14">
          <cell r="A14" t="str">
            <v>REGIÓN I</v>
          </cell>
          <cell r="B14">
            <v>1</v>
          </cell>
          <cell r="C14">
            <v>312965</v>
          </cell>
          <cell r="D14">
            <v>5721</v>
          </cell>
          <cell r="E14">
            <v>18.279999360950907</v>
          </cell>
        </row>
        <row r="15">
          <cell r="A15" t="str">
            <v>Antofagasta</v>
          </cell>
          <cell r="B15">
            <v>2101</v>
          </cell>
          <cell r="C15">
            <v>360573</v>
          </cell>
          <cell r="D15">
            <v>5959</v>
          </cell>
          <cell r="E15">
            <v>16.526473141361109</v>
          </cell>
        </row>
        <row r="16">
          <cell r="A16" t="str">
            <v>Mejillones</v>
          </cell>
          <cell r="B16">
            <v>2102</v>
          </cell>
          <cell r="C16">
            <v>10656</v>
          </cell>
          <cell r="D16">
            <v>149</v>
          </cell>
          <cell r="E16">
            <v>13.982732732732734</v>
          </cell>
        </row>
        <row r="17">
          <cell r="A17" t="str">
            <v>Sierra Gorda</v>
          </cell>
          <cell r="B17">
            <v>2103</v>
          </cell>
          <cell r="C17">
            <v>2927</v>
          </cell>
          <cell r="D17">
            <v>16</v>
          </cell>
          <cell r="E17">
            <v>5.4663477963785443</v>
          </cell>
        </row>
        <row r="18">
          <cell r="A18" t="str">
            <v>Taltal</v>
          </cell>
          <cell r="B18">
            <v>2104</v>
          </cell>
          <cell r="C18">
            <v>12676</v>
          </cell>
          <cell r="D18">
            <v>178</v>
          </cell>
          <cell r="E18">
            <v>14.042284632376143</v>
          </cell>
        </row>
        <row r="19">
          <cell r="A19" t="str">
            <v>Calama</v>
          </cell>
          <cell r="B19">
            <v>2201</v>
          </cell>
          <cell r="C19">
            <v>168180</v>
          </cell>
          <cell r="D19">
            <v>2962</v>
          </cell>
          <cell r="E19">
            <v>17.612082292781544</v>
          </cell>
        </row>
        <row r="20">
          <cell r="A20" t="str">
            <v>Ollagüe</v>
          </cell>
          <cell r="B20">
            <v>2202</v>
          </cell>
          <cell r="C20">
            <v>316</v>
          </cell>
          <cell r="D20">
            <v>0</v>
          </cell>
          <cell r="E20">
            <v>0</v>
          </cell>
        </row>
        <row r="21">
          <cell r="A21" t="str">
            <v>San Pedro de Atacama</v>
          </cell>
          <cell r="B21">
            <v>2203</v>
          </cell>
          <cell r="C21">
            <v>6809</v>
          </cell>
          <cell r="D21">
            <v>82</v>
          </cell>
          <cell r="E21">
            <v>12.04288441768248</v>
          </cell>
        </row>
        <row r="22">
          <cell r="A22" t="str">
            <v>Tocopilla</v>
          </cell>
          <cell r="B22">
            <v>2301</v>
          </cell>
          <cell r="C22">
            <v>26931</v>
          </cell>
          <cell r="D22">
            <v>420</v>
          </cell>
          <cell r="E22">
            <v>15.595410493483346</v>
          </cell>
        </row>
        <row r="23">
          <cell r="A23" t="str">
            <v>María Elena</v>
          </cell>
          <cell r="B23">
            <v>2302</v>
          </cell>
          <cell r="C23">
            <v>5687</v>
          </cell>
          <cell r="D23">
            <v>51</v>
          </cell>
          <cell r="E23">
            <v>8.9678213469315988</v>
          </cell>
        </row>
        <row r="24">
          <cell r="A24" t="str">
            <v>REGIÓN II</v>
          </cell>
          <cell r="B24">
            <v>2</v>
          </cell>
          <cell r="C24">
            <v>594755</v>
          </cell>
          <cell r="D24">
            <v>9817</v>
          </cell>
          <cell r="E24">
            <v>16.505956234079576</v>
          </cell>
        </row>
        <row r="25">
          <cell r="A25" t="str">
            <v>Copiapó</v>
          </cell>
          <cell r="B25">
            <v>3101</v>
          </cell>
          <cell r="C25">
            <v>162455</v>
          </cell>
          <cell r="D25">
            <v>2698</v>
          </cell>
          <cell r="E25">
            <v>16.607675971807577</v>
          </cell>
        </row>
        <row r="26">
          <cell r="A26" t="str">
            <v>Caldera</v>
          </cell>
          <cell r="B26">
            <v>3102</v>
          </cell>
          <cell r="C26">
            <v>16710</v>
          </cell>
          <cell r="D26">
            <v>279</v>
          </cell>
          <cell r="E26">
            <v>16.696588868940754</v>
          </cell>
        </row>
        <row r="27">
          <cell r="A27" t="str">
            <v>Tierra Amarilla</v>
          </cell>
          <cell r="B27">
            <v>3103</v>
          </cell>
          <cell r="C27">
            <v>16212</v>
          </cell>
          <cell r="D27">
            <v>227</v>
          </cell>
          <cell r="E27">
            <v>14.001973846533433</v>
          </cell>
        </row>
        <row r="28">
          <cell r="A28" t="str">
            <v>Chañaral</v>
          </cell>
          <cell r="B28">
            <v>3201</v>
          </cell>
          <cell r="C28">
            <v>13781</v>
          </cell>
          <cell r="D28">
            <v>213</v>
          </cell>
          <cell r="E28">
            <v>15.456062695014875</v>
          </cell>
        </row>
        <row r="29">
          <cell r="A29" t="str">
            <v>Diego de Almagro</v>
          </cell>
          <cell r="B29">
            <v>3202</v>
          </cell>
          <cell r="C29">
            <v>16079</v>
          </cell>
          <cell r="D29">
            <v>239</v>
          </cell>
          <cell r="E29">
            <v>14.864108464456745</v>
          </cell>
        </row>
        <row r="30">
          <cell r="A30" t="str">
            <v>Vallenar</v>
          </cell>
          <cell r="B30">
            <v>3301</v>
          </cell>
          <cell r="C30">
            <v>52265</v>
          </cell>
          <cell r="D30">
            <v>874</v>
          </cell>
          <cell r="E30">
            <v>16.722472017602602</v>
          </cell>
        </row>
        <row r="31">
          <cell r="A31" t="str">
            <v>Alto del Carmen</v>
          </cell>
          <cell r="B31">
            <v>3302</v>
          </cell>
          <cell r="C31">
            <v>5975</v>
          </cell>
          <cell r="D31">
            <v>66</v>
          </cell>
          <cell r="E31">
            <v>11.04602510460251</v>
          </cell>
        </row>
        <row r="32">
          <cell r="A32" t="str">
            <v>Freirina</v>
          </cell>
          <cell r="B32">
            <v>3303</v>
          </cell>
          <cell r="C32">
            <v>6649</v>
          </cell>
          <cell r="D32">
            <v>109</v>
          </cell>
          <cell r="E32">
            <v>16.393442622950822</v>
          </cell>
        </row>
        <row r="33">
          <cell r="A33" t="str">
            <v>Huasco</v>
          </cell>
          <cell r="B33">
            <v>3304</v>
          </cell>
          <cell r="C33">
            <v>9737</v>
          </cell>
          <cell r="D33">
            <v>150</v>
          </cell>
          <cell r="E33">
            <v>15.40515559207148</v>
          </cell>
        </row>
        <row r="34">
          <cell r="A34" t="str">
            <v>REGIÓN III</v>
          </cell>
          <cell r="B34">
            <v>3</v>
          </cell>
          <cell r="C34">
            <v>299863</v>
          </cell>
          <cell r="D34">
            <v>4855</v>
          </cell>
          <cell r="E34">
            <v>16.190727098708411</v>
          </cell>
        </row>
        <row r="35">
          <cell r="A35" t="str">
            <v>La Serena</v>
          </cell>
          <cell r="B35">
            <v>4101</v>
          </cell>
          <cell r="C35">
            <v>204204</v>
          </cell>
          <cell r="D35">
            <v>3227</v>
          </cell>
          <cell r="E35">
            <v>15.802824626354038</v>
          </cell>
        </row>
        <row r="36">
          <cell r="A36" t="str">
            <v>Coquimbo</v>
          </cell>
          <cell r="B36">
            <v>4102</v>
          </cell>
          <cell r="C36">
            <v>215693</v>
          </cell>
          <cell r="D36">
            <v>3598</v>
          </cell>
          <cell r="E36">
            <v>16.681116216103444</v>
          </cell>
        </row>
        <row r="37">
          <cell r="A37" t="str">
            <v>Andacollo</v>
          </cell>
          <cell r="B37">
            <v>4103</v>
          </cell>
          <cell r="C37">
            <v>11204</v>
          </cell>
          <cell r="D37">
            <v>174</v>
          </cell>
          <cell r="E37">
            <v>15.530167797215281</v>
          </cell>
        </row>
        <row r="38">
          <cell r="A38" t="str">
            <v>La Higuera</v>
          </cell>
          <cell r="B38">
            <v>4104</v>
          </cell>
          <cell r="C38">
            <v>4433</v>
          </cell>
          <cell r="D38">
            <v>62</v>
          </cell>
          <cell r="E38">
            <v>13.986013986013987</v>
          </cell>
        </row>
        <row r="39">
          <cell r="A39" t="str">
            <v>Paiguano</v>
          </cell>
          <cell r="B39">
            <v>4105</v>
          </cell>
          <cell r="C39">
            <v>4465</v>
          </cell>
          <cell r="D39">
            <v>50</v>
          </cell>
          <cell r="E39">
            <v>11.198208286674133</v>
          </cell>
        </row>
        <row r="40">
          <cell r="A40" t="str">
            <v>Vicuña</v>
          </cell>
          <cell r="B40">
            <v>4106</v>
          </cell>
          <cell r="C40">
            <v>26295</v>
          </cell>
          <cell r="D40">
            <v>373</v>
          </cell>
          <cell r="E40">
            <v>14.18520631298726</v>
          </cell>
        </row>
        <row r="41">
          <cell r="A41" t="str">
            <v>Illapel</v>
          </cell>
          <cell r="B41">
            <v>4201</v>
          </cell>
          <cell r="C41">
            <v>32558</v>
          </cell>
          <cell r="D41">
            <v>456</v>
          </cell>
          <cell r="E41">
            <v>14.00577431046133</v>
          </cell>
        </row>
        <row r="42">
          <cell r="A42" t="str">
            <v>Canela</v>
          </cell>
          <cell r="B42">
            <v>4202</v>
          </cell>
          <cell r="C42">
            <v>9886</v>
          </cell>
          <cell r="D42">
            <v>90</v>
          </cell>
          <cell r="E42">
            <v>9.1037831276552712</v>
          </cell>
        </row>
        <row r="43">
          <cell r="A43" t="str">
            <v>Los Vilos</v>
          </cell>
          <cell r="B43">
            <v>4203</v>
          </cell>
          <cell r="C43">
            <v>19668</v>
          </cell>
          <cell r="D43">
            <v>245</v>
          </cell>
          <cell r="E43">
            <v>12.456782591010779</v>
          </cell>
        </row>
        <row r="44">
          <cell r="A44" t="str">
            <v>Salamanca</v>
          </cell>
          <cell r="B44">
            <v>4204</v>
          </cell>
          <cell r="C44">
            <v>26891</v>
          </cell>
          <cell r="D44">
            <v>343</v>
          </cell>
          <cell r="E44">
            <v>12.755196906028038</v>
          </cell>
        </row>
        <row r="45">
          <cell r="A45" t="str">
            <v>Ovalle</v>
          </cell>
          <cell r="B45">
            <v>4301</v>
          </cell>
          <cell r="C45">
            <v>116017</v>
          </cell>
          <cell r="D45">
            <v>1787</v>
          </cell>
          <cell r="E45">
            <v>15.402915090029911</v>
          </cell>
        </row>
        <row r="46">
          <cell r="A46" t="str">
            <v>Combarbalá</v>
          </cell>
          <cell r="B46">
            <v>4302</v>
          </cell>
          <cell r="C46">
            <v>14998</v>
          </cell>
          <cell r="D46">
            <v>156</v>
          </cell>
          <cell r="E46">
            <v>10.401386851580211</v>
          </cell>
        </row>
        <row r="47">
          <cell r="A47" t="str">
            <v>Monte Patria</v>
          </cell>
          <cell r="B47">
            <v>4303</v>
          </cell>
          <cell r="C47">
            <v>33278</v>
          </cell>
          <cell r="D47">
            <v>459</v>
          </cell>
          <cell r="E47">
            <v>13.792896207704789</v>
          </cell>
        </row>
        <row r="48">
          <cell r="A48" t="str">
            <v>Punitaqui</v>
          </cell>
          <cell r="B48">
            <v>4304</v>
          </cell>
          <cell r="C48">
            <v>10599</v>
          </cell>
          <cell r="D48">
            <v>149</v>
          </cell>
          <cell r="E48">
            <v>14.057929993395604</v>
          </cell>
        </row>
        <row r="49">
          <cell r="A49" t="str">
            <v>Río Hurtado</v>
          </cell>
          <cell r="B49">
            <v>4305</v>
          </cell>
          <cell r="C49">
            <v>4989</v>
          </cell>
          <cell r="D49">
            <v>45</v>
          </cell>
          <cell r="E49">
            <v>9.019843656043296</v>
          </cell>
        </row>
        <row r="50">
          <cell r="A50" t="str">
            <v>REGIÓN IV</v>
          </cell>
          <cell r="B50">
            <v>4</v>
          </cell>
          <cell r="C50">
            <v>735178</v>
          </cell>
          <cell r="D50">
            <v>11214</v>
          </cell>
          <cell r="E50">
            <v>15.253448824638387</v>
          </cell>
        </row>
        <row r="51">
          <cell r="A51" t="str">
            <v>Valparaíso</v>
          </cell>
          <cell r="B51">
            <v>5101</v>
          </cell>
          <cell r="C51">
            <v>294023</v>
          </cell>
          <cell r="D51">
            <v>4011</v>
          </cell>
          <cell r="E51">
            <v>13.641789927998831</v>
          </cell>
        </row>
        <row r="52">
          <cell r="A52" t="str">
            <v>Casablanca</v>
          </cell>
          <cell r="B52">
            <v>5102</v>
          </cell>
          <cell r="C52">
            <v>27348</v>
          </cell>
          <cell r="D52">
            <v>351</v>
          </cell>
          <cell r="E52">
            <v>12.834576568670469</v>
          </cell>
        </row>
        <row r="53">
          <cell r="A53" t="str">
            <v>Concón</v>
          </cell>
          <cell r="B53">
            <v>5103</v>
          </cell>
          <cell r="C53">
            <v>44833</v>
          </cell>
          <cell r="D53">
            <v>541</v>
          </cell>
          <cell r="E53">
            <v>12.067004215644726</v>
          </cell>
        </row>
        <row r="54">
          <cell r="A54" t="str">
            <v>Juan Fernández</v>
          </cell>
          <cell r="B54">
            <v>5104</v>
          </cell>
          <cell r="C54">
            <v>817</v>
          </cell>
          <cell r="D54">
            <v>10</v>
          </cell>
          <cell r="E54">
            <v>12.239902080783354</v>
          </cell>
        </row>
        <row r="55">
          <cell r="A55" t="str">
            <v>Puchuncaví</v>
          </cell>
          <cell r="B55">
            <v>5105</v>
          </cell>
          <cell r="C55">
            <v>16688</v>
          </cell>
          <cell r="D55">
            <v>193</v>
          </cell>
          <cell r="E55">
            <v>11.565196548418024</v>
          </cell>
        </row>
        <row r="56">
          <cell r="A56" t="str">
            <v>Quintero</v>
          </cell>
          <cell r="B56">
            <v>5107</v>
          </cell>
          <cell r="C56">
            <v>26296</v>
          </cell>
          <cell r="D56">
            <v>382</v>
          </cell>
          <cell r="E56">
            <v>14.526924247033769</v>
          </cell>
        </row>
        <row r="57">
          <cell r="A57" t="str">
            <v>Viña del Mar</v>
          </cell>
          <cell r="B57">
            <v>5109</v>
          </cell>
          <cell r="C57">
            <v>318009</v>
          </cell>
          <cell r="D57">
            <v>4119</v>
          </cell>
          <cell r="E57">
            <v>12.952463609520485</v>
          </cell>
        </row>
        <row r="58">
          <cell r="A58" t="str">
            <v>Isla de Pascua</v>
          </cell>
          <cell r="B58">
            <v>5201</v>
          </cell>
          <cell r="C58">
            <v>5709</v>
          </cell>
          <cell r="D58">
            <v>107</v>
          </cell>
          <cell r="E58">
            <v>18.742336661411805</v>
          </cell>
        </row>
        <row r="59">
          <cell r="A59" t="str">
            <v>Los Andes</v>
          </cell>
          <cell r="B59">
            <v>5301</v>
          </cell>
          <cell r="C59">
            <v>66858</v>
          </cell>
          <cell r="D59">
            <v>957</v>
          </cell>
          <cell r="E59">
            <v>14.313919052319843</v>
          </cell>
        </row>
        <row r="60">
          <cell r="A60" t="str">
            <v>Calle Larga</v>
          </cell>
          <cell r="B60">
            <v>5302</v>
          </cell>
          <cell r="C60">
            <v>13507</v>
          </cell>
          <cell r="D60">
            <v>192</v>
          </cell>
          <cell r="E60">
            <v>14.214851558451173</v>
          </cell>
        </row>
        <row r="61">
          <cell r="A61" t="str">
            <v>Rinconada</v>
          </cell>
          <cell r="B61">
            <v>5303</v>
          </cell>
          <cell r="C61">
            <v>9490</v>
          </cell>
          <cell r="D61">
            <v>146</v>
          </cell>
          <cell r="E61">
            <v>15.384615384615385</v>
          </cell>
        </row>
        <row r="62">
          <cell r="A62" t="str">
            <v>San Esteban</v>
          </cell>
          <cell r="B62">
            <v>5304</v>
          </cell>
          <cell r="C62">
            <v>17634</v>
          </cell>
          <cell r="D62">
            <v>247</v>
          </cell>
          <cell r="E62">
            <v>14.007031870250653</v>
          </cell>
        </row>
        <row r="63">
          <cell r="A63" t="str">
            <v>La Ligua</v>
          </cell>
          <cell r="B63">
            <v>5401</v>
          </cell>
          <cell r="C63">
            <v>33789</v>
          </cell>
          <cell r="D63">
            <v>438</v>
          </cell>
          <cell r="E63">
            <v>12.962798543904821</v>
          </cell>
        </row>
        <row r="64">
          <cell r="A64" t="str">
            <v>Cabildo</v>
          </cell>
          <cell r="B64">
            <v>5402</v>
          </cell>
          <cell r="C64">
            <v>20050</v>
          </cell>
          <cell r="D64">
            <v>296</v>
          </cell>
          <cell r="E64">
            <v>14.763092269326682</v>
          </cell>
        </row>
        <row r="65">
          <cell r="A65" t="str">
            <v>Papudo</v>
          </cell>
          <cell r="B65">
            <v>5403</v>
          </cell>
          <cell r="C65">
            <v>5159</v>
          </cell>
          <cell r="D65">
            <v>70</v>
          </cell>
          <cell r="E65">
            <v>13.568521031207599</v>
          </cell>
        </row>
        <row r="66">
          <cell r="A66" t="str">
            <v>Petorca</v>
          </cell>
          <cell r="B66">
            <v>5404</v>
          </cell>
          <cell r="C66">
            <v>10230</v>
          </cell>
          <cell r="D66">
            <v>133</v>
          </cell>
          <cell r="E66">
            <v>13.000977517106548</v>
          </cell>
        </row>
        <row r="67">
          <cell r="A67" t="str">
            <v>Zapallar</v>
          </cell>
          <cell r="B67">
            <v>5405</v>
          </cell>
          <cell r="C67">
            <v>6141</v>
          </cell>
          <cell r="D67">
            <v>85</v>
          </cell>
          <cell r="E67">
            <v>13.84139390978668</v>
          </cell>
        </row>
        <row r="68">
          <cell r="A68" t="str">
            <v>Quillota</v>
          </cell>
          <cell r="B68">
            <v>5501</v>
          </cell>
          <cell r="C68">
            <v>90169</v>
          </cell>
          <cell r="D68">
            <v>1228</v>
          </cell>
          <cell r="E68">
            <v>13.61887123068904</v>
          </cell>
        </row>
        <row r="69">
          <cell r="A69" t="str">
            <v>La Calera</v>
          </cell>
          <cell r="B69">
            <v>5502</v>
          </cell>
          <cell r="C69">
            <v>54345</v>
          </cell>
          <cell r="D69">
            <v>751</v>
          </cell>
          <cell r="E69">
            <v>13.819118594166897</v>
          </cell>
        </row>
        <row r="70">
          <cell r="A70" t="str">
            <v>Hijuela</v>
          </cell>
          <cell r="B70">
            <v>5503</v>
          </cell>
          <cell r="C70">
            <v>17774</v>
          </cell>
          <cell r="D70">
            <v>240</v>
          </cell>
          <cell r="E70">
            <v>13.502869359738945</v>
          </cell>
        </row>
        <row r="71">
          <cell r="A71" t="str">
            <v>La Cruz</v>
          </cell>
          <cell r="B71">
            <v>5504</v>
          </cell>
          <cell r="C71">
            <v>17654</v>
          </cell>
          <cell r="D71">
            <v>252</v>
          </cell>
          <cell r="E71">
            <v>14.274385408406026</v>
          </cell>
        </row>
        <row r="72">
          <cell r="A72" t="str">
            <v>Nogales</v>
          </cell>
          <cell r="B72">
            <v>5506</v>
          </cell>
          <cell r="C72">
            <v>23524</v>
          </cell>
          <cell r="D72">
            <v>281</v>
          </cell>
          <cell r="E72">
            <v>11.945247406903588</v>
          </cell>
        </row>
        <row r="73">
          <cell r="A73" t="str">
            <v>San Antonio</v>
          </cell>
          <cell r="B73">
            <v>5601</v>
          </cell>
          <cell r="C73">
            <v>95487</v>
          </cell>
          <cell r="D73">
            <v>1338</v>
          </cell>
          <cell r="E73">
            <v>14.0123786484024</v>
          </cell>
        </row>
        <row r="74">
          <cell r="A74" t="str">
            <v>Algarrobo</v>
          </cell>
          <cell r="B74">
            <v>5602</v>
          </cell>
          <cell r="C74">
            <v>10119</v>
          </cell>
          <cell r="D74">
            <v>144</v>
          </cell>
          <cell r="E74">
            <v>14.230655203083309</v>
          </cell>
        </row>
        <row r="75">
          <cell r="A75" t="str">
            <v>Cartagena</v>
          </cell>
          <cell r="B75">
            <v>5603</v>
          </cell>
          <cell r="C75">
            <v>19647</v>
          </cell>
          <cell r="D75">
            <v>240</v>
          </cell>
          <cell r="E75">
            <v>12.215605435944418</v>
          </cell>
        </row>
        <row r="76">
          <cell r="A76" t="str">
            <v>El Quisco</v>
          </cell>
          <cell r="B76">
            <v>5604</v>
          </cell>
          <cell r="C76">
            <v>12281</v>
          </cell>
          <cell r="D76">
            <v>129</v>
          </cell>
          <cell r="E76">
            <v>10.504030616399316</v>
          </cell>
        </row>
        <row r="77">
          <cell r="A77" t="str">
            <v>El Tabo</v>
          </cell>
          <cell r="B77">
            <v>5605</v>
          </cell>
          <cell r="C77">
            <v>9396</v>
          </cell>
          <cell r="D77">
            <v>81</v>
          </cell>
          <cell r="E77">
            <v>8.6206896551724128</v>
          </cell>
        </row>
        <row r="78">
          <cell r="A78" t="str">
            <v>Santo Domingo</v>
          </cell>
          <cell r="B78">
            <v>5606</v>
          </cell>
          <cell r="C78">
            <v>8926</v>
          </cell>
          <cell r="D78">
            <v>123</v>
          </cell>
          <cell r="E78">
            <v>13.779968630965719</v>
          </cell>
        </row>
        <row r="79">
          <cell r="A79" t="str">
            <v>San Felipe</v>
          </cell>
          <cell r="B79">
            <v>5701</v>
          </cell>
          <cell r="C79">
            <v>72249</v>
          </cell>
          <cell r="D79">
            <v>1205</v>
          </cell>
          <cell r="E79">
            <v>16.678431535384576</v>
          </cell>
        </row>
        <row r="80">
          <cell r="A80" t="str">
            <v>Catemu</v>
          </cell>
          <cell r="B80">
            <v>5702</v>
          </cell>
          <cell r="C80">
            <v>13659</v>
          </cell>
          <cell r="D80">
            <v>181</v>
          </cell>
          <cell r="E80">
            <v>13.2513361153818</v>
          </cell>
        </row>
        <row r="81">
          <cell r="A81" t="str">
            <v>Llaillay</v>
          </cell>
          <cell r="B81">
            <v>5703</v>
          </cell>
          <cell r="C81">
            <v>24198</v>
          </cell>
          <cell r="D81">
            <v>383</v>
          </cell>
          <cell r="E81">
            <v>15.82775435986445</v>
          </cell>
        </row>
        <row r="82">
          <cell r="A82" t="str">
            <v>Panquehue</v>
          </cell>
          <cell r="B82">
            <v>5704</v>
          </cell>
          <cell r="C82">
            <v>7226</v>
          </cell>
          <cell r="D82">
            <v>99</v>
          </cell>
          <cell r="E82">
            <v>13.700525878771105</v>
          </cell>
        </row>
        <row r="83">
          <cell r="A83" t="str">
            <v>Putaendo</v>
          </cell>
          <cell r="B83">
            <v>5705</v>
          </cell>
          <cell r="C83">
            <v>16139</v>
          </cell>
          <cell r="D83">
            <v>202</v>
          </cell>
          <cell r="E83">
            <v>12.516264948261973</v>
          </cell>
        </row>
        <row r="84">
          <cell r="A84" t="str">
            <v>Santa María</v>
          </cell>
          <cell r="B84">
            <v>5706</v>
          </cell>
          <cell r="C84">
            <v>15128</v>
          </cell>
          <cell r="D84">
            <v>198</v>
          </cell>
          <cell r="E84">
            <v>13.088313061872025</v>
          </cell>
        </row>
        <row r="85">
          <cell r="A85" t="str">
            <v>Quilpué</v>
          </cell>
          <cell r="B85">
            <v>5801</v>
          </cell>
          <cell r="C85">
            <v>159705</v>
          </cell>
          <cell r="D85">
            <v>1954</v>
          </cell>
          <cell r="E85">
            <v>12.235058388904543</v>
          </cell>
        </row>
        <row r="86">
          <cell r="A86" t="str">
            <v>Limache</v>
          </cell>
          <cell r="B86">
            <v>5802</v>
          </cell>
          <cell r="C86">
            <v>44359</v>
          </cell>
          <cell r="D86">
            <v>643</v>
          </cell>
          <cell r="E86">
            <v>14.495367343718298</v>
          </cell>
        </row>
        <row r="87">
          <cell r="A87" t="str">
            <v>Olmué</v>
          </cell>
          <cell r="B87">
            <v>5803</v>
          </cell>
          <cell r="C87">
            <v>15700</v>
          </cell>
          <cell r="D87">
            <v>188</v>
          </cell>
          <cell r="E87">
            <v>11.974522292993631</v>
          </cell>
        </row>
        <row r="88">
          <cell r="A88" t="str">
            <v>Villa Alemana</v>
          </cell>
          <cell r="B88">
            <v>5804</v>
          </cell>
          <cell r="C88">
            <v>128448</v>
          </cell>
          <cell r="D88">
            <v>1481</v>
          </cell>
          <cell r="E88">
            <v>11.529957648231191</v>
          </cell>
        </row>
        <row r="89">
          <cell r="A89" t="str">
            <v>REGIÓN V</v>
          </cell>
          <cell r="B89">
            <v>5</v>
          </cell>
          <cell r="C89">
            <v>1772714</v>
          </cell>
          <cell r="D89">
            <v>23619</v>
          </cell>
          <cell r="E89">
            <v>13.323638218009222</v>
          </cell>
        </row>
        <row r="90">
          <cell r="A90" t="str">
            <v>Rancagua</v>
          </cell>
          <cell r="B90">
            <v>6101</v>
          </cell>
          <cell r="C90">
            <v>231040</v>
          </cell>
          <cell r="D90">
            <v>3665</v>
          </cell>
          <cell r="E90">
            <v>15.863054016620499</v>
          </cell>
        </row>
        <row r="91">
          <cell r="A91" t="str">
            <v>Codegua</v>
          </cell>
          <cell r="B91">
            <v>6102</v>
          </cell>
          <cell r="C91">
            <v>13518</v>
          </cell>
          <cell r="D91">
            <v>169</v>
          </cell>
          <cell r="E91">
            <v>12.501849386003848</v>
          </cell>
        </row>
        <row r="92">
          <cell r="A92" t="str">
            <v>Coinco</v>
          </cell>
          <cell r="B92">
            <v>6103</v>
          </cell>
          <cell r="C92">
            <v>7091</v>
          </cell>
          <cell r="D92">
            <v>75</v>
          </cell>
          <cell r="E92">
            <v>10.576787477083627</v>
          </cell>
        </row>
        <row r="93">
          <cell r="A93" t="str">
            <v>Coltauco</v>
          </cell>
          <cell r="B93">
            <v>6104</v>
          </cell>
          <cell r="C93">
            <v>19090</v>
          </cell>
          <cell r="D93">
            <v>276</v>
          </cell>
          <cell r="E93">
            <v>14.457831325301205</v>
          </cell>
        </row>
        <row r="94">
          <cell r="A94" t="str">
            <v>Doñihue</v>
          </cell>
          <cell r="B94">
            <v>6105</v>
          </cell>
          <cell r="C94">
            <v>19737</v>
          </cell>
          <cell r="D94">
            <v>279</v>
          </cell>
          <cell r="E94">
            <v>14.135886912904697</v>
          </cell>
        </row>
        <row r="95">
          <cell r="A95" t="str">
            <v>Graneros</v>
          </cell>
          <cell r="B95">
            <v>6106</v>
          </cell>
          <cell r="C95">
            <v>32229</v>
          </cell>
          <cell r="D95">
            <v>495</v>
          </cell>
          <cell r="E95">
            <v>15.358838313320302</v>
          </cell>
        </row>
        <row r="96">
          <cell r="A96" t="str">
            <v>Las Cabras</v>
          </cell>
          <cell r="B96">
            <v>6107</v>
          </cell>
          <cell r="C96">
            <v>23392</v>
          </cell>
          <cell r="D96">
            <v>275</v>
          </cell>
          <cell r="E96">
            <v>11.756155950752394</v>
          </cell>
        </row>
        <row r="97">
          <cell r="A97" t="str">
            <v>Machalí</v>
          </cell>
          <cell r="B97">
            <v>6108</v>
          </cell>
          <cell r="C97">
            <v>46975</v>
          </cell>
          <cell r="D97">
            <v>667</v>
          </cell>
          <cell r="E97">
            <v>14.199042043640235</v>
          </cell>
        </row>
        <row r="98">
          <cell r="A98" t="str">
            <v>Malloa</v>
          </cell>
          <cell r="B98">
            <v>6109</v>
          </cell>
          <cell r="C98">
            <v>13743</v>
          </cell>
          <cell r="D98">
            <v>153</v>
          </cell>
          <cell r="E98">
            <v>11.132940406024884</v>
          </cell>
        </row>
        <row r="99">
          <cell r="A99" t="str">
            <v>Mostazal</v>
          </cell>
          <cell r="B99">
            <v>6110</v>
          </cell>
          <cell r="C99">
            <v>25635</v>
          </cell>
          <cell r="D99">
            <v>370</v>
          </cell>
          <cell r="E99">
            <v>14.433391847084065</v>
          </cell>
        </row>
        <row r="100">
          <cell r="A100" t="str">
            <v>Olivar</v>
          </cell>
          <cell r="B100">
            <v>6111</v>
          </cell>
          <cell r="C100">
            <v>14441</v>
          </cell>
          <cell r="D100">
            <v>156</v>
          </cell>
          <cell r="E100">
            <v>10.802575998892044</v>
          </cell>
        </row>
        <row r="101">
          <cell r="A101" t="str">
            <v>Peumo</v>
          </cell>
          <cell r="B101">
            <v>6112</v>
          </cell>
          <cell r="C101">
            <v>15771</v>
          </cell>
          <cell r="D101">
            <v>180</v>
          </cell>
          <cell r="E101">
            <v>11.413353623739777</v>
          </cell>
        </row>
        <row r="102">
          <cell r="A102" t="str">
            <v>Pichidegua</v>
          </cell>
          <cell r="B102">
            <v>6113</v>
          </cell>
          <cell r="C102">
            <v>19882</v>
          </cell>
          <cell r="D102">
            <v>212</v>
          </cell>
          <cell r="E102">
            <v>10.662911175938033</v>
          </cell>
        </row>
        <row r="103">
          <cell r="A103" t="str">
            <v>Quinta de Tilcoco</v>
          </cell>
          <cell r="B103">
            <v>6114</v>
          </cell>
          <cell r="C103">
            <v>12959</v>
          </cell>
          <cell r="D103">
            <v>135</v>
          </cell>
          <cell r="E103">
            <v>10.417470483833629</v>
          </cell>
        </row>
        <row r="104">
          <cell r="A104" t="str">
            <v>Rengo</v>
          </cell>
          <cell r="B104">
            <v>6115</v>
          </cell>
          <cell r="C104">
            <v>59265</v>
          </cell>
          <cell r="D104">
            <v>815</v>
          </cell>
          <cell r="E104">
            <v>13.751792795072976</v>
          </cell>
        </row>
        <row r="105">
          <cell r="A105" t="str">
            <v>Requínoa</v>
          </cell>
          <cell r="B105">
            <v>6116</v>
          </cell>
          <cell r="C105">
            <v>28231</v>
          </cell>
          <cell r="D105">
            <v>352</v>
          </cell>
          <cell r="E105">
            <v>12.468562927278525</v>
          </cell>
        </row>
        <row r="106">
          <cell r="A106" t="str">
            <v>San Vicente</v>
          </cell>
          <cell r="B106">
            <v>6117</v>
          </cell>
          <cell r="C106">
            <v>45946</v>
          </cell>
          <cell r="D106">
            <v>591</v>
          </cell>
          <cell r="E106">
            <v>12.862926043616421</v>
          </cell>
        </row>
        <row r="107">
          <cell r="A107" t="str">
            <v>Pichilemu</v>
          </cell>
          <cell r="B107">
            <v>6201</v>
          </cell>
          <cell r="C107">
            <v>14111</v>
          </cell>
          <cell r="D107">
            <v>165</v>
          </cell>
          <cell r="E107">
            <v>11.693005456735879</v>
          </cell>
        </row>
        <row r="108">
          <cell r="A108" t="str">
            <v>La Estrella</v>
          </cell>
          <cell r="B108">
            <v>6202</v>
          </cell>
          <cell r="C108">
            <v>3263</v>
          </cell>
          <cell r="D108">
            <v>24</v>
          </cell>
          <cell r="E108">
            <v>7.3551946061906222</v>
          </cell>
        </row>
        <row r="109">
          <cell r="A109" t="str">
            <v>Litueche</v>
          </cell>
          <cell r="B109">
            <v>6203</v>
          </cell>
          <cell r="C109">
            <v>6164</v>
          </cell>
          <cell r="D109">
            <v>66</v>
          </cell>
          <cell r="E109">
            <v>10.707332900713823</v>
          </cell>
        </row>
        <row r="110">
          <cell r="A110" t="str">
            <v>Marchihue</v>
          </cell>
          <cell r="B110">
            <v>6204</v>
          </cell>
          <cell r="C110">
            <v>7511</v>
          </cell>
          <cell r="D110">
            <v>73</v>
          </cell>
          <cell r="E110">
            <v>9.7190786845959263</v>
          </cell>
        </row>
        <row r="111">
          <cell r="A111" t="str">
            <v>Navidad</v>
          </cell>
          <cell r="B111">
            <v>6205</v>
          </cell>
          <cell r="C111">
            <v>5898</v>
          </cell>
          <cell r="D111">
            <v>53</v>
          </cell>
          <cell r="E111">
            <v>8.9860969820278047</v>
          </cell>
        </row>
        <row r="112">
          <cell r="A112" t="str">
            <v>Paredones</v>
          </cell>
          <cell r="B112">
            <v>6206</v>
          </cell>
          <cell r="C112">
            <v>6583</v>
          </cell>
          <cell r="D112">
            <v>65</v>
          </cell>
          <cell r="E112">
            <v>9.8739176667173023</v>
          </cell>
        </row>
        <row r="113">
          <cell r="A113" t="str">
            <v>San Fernando</v>
          </cell>
          <cell r="B113">
            <v>6301</v>
          </cell>
          <cell r="C113">
            <v>72129</v>
          </cell>
          <cell r="D113">
            <v>1067</v>
          </cell>
          <cell r="E113">
            <v>14.792940426180872</v>
          </cell>
        </row>
        <row r="114">
          <cell r="A114" t="str">
            <v>Chépica</v>
          </cell>
          <cell r="B114">
            <v>6302</v>
          </cell>
          <cell r="C114">
            <v>15750</v>
          </cell>
          <cell r="D114">
            <v>158</v>
          </cell>
          <cell r="E114">
            <v>10.031746031746032</v>
          </cell>
        </row>
        <row r="115">
          <cell r="A115" t="str">
            <v>Chimbarongo</v>
          </cell>
          <cell r="B115">
            <v>6303</v>
          </cell>
          <cell r="C115">
            <v>36654</v>
          </cell>
          <cell r="D115">
            <v>417</v>
          </cell>
          <cell r="E115">
            <v>11.37665739073498</v>
          </cell>
        </row>
        <row r="116">
          <cell r="A116" t="str">
            <v>Lolol</v>
          </cell>
          <cell r="B116">
            <v>6304</v>
          </cell>
          <cell r="C116">
            <v>6893</v>
          </cell>
          <cell r="D116">
            <v>66</v>
          </cell>
          <cell r="E116">
            <v>9.5749310895110984</v>
          </cell>
        </row>
        <row r="117">
          <cell r="A117" t="str">
            <v>Nancagua</v>
          </cell>
          <cell r="B117">
            <v>6305</v>
          </cell>
          <cell r="C117">
            <v>16938</v>
          </cell>
          <cell r="D117">
            <v>207</v>
          </cell>
          <cell r="E117">
            <v>12.221041445270989</v>
          </cell>
        </row>
        <row r="118">
          <cell r="A118" t="str">
            <v>Palmilla</v>
          </cell>
          <cell r="B118">
            <v>6306</v>
          </cell>
          <cell r="C118">
            <v>12931</v>
          </cell>
          <cell r="D118">
            <v>145</v>
          </cell>
          <cell r="E118">
            <v>11.213363235635295</v>
          </cell>
        </row>
        <row r="119">
          <cell r="A119" t="str">
            <v>Peralillo</v>
          </cell>
          <cell r="B119">
            <v>6307</v>
          </cell>
          <cell r="C119">
            <v>11248</v>
          </cell>
          <cell r="D119">
            <v>113</v>
          </cell>
          <cell r="E119">
            <v>10.046230440967284</v>
          </cell>
        </row>
        <row r="120">
          <cell r="A120" t="str">
            <v>Placilla</v>
          </cell>
          <cell r="B120">
            <v>6308</v>
          </cell>
          <cell r="C120">
            <v>9124</v>
          </cell>
          <cell r="D120">
            <v>100</v>
          </cell>
          <cell r="E120">
            <v>10.960105217010083</v>
          </cell>
        </row>
        <row r="121">
          <cell r="A121" t="str">
            <v>Pumanque</v>
          </cell>
          <cell r="B121">
            <v>6309</v>
          </cell>
          <cell r="C121">
            <v>3481</v>
          </cell>
          <cell r="D121">
            <v>24</v>
          </cell>
          <cell r="E121">
            <v>6.8945705257110026</v>
          </cell>
        </row>
        <row r="122">
          <cell r="A122" t="str">
            <v>Santa Cruz</v>
          </cell>
          <cell r="B122">
            <v>6310</v>
          </cell>
          <cell r="C122">
            <v>36786</v>
          </cell>
          <cell r="D122">
            <v>511</v>
          </cell>
          <cell r="E122">
            <v>13.891154243462188</v>
          </cell>
        </row>
        <row r="123">
          <cell r="A123" t="str">
            <v>REGIÓN VI</v>
          </cell>
          <cell r="B123">
            <v>6</v>
          </cell>
          <cell r="C123">
            <v>894409</v>
          </cell>
          <cell r="D123">
            <v>12119</v>
          </cell>
          <cell r="E123">
            <v>13.54972948617467</v>
          </cell>
        </row>
        <row r="124">
          <cell r="A124" t="str">
            <v>Talca</v>
          </cell>
          <cell r="B124">
            <v>7101</v>
          </cell>
          <cell r="C124">
            <v>228735</v>
          </cell>
          <cell r="D124">
            <v>2958</v>
          </cell>
          <cell r="E124">
            <v>12.931995540691194</v>
          </cell>
        </row>
        <row r="125">
          <cell r="A125" t="str">
            <v>Constitución</v>
          </cell>
          <cell r="B125">
            <v>7102</v>
          </cell>
          <cell r="C125">
            <v>50357</v>
          </cell>
          <cell r="D125">
            <v>703</v>
          </cell>
          <cell r="E125">
            <v>13.96032329169728</v>
          </cell>
        </row>
        <row r="126">
          <cell r="A126" t="str">
            <v>Curepto</v>
          </cell>
          <cell r="B126">
            <v>7103</v>
          </cell>
          <cell r="C126">
            <v>10983</v>
          </cell>
          <cell r="D126">
            <v>72</v>
          </cell>
          <cell r="E126">
            <v>6.5555859054903038</v>
          </cell>
        </row>
        <row r="127">
          <cell r="A127" t="str">
            <v>Empedrado</v>
          </cell>
          <cell r="B127">
            <v>7104</v>
          </cell>
          <cell r="C127">
            <v>4476</v>
          </cell>
          <cell r="D127">
            <v>45</v>
          </cell>
          <cell r="E127">
            <v>10.053619302949061</v>
          </cell>
        </row>
        <row r="128">
          <cell r="A128" t="str">
            <v>Maule</v>
          </cell>
          <cell r="B128">
            <v>7105</v>
          </cell>
          <cell r="C128">
            <v>39117</v>
          </cell>
          <cell r="D128">
            <v>595</v>
          </cell>
          <cell r="E128">
            <v>15.210777922642329</v>
          </cell>
        </row>
        <row r="129">
          <cell r="A129" t="str">
            <v>Pelarco</v>
          </cell>
          <cell r="B129">
            <v>7106</v>
          </cell>
          <cell r="C129">
            <v>7882</v>
          </cell>
          <cell r="D129">
            <v>114</v>
          </cell>
          <cell r="E129">
            <v>14.46333417914235</v>
          </cell>
        </row>
        <row r="130">
          <cell r="A130" t="str">
            <v>Pencahue</v>
          </cell>
          <cell r="B130">
            <v>7107</v>
          </cell>
          <cell r="C130">
            <v>8838</v>
          </cell>
          <cell r="D130">
            <v>87</v>
          </cell>
          <cell r="E130">
            <v>9.8438560760353031</v>
          </cell>
        </row>
        <row r="131">
          <cell r="A131" t="str">
            <v>Río Claro</v>
          </cell>
          <cell r="B131">
            <v>7108</v>
          </cell>
          <cell r="C131">
            <v>13502</v>
          </cell>
          <cell r="D131">
            <v>142</v>
          </cell>
          <cell r="E131">
            <v>10.51696045030366</v>
          </cell>
        </row>
        <row r="132">
          <cell r="A132" t="str">
            <v>San Clemente</v>
          </cell>
          <cell r="B132">
            <v>7109</v>
          </cell>
          <cell r="C132">
            <v>40937</v>
          </cell>
          <cell r="D132">
            <v>546</v>
          </cell>
          <cell r="E132">
            <v>13.337567481740235</v>
          </cell>
        </row>
        <row r="133">
          <cell r="A133" t="str">
            <v>San Rafael</v>
          </cell>
          <cell r="B133">
            <v>7110</v>
          </cell>
          <cell r="C133">
            <v>9371</v>
          </cell>
          <cell r="D133">
            <v>111</v>
          </cell>
          <cell r="E133">
            <v>11.845053889659589</v>
          </cell>
        </row>
        <row r="134">
          <cell r="A134" t="str">
            <v>Cauquenes</v>
          </cell>
          <cell r="B134">
            <v>7201</v>
          </cell>
          <cell r="C134">
            <v>41341</v>
          </cell>
          <cell r="D134">
            <v>550</v>
          </cell>
          <cell r="E134">
            <v>13.303983938463027</v>
          </cell>
        </row>
        <row r="135">
          <cell r="A135" t="str">
            <v>Chanco</v>
          </cell>
          <cell r="B135">
            <v>7202</v>
          </cell>
          <cell r="C135">
            <v>9311</v>
          </cell>
          <cell r="D135">
            <v>89</v>
          </cell>
          <cell r="E135">
            <v>9.5585866179787349</v>
          </cell>
        </row>
        <row r="136">
          <cell r="A136" t="str">
            <v>Pelluhue</v>
          </cell>
          <cell r="B136">
            <v>7203</v>
          </cell>
          <cell r="C136">
            <v>7421</v>
          </cell>
          <cell r="D136">
            <v>82</v>
          </cell>
          <cell r="E136">
            <v>11.049723756906078</v>
          </cell>
        </row>
        <row r="137">
          <cell r="A137" t="str">
            <v>Curicó</v>
          </cell>
          <cell r="B137">
            <v>7301</v>
          </cell>
          <cell r="C137">
            <v>139845</v>
          </cell>
          <cell r="D137">
            <v>2100</v>
          </cell>
          <cell r="E137">
            <v>15.016625549715757</v>
          </cell>
        </row>
        <row r="138">
          <cell r="A138" t="str">
            <v>Hualañé</v>
          </cell>
          <cell r="B138">
            <v>7302</v>
          </cell>
          <cell r="C138">
            <v>10257</v>
          </cell>
          <cell r="D138">
            <v>85</v>
          </cell>
          <cell r="E138">
            <v>8.2870234961489722</v>
          </cell>
        </row>
        <row r="139">
          <cell r="A139" t="str">
            <v>Licantén</v>
          </cell>
          <cell r="B139">
            <v>7303</v>
          </cell>
          <cell r="C139">
            <v>7277</v>
          </cell>
          <cell r="D139">
            <v>70</v>
          </cell>
          <cell r="E139">
            <v>9.6193486326783013</v>
          </cell>
        </row>
        <row r="140">
          <cell r="A140" t="str">
            <v>Molina</v>
          </cell>
          <cell r="B140">
            <v>7304</v>
          </cell>
          <cell r="C140">
            <v>41814</v>
          </cell>
          <cell r="D140">
            <v>618</v>
          </cell>
          <cell r="E140">
            <v>14.779738843449563</v>
          </cell>
        </row>
        <row r="141">
          <cell r="A141" t="str">
            <v>Rauco</v>
          </cell>
          <cell r="B141">
            <v>7305</v>
          </cell>
          <cell r="C141">
            <v>9815</v>
          </cell>
          <cell r="D141">
            <v>104</v>
          </cell>
          <cell r="E141">
            <v>10.596026490066226</v>
          </cell>
        </row>
        <row r="142">
          <cell r="A142" t="str">
            <v>Romeral</v>
          </cell>
          <cell r="B142">
            <v>7306</v>
          </cell>
          <cell r="C142">
            <v>14718</v>
          </cell>
          <cell r="D142">
            <v>202</v>
          </cell>
          <cell r="E142">
            <v>13.724690854735698</v>
          </cell>
        </row>
        <row r="143">
          <cell r="A143" t="str">
            <v>Sagrada Familia</v>
          </cell>
          <cell r="B143">
            <v>7307</v>
          </cell>
          <cell r="C143">
            <v>19313</v>
          </cell>
          <cell r="D143">
            <v>187</v>
          </cell>
          <cell r="E143">
            <v>9.6825972143116044</v>
          </cell>
        </row>
        <row r="144">
          <cell r="A144" t="str">
            <v>Teno</v>
          </cell>
          <cell r="B144">
            <v>7308</v>
          </cell>
          <cell r="C144">
            <v>28185</v>
          </cell>
          <cell r="D144">
            <v>332</v>
          </cell>
          <cell r="E144">
            <v>11.779315238602093</v>
          </cell>
        </row>
        <row r="145">
          <cell r="A145" t="str">
            <v>Vichuquén</v>
          </cell>
          <cell r="B145">
            <v>7309</v>
          </cell>
          <cell r="C145">
            <v>5163</v>
          </cell>
          <cell r="D145">
            <v>35</v>
          </cell>
          <cell r="E145">
            <v>6.7790044547743564</v>
          </cell>
        </row>
        <row r="146">
          <cell r="A146" t="str">
            <v>Linares</v>
          </cell>
          <cell r="B146">
            <v>7401</v>
          </cell>
          <cell r="C146">
            <v>90382</v>
          </cell>
          <cell r="D146">
            <v>1290</v>
          </cell>
          <cell r="E146">
            <v>14.272753424354407</v>
          </cell>
        </row>
        <row r="147">
          <cell r="A147" t="str">
            <v>Colbún</v>
          </cell>
          <cell r="B147">
            <v>7402</v>
          </cell>
          <cell r="C147">
            <v>19267</v>
          </cell>
          <cell r="D147">
            <v>251</v>
          </cell>
          <cell r="E147">
            <v>13.027456272382832</v>
          </cell>
        </row>
        <row r="148">
          <cell r="A148" t="str">
            <v>Longaví</v>
          </cell>
          <cell r="B148">
            <v>7403</v>
          </cell>
          <cell r="C148">
            <v>29609</v>
          </cell>
          <cell r="D148">
            <v>354</v>
          </cell>
          <cell r="E148">
            <v>11.955824242628932</v>
          </cell>
        </row>
        <row r="149">
          <cell r="A149" t="str">
            <v>Parral</v>
          </cell>
          <cell r="B149">
            <v>7404</v>
          </cell>
          <cell r="C149">
            <v>39009</v>
          </cell>
          <cell r="D149">
            <v>565</v>
          </cell>
          <cell r="E149">
            <v>14.483837063241817</v>
          </cell>
        </row>
        <row r="150">
          <cell r="A150" t="str">
            <v>Retiro</v>
          </cell>
          <cell r="B150">
            <v>7405</v>
          </cell>
          <cell r="C150">
            <v>19675</v>
          </cell>
          <cell r="D150">
            <v>182</v>
          </cell>
          <cell r="E150">
            <v>9.2503176620076228</v>
          </cell>
        </row>
        <row r="151">
          <cell r="A151" t="str">
            <v>San Javier</v>
          </cell>
          <cell r="B151">
            <v>7406</v>
          </cell>
          <cell r="C151">
            <v>40859</v>
          </cell>
          <cell r="D151">
            <v>570</v>
          </cell>
          <cell r="E151">
            <v>13.950414841283438</v>
          </cell>
        </row>
        <row r="152">
          <cell r="A152" t="str">
            <v>Villa Alegre</v>
          </cell>
          <cell r="B152">
            <v>7407</v>
          </cell>
          <cell r="C152">
            <v>15405</v>
          </cell>
          <cell r="D152">
            <v>163</v>
          </cell>
          <cell r="E152">
            <v>10.580980201233364</v>
          </cell>
        </row>
        <row r="153">
          <cell r="A153" t="str">
            <v>Yerbas Buenas</v>
          </cell>
          <cell r="B153">
            <v>7408</v>
          </cell>
          <cell r="C153">
            <v>17966</v>
          </cell>
          <cell r="D153">
            <v>227</v>
          </cell>
          <cell r="E153">
            <v>12.634977179116108</v>
          </cell>
        </row>
        <row r="154">
          <cell r="A154" t="str">
            <v>REGIÓN VII</v>
          </cell>
          <cell r="B154">
            <v>7</v>
          </cell>
          <cell r="C154">
            <v>1020830</v>
          </cell>
          <cell r="D154">
            <v>13429</v>
          </cell>
          <cell r="E154">
            <v>13.15498173055259</v>
          </cell>
        </row>
        <row r="155">
          <cell r="A155" t="str">
            <v>Concepción</v>
          </cell>
          <cell r="B155">
            <v>8101</v>
          </cell>
          <cell r="C155">
            <v>228466</v>
          </cell>
          <cell r="D155">
            <v>2679</v>
          </cell>
          <cell r="E155">
            <v>11.726033633013227</v>
          </cell>
        </row>
        <row r="156">
          <cell r="A156" t="str">
            <v>Coronel</v>
          </cell>
          <cell r="B156">
            <v>8102</v>
          </cell>
          <cell r="C156">
            <v>111455</v>
          </cell>
          <cell r="D156">
            <v>1594</v>
          </cell>
          <cell r="E156">
            <v>14.301736126687901</v>
          </cell>
        </row>
        <row r="157">
          <cell r="A157" t="str">
            <v>Chiguayante</v>
          </cell>
          <cell r="B157">
            <v>8103</v>
          </cell>
          <cell r="C157">
            <v>95686</v>
          </cell>
          <cell r="D157">
            <v>1032</v>
          </cell>
          <cell r="E157">
            <v>10.785276843007336</v>
          </cell>
        </row>
        <row r="158">
          <cell r="A158" t="str">
            <v>Florida</v>
          </cell>
          <cell r="B158">
            <v>8104</v>
          </cell>
          <cell r="C158">
            <v>9271</v>
          </cell>
          <cell r="D158">
            <v>98</v>
          </cell>
          <cell r="E158">
            <v>10.57059648365872</v>
          </cell>
        </row>
        <row r="159">
          <cell r="A159" t="str">
            <v>Hualqui</v>
          </cell>
          <cell r="B159">
            <v>8105</v>
          </cell>
          <cell r="C159">
            <v>23855</v>
          </cell>
          <cell r="D159">
            <v>304</v>
          </cell>
          <cell r="E159">
            <v>12.743659610144624</v>
          </cell>
        </row>
        <row r="160">
          <cell r="A160" t="str">
            <v>Lota</v>
          </cell>
          <cell r="B160">
            <v>8106</v>
          </cell>
          <cell r="C160">
            <v>48653</v>
          </cell>
          <cell r="D160">
            <v>653</v>
          </cell>
          <cell r="E160">
            <v>13.421577292253303</v>
          </cell>
        </row>
        <row r="161">
          <cell r="A161" t="str">
            <v>Penco</v>
          </cell>
          <cell r="B161">
            <v>8107</v>
          </cell>
          <cell r="C161">
            <v>50822</v>
          </cell>
          <cell r="D161">
            <v>605</v>
          </cell>
          <cell r="E161">
            <v>11.904293416237062</v>
          </cell>
        </row>
        <row r="162">
          <cell r="A162" t="str">
            <v>San Pedro de la Paz</v>
          </cell>
          <cell r="B162">
            <v>8108</v>
          </cell>
          <cell r="C162">
            <v>118234</v>
          </cell>
          <cell r="D162">
            <v>1938</v>
          </cell>
          <cell r="E162">
            <v>16.391224182553241</v>
          </cell>
        </row>
        <row r="163">
          <cell r="A163" t="str">
            <v>Santa Juana</v>
          </cell>
          <cell r="B163">
            <v>8109</v>
          </cell>
          <cell r="C163">
            <v>13637</v>
          </cell>
          <cell r="D163">
            <v>194</v>
          </cell>
          <cell r="E163">
            <v>14.226002786536629</v>
          </cell>
        </row>
        <row r="164">
          <cell r="A164" t="str">
            <v>Talcahuano</v>
          </cell>
          <cell r="B164">
            <v>8110</v>
          </cell>
          <cell r="C164">
            <v>176568</v>
          </cell>
          <cell r="D164">
            <v>2136</v>
          </cell>
          <cell r="E164">
            <v>12.097322278102489</v>
          </cell>
        </row>
        <row r="165">
          <cell r="A165" t="str">
            <v>Tomé</v>
          </cell>
          <cell r="B165">
            <v>8111</v>
          </cell>
          <cell r="C165">
            <v>55579</v>
          </cell>
          <cell r="D165">
            <v>632</v>
          </cell>
          <cell r="E165">
            <v>11.371201353029022</v>
          </cell>
        </row>
        <row r="166">
          <cell r="A166" t="str">
            <v>Hualpén</v>
          </cell>
          <cell r="B166">
            <v>8112</v>
          </cell>
          <cell r="C166">
            <v>103843</v>
          </cell>
          <cell r="D166">
            <v>1272</v>
          </cell>
          <cell r="E166">
            <v>12.249260903479291</v>
          </cell>
        </row>
        <row r="167">
          <cell r="A167" t="str">
            <v>Lebu</v>
          </cell>
          <cell r="B167">
            <v>8201</v>
          </cell>
          <cell r="C167">
            <v>26404</v>
          </cell>
          <cell r="D167">
            <v>382</v>
          </cell>
          <cell r="E167">
            <v>14.46750492349644</v>
          </cell>
        </row>
        <row r="168">
          <cell r="A168" t="str">
            <v>Arauco</v>
          </cell>
          <cell r="B168">
            <v>8202</v>
          </cell>
          <cell r="C168">
            <v>37932</v>
          </cell>
          <cell r="D168">
            <v>483</v>
          </cell>
          <cell r="E168">
            <v>12.733312242961089</v>
          </cell>
        </row>
        <row r="169">
          <cell r="A169" t="str">
            <v>Cañete</v>
          </cell>
          <cell r="B169">
            <v>8203</v>
          </cell>
          <cell r="C169">
            <v>33958</v>
          </cell>
          <cell r="D169">
            <v>471</v>
          </cell>
          <cell r="E169">
            <v>13.870074798280228</v>
          </cell>
        </row>
        <row r="170">
          <cell r="A170" t="str">
            <v>Contulmo</v>
          </cell>
          <cell r="B170">
            <v>8204</v>
          </cell>
          <cell r="C170">
            <v>5703</v>
          </cell>
          <cell r="D170">
            <v>63</v>
          </cell>
          <cell r="E170">
            <v>11.046817464492372</v>
          </cell>
        </row>
        <row r="171">
          <cell r="A171" t="str">
            <v>Curanilahue</v>
          </cell>
          <cell r="B171">
            <v>8205</v>
          </cell>
          <cell r="C171">
            <v>34606</v>
          </cell>
          <cell r="D171">
            <v>473</v>
          </cell>
          <cell r="E171">
            <v>13.668150031786395</v>
          </cell>
        </row>
        <row r="172">
          <cell r="A172" t="str">
            <v>Los Álamos</v>
          </cell>
          <cell r="B172">
            <v>8206</v>
          </cell>
          <cell r="C172">
            <v>22589</v>
          </cell>
          <cell r="D172">
            <v>337</v>
          </cell>
          <cell r="E172">
            <v>14.918765770950461</v>
          </cell>
        </row>
        <row r="173">
          <cell r="A173" t="str">
            <v>Tirúa</v>
          </cell>
          <cell r="B173">
            <v>8207</v>
          </cell>
          <cell r="C173">
            <v>10378</v>
          </cell>
          <cell r="D173">
            <v>154</v>
          </cell>
          <cell r="E173">
            <v>14.839082674889188</v>
          </cell>
        </row>
        <row r="174">
          <cell r="A174" t="str">
            <v>Los Ángeles</v>
          </cell>
          <cell r="B174">
            <v>8301</v>
          </cell>
          <cell r="C174">
            <v>190030</v>
          </cell>
          <cell r="D174">
            <v>3020</v>
          </cell>
          <cell r="E174">
            <v>15.892227543019523</v>
          </cell>
        </row>
        <row r="175">
          <cell r="A175" t="str">
            <v>Antuco</v>
          </cell>
          <cell r="B175">
            <v>8302</v>
          </cell>
          <cell r="C175">
            <v>3986</v>
          </cell>
          <cell r="D175">
            <v>37</v>
          </cell>
          <cell r="E175">
            <v>9.2824887104867031</v>
          </cell>
        </row>
        <row r="176">
          <cell r="A176" t="str">
            <v>Cabrero</v>
          </cell>
          <cell r="B176">
            <v>8303</v>
          </cell>
          <cell r="C176">
            <v>28499</v>
          </cell>
          <cell r="D176">
            <v>313</v>
          </cell>
          <cell r="E176">
            <v>10.982841503210638</v>
          </cell>
        </row>
        <row r="177">
          <cell r="A177" t="str">
            <v>Laja</v>
          </cell>
          <cell r="B177">
            <v>8304</v>
          </cell>
          <cell r="C177">
            <v>23926</v>
          </cell>
          <cell r="D177">
            <v>327</v>
          </cell>
          <cell r="E177">
            <v>13.667140349410682</v>
          </cell>
        </row>
        <row r="178">
          <cell r="A178" t="str">
            <v>Mulchén</v>
          </cell>
          <cell r="B178">
            <v>8305</v>
          </cell>
          <cell r="C178">
            <v>30472</v>
          </cell>
          <cell r="D178">
            <v>408</v>
          </cell>
          <cell r="E178">
            <v>13.389341034392229</v>
          </cell>
        </row>
        <row r="179">
          <cell r="A179" t="str">
            <v>Nacimiento</v>
          </cell>
          <cell r="B179">
            <v>8306</v>
          </cell>
          <cell r="C179">
            <v>28128</v>
          </cell>
          <cell r="D179">
            <v>358</v>
          </cell>
          <cell r="E179">
            <v>12.727531285551763</v>
          </cell>
        </row>
        <row r="180">
          <cell r="A180" t="str">
            <v>Negrete</v>
          </cell>
          <cell r="B180">
            <v>8307</v>
          </cell>
          <cell r="C180">
            <v>9950</v>
          </cell>
          <cell r="D180">
            <v>122</v>
          </cell>
          <cell r="E180">
            <v>12.261306532663315</v>
          </cell>
        </row>
        <row r="181">
          <cell r="A181" t="str">
            <v>Quilaco</v>
          </cell>
          <cell r="B181">
            <v>8308</v>
          </cell>
          <cell r="C181">
            <v>4130</v>
          </cell>
          <cell r="D181">
            <v>50</v>
          </cell>
          <cell r="E181">
            <v>12.106537530266344</v>
          </cell>
        </row>
        <row r="182">
          <cell r="A182" t="str">
            <v>Quilleco</v>
          </cell>
          <cell r="B182">
            <v>8309</v>
          </cell>
          <cell r="C182">
            <v>10236</v>
          </cell>
          <cell r="D182">
            <v>106</v>
          </cell>
          <cell r="E182">
            <v>10.35560765924189</v>
          </cell>
        </row>
        <row r="183">
          <cell r="A183" t="str">
            <v>San Rosendo</v>
          </cell>
          <cell r="B183">
            <v>8310</v>
          </cell>
          <cell r="C183">
            <v>3975</v>
          </cell>
          <cell r="D183">
            <v>40</v>
          </cell>
          <cell r="E183">
            <v>10.062893081761006</v>
          </cell>
        </row>
        <row r="184">
          <cell r="A184" t="str">
            <v>Santa Bárbara</v>
          </cell>
          <cell r="B184">
            <v>8311</v>
          </cell>
          <cell r="C184">
            <v>13075</v>
          </cell>
          <cell r="D184">
            <v>176</v>
          </cell>
          <cell r="E184">
            <v>13.460803059273424</v>
          </cell>
        </row>
        <row r="185">
          <cell r="A185" t="str">
            <v>Tucapel</v>
          </cell>
          <cell r="B185">
            <v>8312</v>
          </cell>
          <cell r="C185">
            <v>14148</v>
          </cell>
          <cell r="D185">
            <v>149</v>
          </cell>
          <cell r="E185">
            <v>10.531523890302516</v>
          </cell>
        </row>
        <row r="186">
          <cell r="A186" t="str">
            <v>Yumbel</v>
          </cell>
          <cell r="B186">
            <v>8313</v>
          </cell>
          <cell r="C186">
            <v>21574</v>
          </cell>
          <cell r="D186">
            <v>229</v>
          </cell>
          <cell r="E186">
            <v>10.614628719755261</v>
          </cell>
        </row>
        <row r="187">
          <cell r="A187" t="str">
            <v>Alto Biobío</v>
          </cell>
          <cell r="B187">
            <v>8314</v>
          </cell>
          <cell r="C187">
            <v>6342</v>
          </cell>
          <cell r="D187">
            <v>162</v>
          </cell>
          <cell r="E187">
            <v>25.543992431409649</v>
          </cell>
        </row>
        <row r="188">
          <cell r="A188" t="str">
            <v>Chillán</v>
          </cell>
          <cell r="B188">
            <v>8401</v>
          </cell>
          <cell r="C188">
            <v>177341</v>
          </cell>
          <cell r="D188">
            <v>2446</v>
          </cell>
          <cell r="E188">
            <v>13.792636784499919</v>
          </cell>
        </row>
        <row r="189">
          <cell r="A189" t="str">
            <v>Bulnes</v>
          </cell>
          <cell r="B189">
            <v>8402</v>
          </cell>
          <cell r="C189">
            <v>21832</v>
          </cell>
          <cell r="D189">
            <v>251</v>
          </cell>
          <cell r="E189">
            <v>11.496885305972885</v>
          </cell>
        </row>
        <row r="190">
          <cell r="A190" t="str">
            <v>Cobquecura</v>
          </cell>
          <cell r="B190">
            <v>8403</v>
          </cell>
          <cell r="C190">
            <v>5773</v>
          </cell>
          <cell r="D190">
            <v>41</v>
          </cell>
          <cell r="E190">
            <v>7.1020266759050745</v>
          </cell>
        </row>
        <row r="191">
          <cell r="A191" t="str">
            <v>Coelemu</v>
          </cell>
          <cell r="B191">
            <v>8404</v>
          </cell>
          <cell r="C191">
            <v>16852</v>
          </cell>
          <cell r="D191">
            <v>212</v>
          </cell>
          <cell r="E191">
            <v>12.580109185853312</v>
          </cell>
        </row>
        <row r="192">
          <cell r="A192" t="str">
            <v>Coihueco</v>
          </cell>
          <cell r="B192">
            <v>8405</v>
          </cell>
          <cell r="C192">
            <v>25589</v>
          </cell>
          <cell r="D192">
            <v>298</v>
          </cell>
          <cell r="E192">
            <v>11.64562898120286</v>
          </cell>
        </row>
        <row r="193">
          <cell r="A193" t="str">
            <v>Chillán Viejo</v>
          </cell>
          <cell r="B193">
            <v>8406</v>
          </cell>
          <cell r="C193">
            <v>29930</v>
          </cell>
          <cell r="D193">
            <v>397</v>
          </cell>
          <cell r="E193">
            <v>13.264283327764785</v>
          </cell>
        </row>
        <row r="194">
          <cell r="A194" t="str">
            <v>El Carmen</v>
          </cell>
          <cell r="B194">
            <v>8407</v>
          </cell>
          <cell r="C194">
            <v>13032</v>
          </cell>
          <cell r="D194">
            <v>118</v>
          </cell>
          <cell r="E194">
            <v>9.0546347452424794</v>
          </cell>
        </row>
        <row r="195">
          <cell r="A195" t="str">
            <v>Ninhue</v>
          </cell>
          <cell r="B195">
            <v>8408</v>
          </cell>
          <cell r="C195">
            <v>5878</v>
          </cell>
          <cell r="D195">
            <v>45</v>
          </cell>
          <cell r="E195">
            <v>7.6556651922422594</v>
          </cell>
        </row>
        <row r="196">
          <cell r="A196" t="str">
            <v>Ñiquén</v>
          </cell>
          <cell r="B196">
            <v>8409</v>
          </cell>
          <cell r="C196">
            <v>11748</v>
          </cell>
          <cell r="D196">
            <v>103</v>
          </cell>
          <cell r="E196">
            <v>8.7674497786857337</v>
          </cell>
        </row>
        <row r="197">
          <cell r="A197" t="str">
            <v>Pemuco</v>
          </cell>
          <cell r="B197">
            <v>8410</v>
          </cell>
          <cell r="C197">
            <v>9293</v>
          </cell>
          <cell r="D197">
            <v>88</v>
          </cell>
          <cell r="E197">
            <v>9.4694931668998183</v>
          </cell>
        </row>
        <row r="198">
          <cell r="A198" t="str">
            <v>Pinto</v>
          </cell>
          <cell r="B198">
            <v>8411</v>
          </cell>
          <cell r="C198">
            <v>11110</v>
          </cell>
          <cell r="D198">
            <v>114</v>
          </cell>
          <cell r="E198">
            <v>10.261026102610261</v>
          </cell>
        </row>
        <row r="199">
          <cell r="A199" t="str">
            <v>Portezuelo</v>
          </cell>
          <cell r="B199">
            <v>8412</v>
          </cell>
          <cell r="C199">
            <v>5662</v>
          </cell>
          <cell r="D199">
            <v>50</v>
          </cell>
          <cell r="E199">
            <v>8.8308018368067831</v>
          </cell>
        </row>
        <row r="200">
          <cell r="A200" t="str">
            <v>Quillón</v>
          </cell>
          <cell r="B200">
            <v>8413</v>
          </cell>
          <cell r="C200">
            <v>16618</v>
          </cell>
          <cell r="D200">
            <v>162</v>
          </cell>
          <cell r="E200">
            <v>9.7484655193164045</v>
          </cell>
        </row>
        <row r="201">
          <cell r="A201" t="str">
            <v>Quirihue</v>
          </cell>
          <cell r="B201">
            <v>8414</v>
          </cell>
          <cell r="C201">
            <v>13079</v>
          </cell>
          <cell r="D201">
            <v>130</v>
          </cell>
          <cell r="E201">
            <v>9.9395978285801654</v>
          </cell>
        </row>
        <row r="202">
          <cell r="A202" t="str">
            <v>Ránquil</v>
          </cell>
          <cell r="B202">
            <v>8415</v>
          </cell>
          <cell r="C202">
            <v>6013</v>
          </cell>
          <cell r="D202">
            <v>61</v>
          </cell>
          <cell r="E202">
            <v>10.144686512556127</v>
          </cell>
        </row>
        <row r="203">
          <cell r="A203" t="str">
            <v>San Carlos</v>
          </cell>
          <cell r="B203">
            <v>8416</v>
          </cell>
          <cell r="C203">
            <v>52646</v>
          </cell>
          <cell r="D203">
            <v>694</v>
          </cell>
          <cell r="E203">
            <v>13.182388025680964</v>
          </cell>
        </row>
        <row r="204">
          <cell r="A204" t="str">
            <v>San Fabián</v>
          </cell>
          <cell r="B204">
            <v>8417</v>
          </cell>
          <cell r="C204">
            <v>3985</v>
          </cell>
          <cell r="D204">
            <v>42</v>
          </cell>
          <cell r="E204">
            <v>10.53952321204517</v>
          </cell>
        </row>
        <row r="205">
          <cell r="A205" t="str">
            <v>San Ignacio</v>
          </cell>
          <cell r="B205">
            <v>8418</v>
          </cell>
          <cell r="C205">
            <v>16221</v>
          </cell>
          <cell r="D205">
            <v>160</v>
          </cell>
          <cell r="E205">
            <v>9.8637568583934403</v>
          </cell>
        </row>
        <row r="206">
          <cell r="A206" t="str">
            <v>San Nicolás</v>
          </cell>
          <cell r="B206">
            <v>8419</v>
          </cell>
          <cell r="C206">
            <v>11152</v>
          </cell>
          <cell r="D206">
            <v>78</v>
          </cell>
          <cell r="E206">
            <v>6.9942611190817789</v>
          </cell>
        </row>
        <row r="207">
          <cell r="A207" t="str">
            <v>Treguaco</v>
          </cell>
          <cell r="B207">
            <v>8420</v>
          </cell>
          <cell r="C207">
            <v>5382</v>
          </cell>
          <cell r="D207">
            <v>38</v>
          </cell>
          <cell r="E207">
            <v>7.0605722779635824</v>
          </cell>
        </row>
        <row r="208">
          <cell r="A208" t="str">
            <v>Yungay</v>
          </cell>
          <cell r="B208">
            <v>8421</v>
          </cell>
          <cell r="C208">
            <v>18103</v>
          </cell>
          <cell r="D208">
            <v>203</v>
          </cell>
          <cell r="E208">
            <v>11.213611003701045</v>
          </cell>
        </row>
        <row r="209">
          <cell r="A209" t="str">
            <v>REGIÓN VIII</v>
          </cell>
          <cell r="B209">
            <v>8</v>
          </cell>
          <cell r="C209">
            <v>2073349</v>
          </cell>
          <cell r="D209">
            <v>26728</v>
          </cell>
          <cell r="E209">
            <v>12.891220918427143</v>
          </cell>
        </row>
        <row r="210">
          <cell r="A210" t="str">
            <v>Temuco</v>
          </cell>
          <cell r="B210">
            <v>9101</v>
          </cell>
          <cell r="C210">
            <v>280613</v>
          </cell>
          <cell r="D210">
            <v>4079</v>
          </cell>
          <cell r="E210">
            <v>14.536033612127735</v>
          </cell>
        </row>
        <row r="211">
          <cell r="A211" t="str">
            <v>Carahue</v>
          </cell>
          <cell r="B211">
            <v>9102</v>
          </cell>
          <cell r="C211">
            <v>26668</v>
          </cell>
          <cell r="D211">
            <v>295</v>
          </cell>
          <cell r="E211">
            <v>11.061946902654867</v>
          </cell>
        </row>
        <row r="212">
          <cell r="A212" t="str">
            <v>Cunco</v>
          </cell>
          <cell r="B212">
            <v>9103</v>
          </cell>
          <cell r="C212">
            <v>19174</v>
          </cell>
          <cell r="D212">
            <v>195</v>
          </cell>
          <cell r="E212">
            <v>10.170021904662564</v>
          </cell>
        </row>
        <row r="213">
          <cell r="A213" t="str">
            <v>Curarrehue</v>
          </cell>
          <cell r="B213">
            <v>9104</v>
          </cell>
          <cell r="C213">
            <v>7370</v>
          </cell>
          <cell r="D213">
            <v>105</v>
          </cell>
          <cell r="E213">
            <v>14.246947082767978</v>
          </cell>
        </row>
        <row r="214">
          <cell r="A214" t="str">
            <v>Freire</v>
          </cell>
          <cell r="B214">
            <v>9105</v>
          </cell>
          <cell r="C214">
            <v>25200</v>
          </cell>
          <cell r="D214">
            <v>282</v>
          </cell>
          <cell r="E214">
            <v>11.19047619047619</v>
          </cell>
        </row>
        <row r="215">
          <cell r="A215" t="str">
            <v>Galvarino</v>
          </cell>
          <cell r="B215">
            <v>9106</v>
          </cell>
          <cell r="C215">
            <v>12727</v>
          </cell>
          <cell r="D215">
            <v>192</v>
          </cell>
          <cell r="E215">
            <v>15.086037557947671</v>
          </cell>
        </row>
        <row r="216">
          <cell r="A216" t="str">
            <v>Gorbea</v>
          </cell>
          <cell r="B216">
            <v>9107</v>
          </cell>
          <cell r="C216">
            <v>15754</v>
          </cell>
          <cell r="D216">
            <v>149</v>
          </cell>
          <cell r="E216">
            <v>9.4579154500444336</v>
          </cell>
        </row>
        <row r="217">
          <cell r="A217" t="str">
            <v>Lautaro</v>
          </cell>
          <cell r="B217">
            <v>9108</v>
          </cell>
          <cell r="C217">
            <v>36159</v>
          </cell>
          <cell r="D217">
            <v>542</v>
          </cell>
          <cell r="E217">
            <v>14.989352581653254</v>
          </cell>
        </row>
        <row r="218">
          <cell r="A218" t="str">
            <v>Loncoche</v>
          </cell>
          <cell r="B218">
            <v>9109</v>
          </cell>
          <cell r="C218">
            <v>23596</v>
          </cell>
          <cell r="D218">
            <v>292</v>
          </cell>
          <cell r="E218">
            <v>12.374978809967791</v>
          </cell>
        </row>
        <row r="219">
          <cell r="A219" t="str">
            <v>Melipeuco</v>
          </cell>
          <cell r="B219">
            <v>9110</v>
          </cell>
          <cell r="C219">
            <v>5854</v>
          </cell>
          <cell r="D219">
            <v>65</v>
          </cell>
          <cell r="E219">
            <v>11.103518961393918</v>
          </cell>
        </row>
        <row r="220">
          <cell r="A220" t="str">
            <v>Nueva Imperial</v>
          </cell>
          <cell r="B220">
            <v>9111</v>
          </cell>
          <cell r="C220">
            <v>32950</v>
          </cell>
          <cell r="D220">
            <v>462</v>
          </cell>
          <cell r="E220">
            <v>14.02124430955994</v>
          </cell>
        </row>
        <row r="221">
          <cell r="A221" t="str">
            <v>Padre Las Casas</v>
          </cell>
          <cell r="B221">
            <v>9112</v>
          </cell>
          <cell r="C221">
            <v>80358</v>
          </cell>
          <cell r="D221">
            <v>1117</v>
          </cell>
          <cell r="E221">
            <v>13.900296174618582</v>
          </cell>
        </row>
        <row r="222">
          <cell r="A222" t="str">
            <v>Perquenco</v>
          </cell>
          <cell r="B222">
            <v>9113</v>
          </cell>
          <cell r="C222">
            <v>7145</v>
          </cell>
          <cell r="D222">
            <v>87</v>
          </cell>
          <cell r="E222">
            <v>12.176347095871238</v>
          </cell>
        </row>
        <row r="223">
          <cell r="A223" t="str">
            <v>Pitrufquén</v>
          </cell>
          <cell r="B223">
            <v>9114</v>
          </cell>
          <cell r="C223">
            <v>24299</v>
          </cell>
          <cell r="D223">
            <v>301</v>
          </cell>
          <cell r="E223">
            <v>12.387341042841268</v>
          </cell>
        </row>
        <row r="224">
          <cell r="A224" t="str">
            <v>Pucón</v>
          </cell>
          <cell r="B224">
            <v>9115</v>
          </cell>
          <cell r="C224">
            <v>26297</v>
          </cell>
          <cell r="D224">
            <v>337</v>
          </cell>
          <cell r="E224">
            <v>12.815150017112218</v>
          </cell>
        </row>
        <row r="225">
          <cell r="A225" t="str">
            <v>Saavedra</v>
          </cell>
          <cell r="B225">
            <v>9116</v>
          </cell>
          <cell r="C225">
            <v>13360</v>
          </cell>
          <cell r="D225">
            <v>167</v>
          </cell>
          <cell r="E225">
            <v>12.5</v>
          </cell>
        </row>
        <row r="226">
          <cell r="A226" t="str">
            <v>Teodoro Schmidt</v>
          </cell>
          <cell r="B226">
            <v>9117</v>
          </cell>
          <cell r="C226">
            <v>16184</v>
          </cell>
          <cell r="D226">
            <v>191</v>
          </cell>
          <cell r="E226">
            <v>11.801779535343549</v>
          </cell>
        </row>
        <row r="227">
          <cell r="A227" t="str">
            <v>Toltén</v>
          </cell>
          <cell r="B227">
            <v>9118</v>
          </cell>
          <cell r="C227">
            <v>11512</v>
          </cell>
          <cell r="D227">
            <v>127</v>
          </cell>
          <cell r="E227">
            <v>11.031966643502432</v>
          </cell>
        </row>
        <row r="228">
          <cell r="A228" t="str">
            <v>Vilcún</v>
          </cell>
          <cell r="B228">
            <v>9119</v>
          </cell>
          <cell r="C228">
            <v>26682</v>
          </cell>
          <cell r="D228">
            <v>369</v>
          </cell>
          <cell r="E228">
            <v>13.829548009894312</v>
          </cell>
        </row>
        <row r="229">
          <cell r="A229" t="str">
            <v>Villarrica</v>
          </cell>
          <cell r="B229">
            <v>9120</v>
          </cell>
          <cell r="C229">
            <v>53265</v>
          </cell>
          <cell r="D229">
            <v>723</v>
          </cell>
          <cell r="E229">
            <v>13.573641227823149</v>
          </cell>
        </row>
        <row r="230">
          <cell r="A230" t="str">
            <v>Cholchol</v>
          </cell>
          <cell r="B230">
            <v>9121</v>
          </cell>
          <cell r="C230">
            <v>11528</v>
          </cell>
          <cell r="D230">
            <v>124</v>
          </cell>
          <cell r="E230">
            <v>10.756419153365718</v>
          </cell>
        </row>
        <row r="231">
          <cell r="A231" t="str">
            <v>Angol</v>
          </cell>
          <cell r="B231">
            <v>9201</v>
          </cell>
          <cell r="C231">
            <v>54384</v>
          </cell>
          <cell r="D231">
            <v>774</v>
          </cell>
          <cell r="E231">
            <v>14.232127096204765</v>
          </cell>
        </row>
        <row r="232">
          <cell r="A232" t="str">
            <v>Collipulli</v>
          </cell>
          <cell r="B232">
            <v>9202</v>
          </cell>
          <cell r="C232">
            <v>24319</v>
          </cell>
          <cell r="D232">
            <v>339</v>
          </cell>
          <cell r="E232">
            <v>13.93971791603273</v>
          </cell>
        </row>
        <row r="233">
          <cell r="A233" t="str">
            <v>Curacautín</v>
          </cell>
          <cell r="B233">
            <v>9203</v>
          </cell>
          <cell r="C233">
            <v>17355</v>
          </cell>
          <cell r="D233">
            <v>207</v>
          </cell>
          <cell r="E233">
            <v>11.927398444252377</v>
          </cell>
        </row>
        <row r="234">
          <cell r="A234" t="str">
            <v>Ercilla</v>
          </cell>
          <cell r="B234">
            <v>9204</v>
          </cell>
          <cell r="C234">
            <v>9265</v>
          </cell>
          <cell r="D234">
            <v>141</v>
          </cell>
          <cell r="E234">
            <v>15.21856449001619</v>
          </cell>
        </row>
        <row r="235">
          <cell r="A235" t="str">
            <v>Lonquimay</v>
          </cell>
          <cell r="B235">
            <v>9205</v>
          </cell>
          <cell r="C235">
            <v>10917</v>
          </cell>
          <cell r="D235">
            <v>155</v>
          </cell>
          <cell r="E235">
            <v>14.198039754511312</v>
          </cell>
        </row>
        <row r="236">
          <cell r="A236" t="str">
            <v>Los Sauces</v>
          </cell>
          <cell r="B236">
            <v>9206</v>
          </cell>
          <cell r="C236">
            <v>7880</v>
          </cell>
          <cell r="D236">
            <v>95</v>
          </cell>
          <cell r="E236">
            <v>12.055837563451776</v>
          </cell>
        </row>
        <row r="237">
          <cell r="A237" t="str">
            <v>Lumaco</v>
          </cell>
          <cell r="B237">
            <v>9207</v>
          </cell>
          <cell r="C237">
            <v>11481</v>
          </cell>
          <cell r="D237">
            <v>116</v>
          </cell>
          <cell r="E237">
            <v>10.10364950788259</v>
          </cell>
        </row>
        <row r="238">
          <cell r="A238" t="str">
            <v>Purén</v>
          </cell>
          <cell r="B238">
            <v>9208</v>
          </cell>
          <cell r="C238">
            <v>13094</v>
          </cell>
          <cell r="D238">
            <v>147</v>
          </cell>
          <cell r="E238">
            <v>11.226515961509088</v>
          </cell>
        </row>
        <row r="239">
          <cell r="A239" t="str">
            <v>Renaico</v>
          </cell>
          <cell r="B239">
            <v>9209</v>
          </cell>
          <cell r="C239">
            <v>10346</v>
          </cell>
          <cell r="D239">
            <v>158</v>
          </cell>
          <cell r="E239">
            <v>15.271602551710806</v>
          </cell>
        </row>
        <row r="240">
          <cell r="A240" t="str">
            <v>Traiguén</v>
          </cell>
          <cell r="B240">
            <v>9210</v>
          </cell>
          <cell r="C240">
            <v>19993</v>
          </cell>
          <cell r="D240">
            <v>219</v>
          </cell>
          <cell r="E240">
            <v>10.953833841844645</v>
          </cell>
        </row>
        <row r="241">
          <cell r="A241" t="str">
            <v>Victoria</v>
          </cell>
          <cell r="B241">
            <v>9211</v>
          </cell>
          <cell r="C241">
            <v>34993</v>
          </cell>
          <cell r="D241">
            <v>472</v>
          </cell>
          <cell r="E241">
            <v>13.488411968107906</v>
          </cell>
        </row>
        <row r="242">
          <cell r="A242" t="str">
            <v>REGIÓN IX</v>
          </cell>
          <cell r="B242">
            <v>9</v>
          </cell>
          <cell r="C242">
            <v>970722</v>
          </cell>
          <cell r="D242">
            <v>13024</v>
          </cell>
          <cell r="E242">
            <v>13.416817585261279</v>
          </cell>
        </row>
        <row r="243">
          <cell r="A243" t="str">
            <v>Valdivia</v>
          </cell>
          <cell r="B243">
            <v>14101</v>
          </cell>
          <cell r="C243">
            <v>162446</v>
          </cell>
          <cell r="D243">
            <v>2261</v>
          </cell>
          <cell r="E243">
            <v>13.91847136894722</v>
          </cell>
        </row>
        <row r="244">
          <cell r="A244" t="str">
            <v>Corral</v>
          </cell>
          <cell r="B244">
            <v>14102</v>
          </cell>
          <cell r="C244">
            <v>5739</v>
          </cell>
          <cell r="D244">
            <v>58</v>
          </cell>
          <cell r="E244">
            <v>10.106290294476389</v>
          </cell>
        </row>
        <row r="245">
          <cell r="A245" t="str">
            <v>Lanco</v>
          </cell>
          <cell r="B245">
            <v>14103</v>
          </cell>
          <cell r="C245">
            <v>17140</v>
          </cell>
          <cell r="D245">
            <v>190</v>
          </cell>
          <cell r="E245">
            <v>11.085180863477246</v>
          </cell>
        </row>
        <row r="246">
          <cell r="A246" t="str">
            <v>Los Lagos</v>
          </cell>
          <cell r="B246">
            <v>14104</v>
          </cell>
          <cell r="C246">
            <v>22186</v>
          </cell>
          <cell r="D246">
            <v>283</v>
          </cell>
          <cell r="E246">
            <v>12.755791940863608</v>
          </cell>
        </row>
        <row r="247">
          <cell r="A247" t="str">
            <v>Máfil</v>
          </cell>
          <cell r="B247">
            <v>14105</v>
          </cell>
          <cell r="C247">
            <v>7466</v>
          </cell>
          <cell r="D247">
            <v>109</v>
          </cell>
          <cell r="E247">
            <v>14.599517814090545</v>
          </cell>
        </row>
        <row r="248">
          <cell r="A248" t="str">
            <v>Mariquina</v>
          </cell>
          <cell r="B248">
            <v>14106</v>
          </cell>
          <cell r="C248">
            <v>21317</v>
          </cell>
          <cell r="D248">
            <v>301</v>
          </cell>
          <cell r="E248">
            <v>14.120185767228033</v>
          </cell>
        </row>
        <row r="249">
          <cell r="A249" t="str">
            <v>Paillaco</v>
          </cell>
          <cell r="B249">
            <v>14107</v>
          </cell>
          <cell r="C249">
            <v>20658</v>
          </cell>
          <cell r="D249">
            <v>260</v>
          </cell>
          <cell r="E249">
            <v>12.585923129054118</v>
          </cell>
        </row>
        <row r="250">
          <cell r="A250" t="str">
            <v>Panguipulli</v>
          </cell>
          <cell r="B250">
            <v>14108</v>
          </cell>
          <cell r="C250">
            <v>35993</v>
          </cell>
          <cell r="D250">
            <v>439</v>
          </cell>
          <cell r="E250">
            <v>12.196816047564804</v>
          </cell>
        </row>
        <row r="251">
          <cell r="A251" t="str">
            <v>La Unión</v>
          </cell>
          <cell r="B251">
            <v>14201</v>
          </cell>
          <cell r="C251">
            <v>42712</v>
          </cell>
          <cell r="D251">
            <v>472</v>
          </cell>
          <cell r="E251">
            <v>11.050758569020417</v>
          </cell>
        </row>
        <row r="252">
          <cell r="A252" t="str">
            <v>Futrono</v>
          </cell>
          <cell r="B252">
            <v>14202</v>
          </cell>
          <cell r="C252">
            <v>16244</v>
          </cell>
          <cell r="D252">
            <v>229</v>
          </cell>
          <cell r="E252">
            <v>14.097512927850284</v>
          </cell>
        </row>
        <row r="253">
          <cell r="A253" t="str">
            <v>Lago Ranco</v>
          </cell>
          <cell r="B253">
            <v>14203</v>
          </cell>
          <cell r="C253">
            <v>10747</v>
          </cell>
          <cell r="D253">
            <v>123</v>
          </cell>
          <cell r="E253">
            <v>11.445054433795478</v>
          </cell>
        </row>
        <row r="254">
          <cell r="A254" t="str">
            <v>Río Bueno</v>
          </cell>
          <cell r="B254">
            <v>14204</v>
          </cell>
          <cell r="C254">
            <v>33276</v>
          </cell>
          <cell r="D254">
            <v>399</v>
          </cell>
          <cell r="E254">
            <v>11.990623873061665</v>
          </cell>
        </row>
        <row r="255">
          <cell r="A255" t="str">
            <v>REGIÓN XIV</v>
          </cell>
          <cell r="B255">
            <v>14</v>
          </cell>
          <cell r="C255">
            <v>395924</v>
          </cell>
          <cell r="D255">
            <v>5124</v>
          </cell>
          <cell r="E255">
            <v>12.941877734110587</v>
          </cell>
        </row>
        <row r="256">
          <cell r="A256" t="str">
            <v>Puerto Montt</v>
          </cell>
          <cell r="B256">
            <v>10101</v>
          </cell>
          <cell r="C256">
            <v>230882</v>
          </cell>
          <cell r="D256">
            <v>3557</v>
          </cell>
          <cell r="E256">
            <v>15.406138200466039</v>
          </cell>
        </row>
        <row r="257">
          <cell r="A257" t="str">
            <v>Calbuco</v>
          </cell>
          <cell r="B257">
            <v>10102</v>
          </cell>
          <cell r="C257">
            <v>34199</v>
          </cell>
          <cell r="D257">
            <v>392</v>
          </cell>
          <cell r="E257">
            <v>11.462323459750285</v>
          </cell>
        </row>
        <row r="258">
          <cell r="A258" t="str">
            <v>Cochamó</v>
          </cell>
          <cell r="B258">
            <v>10103</v>
          </cell>
          <cell r="C258">
            <v>4246</v>
          </cell>
          <cell r="D258">
            <v>28</v>
          </cell>
          <cell r="E258">
            <v>6.5944418276024495</v>
          </cell>
        </row>
        <row r="259">
          <cell r="A259" t="str">
            <v>Fresia</v>
          </cell>
          <cell r="B259">
            <v>10104</v>
          </cell>
          <cell r="C259">
            <v>13010</v>
          </cell>
          <cell r="D259">
            <v>109</v>
          </cell>
          <cell r="E259">
            <v>8.3781706379707916</v>
          </cell>
        </row>
        <row r="260">
          <cell r="A260" t="str">
            <v>Frutillar</v>
          </cell>
          <cell r="B260">
            <v>10105</v>
          </cell>
          <cell r="C260">
            <v>17138</v>
          </cell>
          <cell r="D260">
            <v>219</v>
          </cell>
          <cell r="E260">
            <v>12.778620609172599</v>
          </cell>
        </row>
        <row r="261">
          <cell r="A261" t="str">
            <v>Los Muermos</v>
          </cell>
          <cell r="B261">
            <v>10106</v>
          </cell>
          <cell r="C261">
            <v>16941</v>
          </cell>
          <cell r="D261">
            <v>176</v>
          </cell>
          <cell r="E261">
            <v>10.388997107608759</v>
          </cell>
        </row>
        <row r="262">
          <cell r="A262" t="str">
            <v>Llanquihue</v>
          </cell>
          <cell r="B262">
            <v>10107</v>
          </cell>
          <cell r="C262">
            <v>17928</v>
          </cell>
          <cell r="D262">
            <v>212</v>
          </cell>
          <cell r="E262">
            <v>11.825078090138332</v>
          </cell>
        </row>
        <row r="263">
          <cell r="A263" t="str">
            <v>Maullín</v>
          </cell>
          <cell r="B263">
            <v>10108</v>
          </cell>
          <cell r="C263">
            <v>15928</v>
          </cell>
          <cell r="D263">
            <v>142</v>
          </cell>
          <cell r="E263">
            <v>8.9151180311401301</v>
          </cell>
        </row>
        <row r="264">
          <cell r="A264" t="str">
            <v>Puerto Varas</v>
          </cell>
          <cell r="B264">
            <v>10109</v>
          </cell>
          <cell r="C264">
            <v>39444</v>
          </cell>
          <cell r="D264">
            <v>708</v>
          </cell>
          <cell r="E264">
            <v>17.94949802251293</v>
          </cell>
        </row>
        <row r="265">
          <cell r="A265" t="str">
            <v>Castro</v>
          </cell>
          <cell r="B265">
            <v>10201</v>
          </cell>
          <cell r="C265">
            <v>47380</v>
          </cell>
          <cell r="D265">
            <v>723</v>
          </cell>
          <cell r="E265">
            <v>15.259603208104686</v>
          </cell>
        </row>
        <row r="266">
          <cell r="A266" t="str">
            <v>Ancud</v>
          </cell>
          <cell r="B266">
            <v>10202</v>
          </cell>
          <cell r="C266">
            <v>43569</v>
          </cell>
          <cell r="D266">
            <v>553</v>
          </cell>
          <cell r="E266">
            <v>12.692510730106267</v>
          </cell>
        </row>
        <row r="267">
          <cell r="A267" t="str">
            <v>Chonchi</v>
          </cell>
          <cell r="B267">
            <v>10203</v>
          </cell>
          <cell r="C267">
            <v>14821</v>
          </cell>
          <cell r="D267">
            <v>171</v>
          </cell>
          <cell r="E267">
            <v>11.53768301734026</v>
          </cell>
        </row>
        <row r="268">
          <cell r="A268" t="str">
            <v>Curaco de Vélez</v>
          </cell>
          <cell r="B268">
            <v>10204</v>
          </cell>
          <cell r="C268">
            <v>4038</v>
          </cell>
          <cell r="D268">
            <v>31</v>
          </cell>
          <cell r="E268">
            <v>7.6770678553739469</v>
          </cell>
        </row>
        <row r="269">
          <cell r="A269" t="str">
            <v>Dalcahue</v>
          </cell>
          <cell r="B269">
            <v>10205</v>
          </cell>
          <cell r="C269">
            <v>14408</v>
          </cell>
          <cell r="D269">
            <v>160</v>
          </cell>
          <cell r="E269">
            <v>11.104941699056081</v>
          </cell>
        </row>
        <row r="270">
          <cell r="A270" t="str">
            <v>Puqueldón</v>
          </cell>
          <cell r="B270">
            <v>10206</v>
          </cell>
          <cell r="C270">
            <v>4124</v>
          </cell>
          <cell r="D270">
            <v>28</v>
          </cell>
          <cell r="E270">
            <v>6.7895247332686717</v>
          </cell>
        </row>
        <row r="271">
          <cell r="A271" t="str">
            <v>Queilén</v>
          </cell>
          <cell r="B271">
            <v>10207</v>
          </cell>
          <cell r="C271">
            <v>5548</v>
          </cell>
          <cell r="D271">
            <v>65</v>
          </cell>
          <cell r="E271">
            <v>11.715933669790916</v>
          </cell>
        </row>
        <row r="272">
          <cell r="A272" t="str">
            <v>Quellón</v>
          </cell>
          <cell r="B272">
            <v>10208</v>
          </cell>
          <cell r="C272">
            <v>28817</v>
          </cell>
          <cell r="D272">
            <v>379</v>
          </cell>
          <cell r="E272">
            <v>13.151958913141549</v>
          </cell>
        </row>
        <row r="273">
          <cell r="A273" t="str">
            <v>Quemchi</v>
          </cell>
          <cell r="B273">
            <v>10209</v>
          </cell>
          <cell r="C273">
            <v>9144</v>
          </cell>
          <cell r="D273">
            <v>92</v>
          </cell>
          <cell r="E273">
            <v>10.061242344706912</v>
          </cell>
        </row>
        <row r="274">
          <cell r="A274" t="str">
            <v>Quinchao</v>
          </cell>
          <cell r="B274">
            <v>10210</v>
          </cell>
          <cell r="C274">
            <v>9048</v>
          </cell>
          <cell r="D274">
            <v>95</v>
          </cell>
          <cell r="E274">
            <v>10.499557913351016</v>
          </cell>
        </row>
        <row r="275">
          <cell r="A275" t="str">
            <v>Osorno</v>
          </cell>
          <cell r="B275">
            <v>10301</v>
          </cell>
          <cell r="C275">
            <v>156968</v>
          </cell>
          <cell r="D275">
            <v>2393</v>
          </cell>
          <cell r="E275">
            <v>15.245145507364558</v>
          </cell>
        </row>
        <row r="276">
          <cell r="A276" t="str">
            <v>Puerto Octay</v>
          </cell>
          <cell r="B276">
            <v>10302</v>
          </cell>
          <cell r="C276">
            <v>9885</v>
          </cell>
          <cell r="D276">
            <v>117</v>
          </cell>
          <cell r="E276">
            <v>11.836115326251896</v>
          </cell>
        </row>
        <row r="277">
          <cell r="A277" t="str">
            <v>Purranque</v>
          </cell>
          <cell r="B277">
            <v>10303</v>
          </cell>
          <cell r="C277">
            <v>21610</v>
          </cell>
          <cell r="D277">
            <v>240</v>
          </cell>
          <cell r="E277">
            <v>11.105969458583989</v>
          </cell>
        </row>
        <row r="278">
          <cell r="A278" t="str">
            <v>Puyehue</v>
          </cell>
          <cell r="B278">
            <v>10304</v>
          </cell>
          <cell r="C278">
            <v>11244</v>
          </cell>
          <cell r="D278">
            <v>142</v>
          </cell>
          <cell r="E278">
            <v>12.628957666310921</v>
          </cell>
        </row>
        <row r="279">
          <cell r="A279" t="str">
            <v>Río Negro</v>
          </cell>
          <cell r="B279">
            <v>10305</v>
          </cell>
          <cell r="C279">
            <v>14147</v>
          </cell>
          <cell r="D279">
            <v>163</v>
          </cell>
          <cell r="E279">
            <v>11.521877429843784</v>
          </cell>
        </row>
        <row r="280">
          <cell r="A280" t="str">
            <v>San Juan de la Costa</v>
          </cell>
          <cell r="B280">
            <v>10306</v>
          </cell>
          <cell r="C280">
            <v>7900</v>
          </cell>
          <cell r="D280">
            <v>68</v>
          </cell>
          <cell r="E280">
            <v>8.6075949367088604</v>
          </cell>
        </row>
        <row r="281">
          <cell r="A281" t="str">
            <v>San Pablo</v>
          </cell>
          <cell r="B281">
            <v>10307</v>
          </cell>
          <cell r="C281">
            <v>10576</v>
          </cell>
          <cell r="D281">
            <v>124</v>
          </cell>
          <cell r="E281">
            <v>11.724659606656582</v>
          </cell>
        </row>
        <row r="282">
          <cell r="A282" t="str">
            <v>Chaitén</v>
          </cell>
          <cell r="B282">
            <v>10401</v>
          </cell>
          <cell r="C282">
            <v>3316</v>
          </cell>
          <cell r="D282">
            <v>36</v>
          </cell>
          <cell r="E282">
            <v>10.856453558504223</v>
          </cell>
        </row>
        <row r="283">
          <cell r="A283" t="str">
            <v>Futaleufú</v>
          </cell>
          <cell r="B283">
            <v>10402</v>
          </cell>
          <cell r="C283">
            <v>3253</v>
          </cell>
          <cell r="D283">
            <v>28</v>
          </cell>
          <cell r="E283">
            <v>8.6074392868121734</v>
          </cell>
        </row>
        <row r="284">
          <cell r="A284" t="str">
            <v>Hualaihué</v>
          </cell>
          <cell r="B284">
            <v>10403</v>
          </cell>
          <cell r="C284">
            <v>10660</v>
          </cell>
          <cell r="D284">
            <v>117</v>
          </cell>
          <cell r="E284">
            <v>10.97560975609756</v>
          </cell>
        </row>
        <row r="285">
          <cell r="A285" t="str">
            <v>Palena</v>
          </cell>
          <cell r="B285">
            <v>10404</v>
          </cell>
          <cell r="C285">
            <v>2127</v>
          </cell>
          <cell r="D285">
            <v>19</v>
          </cell>
          <cell r="E285">
            <v>8.9327691584391165</v>
          </cell>
        </row>
        <row r="286">
          <cell r="A286" t="str">
            <v>REGIÓN X</v>
          </cell>
          <cell r="B286">
            <v>10</v>
          </cell>
          <cell r="C286">
            <v>822299</v>
          </cell>
          <cell r="D286">
            <v>11287</v>
          </cell>
          <cell r="E286">
            <v>13.726150706738061</v>
          </cell>
        </row>
        <row r="287">
          <cell r="A287" t="str">
            <v>Coyhaique</v>
          </cell>
          <cell r="B287">
            <v>11101</v>
          </cell>
          <cell r="C287">
            <v>58623</v>
          </cell>
          <cell r="D287">
            <v>940</v>
          </cell>
          <cell r="E287">
            <v>16.034662163314739</v>
          </cell>
        </row>
        <row r="288">
          <cell r="A288" t="str">
            <v>Lago Verde</v>
          </cell>
          <cell r="B288">
            <v>11102</v>
          </cell>
          <cell r="C288">
            <v>1023</v>
          </cell>
          <cell r="D288">
            <v>7</v>
          </cell>
          <cell r="E288">
            <v>6.8426197458455524</v>
          </cell>
        </row>
        <row r="289">
          <cell r="A289" t="str">
            <v>Aysén</v>
          </cell>
          <cell r="B289">
            <v>11201</v>
          </cell>
          <cell r="C289">
            <v>26652</v>
          </cell>
          <cell r="D289">
            <v>382</v>
          </cell>
          <cell r="E289">
            <v>14.332883085697134</v>
          </cell>
        </row>
        <row r="290">
          <cell r="A290" t="str">
            <v>Cisnes</v>
          </cell>
          <cell r="B290">
            <v>11202</v>
          </cell>
          <cell r="C290">
            <v>5428</v>
          </cell>
          <cell r="D290">
            <v>83</v>
          </cell>
          <cell r="E290">
            <v>15.291083271923361</v>
          </cell>
        </row>
        <row r="291">
          <cell r="A291" t="str">
            <v>Guaitecas</v>
          </cell>
          <cell r="B291">
            <v>11203</v>
          </cell>
          <cell r="C291">
            <v>1716</v>
          </cell>
          <cell r="D291">
            <v>10</v>
          </cell>
          <cell r="E291">
            <v>5.8275058275058278</v>
          </cell>
        </row>
        <row r="292">
          <cell r="A292" t="str">
            <v>Cochrane</v>
          </cell>
          <cell r="B292">
            <v>11301</v>
          </cell>
          <cell r="C292">
            <v>3274</v>
          </cell>
          <cell r="D292">
            <v>32</v>
          </cell>
          <cell r="E292">
            <v>9.7739767868051324</v>
          </cell>
        </row>
        <row r="293">
          <cell r="A293" t="str">
            <v>O´Higgins</v>
          </cell>
          <cell r="B293">
            <v>11302</v>
          </cell>
          <cell r="C293">
            <v>627</v>
          </cell>
          <cell r="D293">
            <v>5</v>
          </cell>
          <cell r="E293">
            <v>7.9744816586921843</v>
          </cell>
        </row>
        <row r="294">
          <cell r="A294" t="str">
            <v>Tortel</v>
          </cell>
          <cell r="B294">
            <v>11303</v>
          </cell>
          <cell r="C294">
            <v>631</v>
          </cell>
          <cell r="D294">
            <v>8</v>
          </cell>
          <cell r="E294">
            <v>12.678288431061807</v>
          </cell>
        </row>
        <row r="295">
          <cell r="A295" t="str">
            <v>Chile Chico</v>
          </cell>
          <cell r="B295">
            <v>11401</v>
          </cell>
          <cell r="C295">
            <v>5005</v>
          </cell>
          <cell r="D295">
            <v>49</v>
          </cell>
          <cell r="E295">
            <v>9.7902097902097918</v>
          </cell>
        </row>
        <row r="296">
          <cell r="A296" t="str">
            <v>Río Ibáñez</v>
          </cell>
          <cell r="B296">
            <v>11402</v>
          </cell>
          <cell r="C296">
            <v>2409</v>
          </cell>
          <cell r="D296">
            <v>24</v>
          </cell>
          <cell r="E296">
            <v>9.9626400996264017</v>
          </cell>
        </row>
        <row r="297">
          <cell r="A297" t="str">
            <v>REGIÓN XI</v>
          </cell>
          <cell r="B297">
            <v>11</v>
          </cell>
          <cell r="C297">
            <v>105388</v>
          </cell>
          <cell r="D297">
            <v>1540</v>
          </cell>
          <cell r="E297">
            <v>14.612669374122291</v>
          </cell>
        </row>
        <row r="298">
          <cell r="A298" t="str">
            <v>Punta Arenas</v>
          </cell>
          <cell r="B298">
            <v>12101</v>
          </cell>
          <cell r="C298">
            <v>128245</v>
          </cell>
          <cell r="D298">
            <v>1759</v>
          </cell>
          <cell r="E298">
            <v>13.715934344418887</v>
          </cell>
        </row>
        <row r="299">
          <cell r="A299" t="str">
            <v>Laguna Blanca</v>
          </cell>
          <cell r="B299">
            <v>12102</v>
          </cell>
          <cell r="C299">
            <v>610</v>
          </cell>
          <cell r="D299">
            <v>1</v>
          </cell>
          <cell r="E299">
            <v>1.639344262295082</v>
          </cell>
        </row>
        <row r="300">
          <cell r="A300" t="str">
            <v>Río Verde</v>
          </cell>
          <cell r="B300">
            <v>12103</v>
          </cell>
          <cell r="C300">
            <v>161</v>
          </cell>
          <cell r="D300">
            <v>1</v>
          </cell>
          <cell r="E300">
            <v>6.2111801242236018</v>
          </cell>
        </row>
        <row r="301">
          <cell r="A301" t="str">
            <v>San Gregorio</v>
          </cell>
          <cell r="B301">
            <v>12104</v>
          </cell>
          <cell r="C301">
            <v>422</v>
          </cell>
          <cell r="D301">
            <v>3</v>
          </cell>
          <cell r="E301">
            <v>7.1090047393364921</v>
          </cell>
        </row>
        <row r="302">
          <cell r="A302" t="str">
            <v>Cabo de Hornos</v>
          </cell>
          <cell r="B302">
            <v>12201</v>
          </cell>
          <cell r="C302">
            <v>2696</v>
          </cell>
          <cell r="D302">
            <v>31</v>
          </cell>
          <cell r="E302">
            <v>11.498516320474778</v>
          </cell>
        </row>
        <row r="303">
          <cell r="A303" t="str">
            <v>Antártica</v>
          </cell>
          <cell r="B303">
            <v>12202</v>
          </cell>
          <cell r="C303">
            <v>172</v>
          </cell>
          <cell r="D303">
            <v>4</v>
          </cell>
          <cell r="E303">
            <v>23.255813953488371</v>
          </cell>
        </row>
        <row r="304">
          <cell r="A304" t="str">
            <v>Porvenir</v>
          </cell>
          <cell r="B304">
            <v>12301</v>
          </cell>
          <cell r="C304">
            <v>6978</v>
          </cell>
          <cell r="D304">
            <v>65</v>
          </cell>
          <cell r="E304">
            <v>9.3149899684723412</v>
          </cell>
        </row>
        <row r="305">
          <cell r="A305" t="str">
            <v>Primavera</v>
          </cell>
          <cell r="B305">
            <v>12302</v>
          </cell>
          <cell r="C305">
            <v>603</v>
          </cell>
          <cell r="D305">
            <v>8</v>
          </cell>
          <cell r="E305">
            <v>13.266998341625207</v>
          </cell>
        </row>
        <row r="306">
          <cell r="A306" t="str">
            <v>Timaukel</v>
          </cell>
          <cell r="B306">
            <v>12303</v>
          </cell>
          <cell r="C306">
            <v>218</v>
          </cell>
          <cell r="D306">
            <v>3</v>
          </cell>
          <cell r="E306">
            <v>13.761467889908257</v>
          </cell>
        </row>
        <row r="307">
          <cell r="A307" t="str">
            <v>Natales</v>
          </cell>
          <cell r="B307">
            <v>12401</v>
          </cell>
          <cell r="C307">
            <v>21072</v>
          </cell>
          <cell r="D307">
            <v>232</v>
          </cell>
          <cell r="E307">
            <v>11.009870918754746</v>
          </cell>
        </row>
        <row r="308">
          <cell r="A308" t="str">
            <v>Torres del Paine</v>
          </cell>
          <cell r="B308">
            <v>12402</v>
          </cell>
          <cell r="C308">
            <v>742</v>
          </cell>
          <cell r="D308">
            <v>1</v>
          </cell>
          <cell r="E308">
            <v>1.3477088948787064</v>
          </cell>
        </row>
        <row r="309">
          <cell r="A309" t="str">
            <v>REGIÓN XII</v>
          </cell>
          <cell r="B309">
            <v>12</v>
          </cell>
          <cell r="C309">
            <v>161919</v>
          </cell>
          <cell r="D309">
            <v>2108</v>
          </cell>
          <cell r="E309">
            <v>13.018855106565629</v>
          </cell>
        </row>
        <row r="310">
          <cell r="A310" t="str">
            <v>Santiago</v>
          </cell>
          <cell r="B310">
            <v>13101</v>
          </cell>
          <cell r="C310">
            <v>318253</v>
          </cell>
          <cell r="D310">
            <v>5085</v>
          </cell>
          <cell r="E310">
            <v>15.977854097211967</v>
          </cell>
        </row>
        <row r="311">
          <cell r="A311" t="str">
            <v>Cerrillos</v>
          </cell>
          <cell r="B311">
            <v>13102</v>
          </cell>
          <cell r="C311">
            <v>82574</v>
          </cell>
          <cell r="D311">
            <v>1176</v>
          </cell>
          <cell r="E311">
            <v>14.241771017511565</v>
          </cell>
        </row>
        <row r="312">
          <cell r="A312" t="str">
            <v>Cerro Navia</v>
          </cell>
          <cell r="B312">
            <v>13103</v>
          </cell>
          <cell r="C312">
            <v>157412</v>
          </cell>
          <cell r="D312">
            <v>1852</v>
          </cell>
          <cell r="E312">
            <v>11.765303788783575</v>
          </cell>
        </row>
        <row r="313">
          <cell r="A313" t="str">
            <v>Conchalí</v>
          </cell>
          <cell r="B313">
            <v>13104</v>
          </cell>
          <cell r="C313">
            <v>140561</v>
          </cell>
          <cell r="D313">
            <v>1753</v>
          </cell>
          <cell r="E313">
            <v>12.47145367491694</v>
          </cell>
        </row>
        <row r="314">
          <cell r="A314" t="str">
            <v>El Bosque</v>
          </cell>
          <cell r="B314">
            <v>13105</v>
          </cell>
          <cell r="C314">
            <v>191541</v>
          </cell>
          <cell r="D314">
            <v>2401</v>
          </cell>
          <cell r="E314">
            <v>12.53517523663341</v>
          </cell>
        </row>
        <row r="315">
          <cell r="A315" t="str">
            <v>Estación Central</v>
          </cell>
          <cell r="B315">
            <v>13106</v>
          </cell>
          <cell r="C315">
            <v>142546</v>
          </cell>
          <cell r="D315">
            <v>1756</v>
          </cell>
          <cell r="E315">
            <v>12.318830412638727</v>
          </cell>
        </row>
        <row r="316">
          <cell r="A316" t="str">
            <v>Huechuraba</v>
          </cell>
          <cell r="B316">
            <v>13107</v>
          </cell>
          <cell r="C316">
            <v>91209</v>
          </cell>
          <cell r="D316">
            <v>1506</v>
          </cell>
          <cell r="E316">
            <v>16.511528467585435</v>
          </cell>
        </row>
        <row r="317">
          <cell r="A317" t="str">
            <v>Independencia</v>
          </cell>
          <cell r="B317">
            <v>13108</v>
          </cell>
          <cell r="C317">
            <v>79209</v>
          </cell>
          <cell r="D317">
            <v>1119</v>
          </cell>
          <cell r="E317">
            <v>14.127182517138204</v>
          </cell>
        </row>
        <row r="318">
          <cell r="A318" t="str">
            <v>La Cisterna</v>
          </cell>
          <cell r="B318">
            <v>13109</v>
          </cell>
          <cell r="C318">
            <v>91649</v>
          </cell>
          <cell r="D318">
            <v>1055</v>
          </cell>
          <cell r="E318">
            <v>11.511309452367183</v>
          </cell>
        </row>
        <row r="319">
          <cell r="A319" t="str">
            <v>La Florida</v>
          </cell>
          <cell r="B319">
            <v>13110</v>
          </cell>
          <cell r="C319">
            <v>386540</v>
          </cell>
          <cell r="D319">
            <v>4697</v>
          </cell>
          <cell r="E319">
            <v>12.151394422310757</v>
          </cell>
        </row>
        <row r="320">
          <cell r="A320" t="str">
            <v>La Granja</v>
          </cell>
          <cell r="B320">
            <v>13111</v>
          </cell>
          <cell r="C320">
            <v>142002</v>
          </cell>
          <cell r="D320">
            <v>1825</v>
          </cell>
          <cell r="E320">
            <v>12.851931662934325</v>
          </cell>
        </row>
        <row r="321">
          <cell r="A321" t="str">
            <v>La Pintana</v>
          </cell>
          <cell r="B321">
            <v>13112</v>
          </cell>
          <cell r="C321">
            <v>209174</v>
          </cell>
          <cell r="D321">
            <v>3266</v>
          </cell>
          <cell r="E321">
            <v>15.613795213554265</v>
          </cell>
        </row>
        <row r="322">
          <cell r="A322" t="str">
            <v>La Reina</v>
          </cell>
          <cell r="B322">
            <v>13113</v>
          </cell>
          <cell r="C322">
            <v>101237</v>
          </cell>
          <cell r="D322">
            <v>994</v>
          </cell>
          <cell r="E322">
            <v>9.8185446032577026</v>
          </cell>
        </row>
        <row r="323">
          <cell r="A323" t="str">
            <v>Las Condes</v>
          </cell>
          <cell r="B323">
            <v>13114</v>
          </cell>
          <cell r="C323">
            <v>277859</v>
          </cell>
          <cell r="D323">
            <v>3752</v>
          </cell>
          <cell r="E323">
            <v>13.503251649217768</v>
          </cell>
        </row>
        <row r="324">
          <cell r="A324" t="str">
            <v>Lo Barnechea</v>
          </cell>
          <cell r="B324">
            <v>13115</v>
          </cell>
          <cell r="C324">
            <v>97206</v>
          </cell>
          <cell r="D324">
            <v>1269</v>
          </cell>
          <cell r="E324">
            <v>13.054749706808222</v>
          </cell>
        </row>
        <row r="325">
          <cell r="A325" t="str">
            <v>Lo Espejo</v>
          </cell>
          <cell r="B325">
            <v>13116</v>
          </cell>
          <cell r="C325">
            <v>119430</v>
          </cell>
          <cell r="D325">
            <v>1594</v>
          </cell>
          <cell r="E325">
            <v>13.346730302269112</v>
          </cell>
        </row>
        <row r="326">
          <cell r="A326" t="str">
            <v>Lo Prado</v>
          </cell>
          <cell r="B326">
            <v>13117</v>
          </cell>
          <cell r="C326">
            <v>111887</v>
          </cell>
          <cell r="D326">
            <v>1376</v>
          </cell>
          <cell r="E326">
            <v>12.298122212589487</v>
          </cell>
        </row>
        <row r="327">
          <cell r="A327" t="str">
            <v>Macul</v>
          </cell>
          <cell r="B327">
            <v>13118</v>
          </cell>
          <cell r="C327">
            <v>122404</v>
          </cell>
          <cell r="D327">
            <v>1534</v>
          </cell>
          <cell r="E327">
            <v>12.532270187248782</v>
          </cell>
        </row>
        <row r="328">
          <cell r="A328" t="str">
            <v>Maipú</v>
          </cell>
          <cell r="B328">
            <v>13119</v>
          </cell>
          <cell r="C328">
            <v>534801</v>
          </cell>
          <cell r="D328">
            <v>6973</v>
          </cell>
          <cell r="E328">
            <v>13.038494692418301</v>
          </cell>
        </row>
        <row r="329">
          <cell r="A329" t="str">
            <v>Ñuñoa</v>
          </cell>
          <cell r="B329">
            <v>13120</v>
          </cell>
          <cell r="C329">
            <v>207915</v>
          </cell>
          <cell r="D329">
            <v>2633</v>
          </cell>
          <cell r="E329">
            <v>12.663828968568886</v>
          </cell>
        </row>
        <row r="330">
          <cell r="A330" t="str">
            <v>Pedro Aguirre Cerda</v>
          </cell>
          <cell r="B330">
            <v>13121</v>
          </cell>
          <cell r="C330">
            <v>121602</v>
          </cell>
          <cell r="D330">
            <v>1428</v>
          </cell>
          <cell r="E330">
            <v>11.743227907435733</v>
          </cell>
        </row>
        <row r="331">
          <cell r="A331" t="str">
            <v>Peñalolén</v>
          </cell>
          <cell r="B331">
            <v>13122</v>
          </cell>
          <cell r="C331">
            <v>238951</v>
          </cell>
          <cell r="D331">
            <v>3688</v>
          </cell>
          <cell r="E331">
            <v>15.434126661951613</v>
          </cell>
        </row>
        <row r="332">
          <cell r="A332" t="str">
            <v>Providencia</v>
          </cell>
          <cell r="B332">
            <v>13123</v>
          </cell>
          <cell r="C332">
            <v>142462</v>
          </cell>
          <cell r="D332">
            <v>1951</v>
          </cell>
          <cell r="E332">
            <v>13.694880038185621</v>
          </cell>
        </row>
        <row r="333">
          <cell r="A333" t="str">
            <v>Pudahuel</v>
          </cell>
          <cell r="B333">
            <v>13124</v>
          </cell>
          <cell r="C333">
            <v>225888</v>
          </cell>
          <cell r="D333">
            <v>3694</v>
          </cell>
          <cell r="E333">
            <v>16.353237002408274</v>
          </cell>
        </row>
        <row r="334">
          <cell r="A334" t="str">
            <v>Quilicura</v>
          </cell>
          <cell r="B334">
            <v>13125</v>
          </cell>
          <cell r="C334">
            <v>188223</v>
          </cell>
          <cell r="D334">
            <v>3114</v>
          </cell>
          <cell r="E334">
            <v>16.544205543424553</v>
          </cell>
        </row>
        <row r="335">
          <cell r="A335" t="str">
            <v>Quinta Normal</v>
          </cell>
          <cell r="B335">
            <v>13126</v>
          </cell>
          <cell r="C335">
            <v>112982</v>
          </cell>
          <cell r="D335">
            <v>1564</v>
          </cell>
          <cell r="E335">
            <v>13.842913030394222</v>
          </cell>
        </row>
        <row r="336">
          <cell r="A336" t="str">
            <v>Recoleta</v>
          </cell>
          <cell r="B336">
            <v>13127</v>
          </cell>
          <cell r="C336">
            <v>165003</v>
          </cell>
          <cell r="D336">
            <v>2362</v>
          </cell>
          <cell r="E336">
            <v>14.314891244401617</v>
          </cell>
        </row>
        <row r="337">
          <cell r="A337" t="str">
            <v>Renca</v>
          </cell>
          <cell r="B337">
            <v>13128</v>
          </cell>
          <cell r="C337">
            <v>148528</v>
          </cell>
          <cell r="D337">
            <v>2333</v>
          </cell>
          <cell r="E337">
            <v>15.70747603145535</v>
          </cell>
        </row>
        <row r="338">
          <cell r="A338" t="str">
            <v>San Joaquín</v>
          </cell>
          <cell r="B338">
            <v>13129</v>
          </cell>
          <cell r="C338">
            <v>103439</v>
          </cell>
          <cell r="D338">
            <v>1174</v>
          </cell>
          <cell r="E338">
            <v>11.349684355030501</v>
          </cell>
        </row>
        <row r="339">
          <cell r="A339" t="str">
            <v>San Miguel</v>
          </cell>
          <cell r="B339">
            <v>13130</v>
          </cell>
          <cell r="C339">
            <v>102987</v>
          </cell>
          <cell r="D339">
            <v>1305</v>
          </cell>
          <cell r="E339">
            <v>12.6715022284366</v>
          </cell>
        </row>
        <row r="340">
          <cell r="A340" t="str">
            <v>San Ramón</v>
          </cell>
          <cell r="B340">
            <v>13131</v>
          </cell>
          <cell r="C340">
            <v>99318</v>
          </cell>
          <cell r="D340">
            <v>1371</v>
          </cell>
          <cell r="E340">
            <v>13.804144263879659</v>
          </cell>
        </row>
        <row r="341">
          <cell r="A341" t="str">
            <v>Vitacura</v>
          </cell>
          <cell r="B341">
            <v>13132</v>
          </cell>
          <cell r="C341">
            <v>87500</v>
          </cell>
          <cell r="D341">
            <v>1331</v>
          </cell>
          <cell r="E341">
            <v>15.211428571428572</v>
          </cell>
        </row>
        <row r="342">
          <cell r="A342" t="str">
            <v>Puente Alto</v>
          </cell>
          <cell r="B342">
            <v>13201</v>
          </cell>
          <cell r="C342">
            <v>586267</v>
          </cell>
          <cell r="D342">
            <v>8345</v>
          </cell>
          <cell r="E342">
            <v>14.234128818439379</v>
          </cell>
        </row>
        <row r="343">
          <cell r="A343" t="str">
            <v>Pirque</v>
          </cell>
          <cell r="B343">
            <v>13202</v>
          </cell>
          <cell r="C343">
            <v>20808</v>
          </cell>
          <cell r="D343">
            <v>304</v>
          </cell>
          <cell r="E343">
            <v>14.609765474817378</v>
          </cell>
        </row>
        <row r="344">
          <cell r="A344" t="str">
            <v>San José  de Maipo</v>
          </cell>
          <cell r="B344">
            <v>13203</v>
          </cell>
          <cell r="C344">
            <v>14749</v>
          </cell>
          <cell r="D344">
            <v>181</v>
          </cell>
          <cell r="E344">
            <v>12.272018441928266</v>
          </cell>
        </row>
        <row r="345">
          <cell r="A345" t="str">
            <v>Colina</v>
          </cell>
          <cell r="B345">
            <v>13301</v>
          </cell>
          <cell r="C345">
            <v>110491</v>
          </cell>
          <cell r="D345">
            <v>2024</v>
          </cell>
          <cell r="E345">
            <v>18.318234064312929</v>
          </cell>
        </row>
        <row r="346">
          <cell r="A346" t="str">
            <v>Lampa</v>
          </cell>
          <cell r="B346">
            <v>13302</v>
          </cell>
          <cell r="C346">
            <v>73502</v>
          </cell>
          <cell r="D346">
            <v>1418</v>
          </cell>
          <cell r="E346">
            <v>19.291992054637969</v>
          </cell>
        </row>
        <row r="347">
          <cell r="A347" t="str">
            <v>Tiltil</v>
          </cell>
          <cell r="B347">
            <v>13303</v>
          </cell>
          <cell r="C347">
            <v>17058</v>
          </cell>
          <cell r="D347">
            <v>248</v>
          </cell>
          <cell r="E347">
            <v>14.538632899519287</v>
          </cell>
        </row>
        <row r="348">
          <cell r="A348" t="str">
            <v>San Bernardo</v>
          </cell>
          <cell r="B348">
            <v>13401</v>
          </cell>
          <cell r="C348">
            <v>287439</v>
          </cell>
          <cell r="D348">
            <v>4982</v>
          </cell>
          <cell r="E348">
            <v>17.332373129603148</v>
          </cell>
        </row>
        <row r="349">
          <cell r="A349" t="str">
            <v>Buin</v>
          </cell>
          <cell r="B349">
            <v>13402</v>
          </cell>
          <cell r="C349">
            <v>78880</v>
          </cell>
          <cell r="D349">
            <v>1335</v>
          </cell>
          <cell r="E349">
            <v>16.924442190669371</v>
          </cell>
        </row>
        <row r="350">
          <cell r="A350" t="str">
            <v>Calera de Tango</v>
          </cell>
          <cell r="B350">
            <v>13403</v>
          </cell>
          <cell r="C350">
            <v>23152</v>
          </cell>
          <cell r="D350">
            <v>327</v>
          </cell>
          <cell r="E350">
            <v>14.124049758120249</v>
          </cell>
        </row>
        <row r="351">
          <cell r="A351" t="str">
            <v>Paine</v>
          </cell>
          <cell r="B351">
            <v>13404</v>
          </cell>
          <cell r="C351">
            <v>63114</v>
          </cell>
          <cell r="D351">
            <v>930</v>
          </cell>
          <cell r="E351">
            <v>14.73524099248978</v>
          </cell>
        </row>
        <row r="352">
          <cell r="A352" t="str">
            <v>Melipilla</v>
          </cell>
          <cell r="B352">
            <v>13501</v>
          </cell>
          <cell r="C352">
            <v>112193</v>
          </cell>
          <cell r="D352">
            <v>1654</v>
          </cell>
          <cell r="E352">
            <v>14.742452737693082</v>
          </cell>
        </row>
        <row r="353">
          <cell r="A353" t="str">
            <v>Alhué</v>
          </cell>
          <cell r="B353">
            <v>13502</v>
          </cell>
          <cell r="C353">
            <v>5454</v>
          </cell>
          <cell r="D353">
            <v>99</v>
          </cell>
          <cell r="E353">
            <v>18.151815181518153</v>
          </cell>
        </row>
        <row r="354">
          <cell r="A354" t="str">
            <v>Curacaví</v>
          </cell>
          <cell r="B354">
            <v>13503</v>
          </cell>
          <cell r="C354">
            <v>28575</v>
          </cell>
          <cell r="D354">
            <v>406</v>
          </cell>
          <cell r="E354">
            <v>14.208223972003498</v>
          </cell>
        </row>
        <row r="355">
          <cell r="A355" t="str">
            <v>María Pinto</v>
          </cell>
          <cell r="B355">
            <v>13504</v>
          </cell>
          <cell r="C355">
            <v>12365</v>
          </cell>
          <cell r="D355">
            <v>152</v>
          </cell>
          <cell r="E355">
            <v>12.292761827739588</v>
          </cell>
        </row>
        <row r="356">
          <cell r="A356" t="str">
            <v>San Pedro</v>
          </cell>
          <cell r="B356">
            <v>13505</v>
          </cell>
          <cell r="C356">
            <v>9185</v>
          </cell>
          <cell r="D356">
            <v>101</v>
          </cell>
          <cell r="E356">
            <v>10.996189439303212</v>
          </cell>
        </row>
        <row r="357">
          <cell r="A357" t="str">
            <v>Talagante</v>
          </cell>
          <cell r="B357">
            <v>13601</v>
          </cell>
          <cell r="C357">
            <v>68674</v>
          </cell>
          <cell r="D357">
            <v>1038</v>
          </cell>
          <cell r="E357">
            <v>15.114890642746891</v>
          </cell>
        </row>
        <row r="358">
          <cell r="A358" t="str">
            <v>El Monte</v>
          </cell>
          <cell r="B358">
            <v>13602</v>
          </cell>
          <cell r="C358">
            <v>33618</v>
          </cell>
          <cell r="D358">
            <v>474</v>
          </cell>
          <cell r="E358">
            <v>14.099589505621989</v>
          </cell>
        </row>
        <row r="359">
          <cell r="A359" t="str">
            <v>Isla de Maipo</v>
          </cell>
          <cell r="B359">
            <v>13603</v>
          </cell>
          <cell r="C359">
            <v>33144</v>
          </cell>
          <cell r="D359">
            <v>452</v>
          </cell>
          <cell r="E359">
            <v>13.637460777214578</v>
          </cell>
        </row>
        <row r="360">
          <cell r="A360" t="str">
            <v>Padre Hurtado</v>
          </cell>
          <cell r="B360">
            <v>13604</v>
          </cell>
          <cell r="C360">
            <v>51863</v>
          </cell>
          <cell r="D360">
            <v>780</v>
          </cell>
          <cell r="E360">
            <v>15.039623623778031</v>
          </cell>
        </row>
        <row r="361">
          <cell r="A361" t="str">
            <v>Peñaflor</v>
          </cell>
          <cell r="B361">
            <v>13605</v>
          </cell>
          <cell r="C361">
            <v>84668</v>
          </cell>
          <cell r="D361">
            <v>1307</v>
          </cell>
          <cell r="E361">
            <v>15.436764775357869</v>
          </cell>
        </row>
        <row r="362">
          <cell r="A362" t="str">
            <v>REGIÓN XIII</v>
          </cell>
          <cell r="B362">
            <v>13</v>
          </cell>
          <cell r="C362">
            <v>7057491</v>
          </cell>
          <cell r="D362">
            <v>99488</v>
          </cell>
          <cell r="E362">
            <v>14.096794455706709</v>
          </cell>
        </row>
        <row r="363">
          <cell r="A363" t="str">
            <v>PAÍS</v>
          </cell>
          <cell r="B363" t="str">
            <v>PAÍS</v>
          </cell>
          <cell r="C363">
            <v>17444799</v>
          </cell>
          <cell r="D363">
            <v>243631</v>
          </cell>
          <cell r="E363">
            <v>13.965824427097154</v>
          </cell>
        </row>
      </sheetData>
      <sheetData sheetId="6">
        <row r="6">
          <cell r="B6">
            <v>0</v>
          </cell>
          <cell r="C6">
            <v>1812</v>
          </cell>
          <cell r="D6">
            <v>7.4305520488426779</v>
          </cell>
          <cell r="E6">
            <v>1307</v>
          </cell>
          <cell r="F6">
            <v>5.3596752361133442</v>
          </cell>
          <cell r="G6">
            <v>1034</v>
          </cell>
          <cell r="H6">
            <v>4.2401715333903578</v>
          </cell>
          <cell r="I6">
            <v>505</v>
          </cell>
        </row>
        <row r="7">
          <cell r="B7">
            <v>0</v>
          </cell>
          <cell r="C7">
            <v>35</v>
          </cell>
          <cell r="D7">
            <v>9.8232292037907136</v>
          </cell>
          <cell r="E7">
            <v>23</v>
          </cell>
          <cell r="F7">
            <v>6.4552649053481828</v>
          </cell>
          <cell r="G7">
            <v>22</v>
          </cell>
          <cell r="H7">
            <v>6.1746012138113047</v>
          </cell>
          <cell r="I7">
            <v>12</v>
          </cell>
        </row>
        <row r="8">
          <cell r="B8" t="str">
            <v>Arica</v>
          </cell>
          <cell r="C8">
            <v>35</v>
          </cell>
          <cell r="D8">
            <v>9.8564252922853957</v>
          </cell>
          <cell r="E8">
            <v>23</v>
          </cell>
          <cell r="F8">
            <v>6.4770794777875462</v>
          </cell>
          <cell r="G8">
            <v>22</v>
          </cell>
          <cell r="H8">
            <v>6.1954673265793918</v>
          </cell>
          <cell r="I8">
            <v>12</v>
          </cell>
        </row>
        <row r="9">
          <cell r="B9" t="str">
            <v>Camarones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Putre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General Lagos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41</v>
          </cell>
          <cell r="D12">
            <v>7.1291715209169757</v>
          </cell>
          <cell r="E12">
            <v>29</v>
          </cell>
          <cell r="F12">
            <v>5.0425847343071295</v>
          </cell>
          <cell r="G12">
            <v>22</v>
          </cell>
          <cell r="H12">
            <v>3.8254091087847182</v>
          </cell>
          <cell r="I12">
            <v>12</v>
          </cell>
        </row>
        <row r="13">
          <cell r="B13" t="str">
            <v>Iquique</v>
          </cell>
          <cell r="C13">
            <v>28</v>
          </cell>
          <cell r="D13">
            <v>8.2717872968980792</v>
          </cell>
          <cell r="E13">
            <v>21</v>
          </cell>
          <cell r="F13">
            <v>6.2038404726735594</v>
          </cell>
          <cell r="G13">
            <v>18</v>
          </cell>
          <cell r="H13">
            <v>5.3175775480059082</v>
          </cell>
          <cell r="I13">
            <v>7</v>
          </cell>
        </row>
        <row r="14">
          <cell r="B14" t="str">
            <v>Alto Hospicio</v>
          </cell>
          <cell r="C14">
            <v>9</v>
          </cell>
          <cell r="D14">
            <v>4.5080823983849392</v>
          </cell>
          <cell r="E14">
            <v>5</v>
          </cell>
          <cell r="F14">
            <v>2.504490221324966</v>
          </cell>
          <cell r="G14">
            <v>2</v>
          </cell>
          <cell r="H14">
            <v>1.0017960885299864</v>
          </cell>
          <cell r="I14">
            <v>4</v>
          </cell>
        </row>
        <row r="15">
          <cell r="B15" t="str">
            <v>Pozo Almonte</v>
          </cell>
          <cell r="C15">
            <v>3</v>
          </cell>
          <cell r="D15">
            <v>12.281277974200943</v>
          </cell>
          <cell r="E15">
            <v>3</v>
          </cell>
          <cell r="F15">
            <v>12.281277974200943</v>
          </cell>
          <cell r="G15">
            <v>2</v>
          </cell>
          <cell r="H15">
            <v>8.1875186494672949</v>
          </cell>
          <cell r="I15">
            <v>0</v>
          </cell>
        </row>
        <row r="16">
          <cell r="B16" t="str">
            <v>Camiña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Colchane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 t="str">
            <v>Huara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 t="str">
            <v>Pica</v>
          </cell>
          <cell r="C19">
            <v>1</v>
          </cell>
          <cell r="D19">
            <v>15.790214538258358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</row>
        <row r="20">
          <cell r="B20">
            <v>0</v>
          </cell>
          <cell r="C20">
            <v>84</v>
          </cell>
          <cell r="D20">
            <v>8.5244384543974174</v>
          </cell>
          <cell r="E20">
            <v>54</v>
          </cell>
          <cell r="F20">
            <v>5.4799961492554834</v>
          </cell>
          <cell r="G20">
            <v>45</v>
          </cell>
          <cell r="H20">
            <v>4.5666634577129024</v>
          </cell>
          <cell r="I20">
            <v>30</v>
          </cell>
        </row>
        <row r="21">
          <cell r="B21" t="str">
            <v>Antofagasta</v>
          </cell>
          <cell r="C21">
            <v>51</v>
          </cell>
          <cell r="D21">
            <v>8.5263474006959061</v>
          </cell>
          <cell r="E21">
            <v>35</v>
          </cell>
          <cell r="F21">
            <v>5.8514148828305244</v>
          </cell>
          <cell r="G21">
            <v>27</v>
          </cell>
          <cell r="H21">
            <v>4.513948623897833</v>
          </cell>
          <cell r="I21">
            <v>16</v>
          </cell>
        </row>
        <row r="22">
          <cell r="B22" t="str">
            <v>Mejillones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Sierra Gorda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Taltal</v>
          </cell>
          <cell r="C24">
            <v>1</v>
          </cell>
          <cell r="D24">
            <v>5.596597268860533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</row>
        <row r="25">
          <cell r="B25" t="str">
            <v>Calama</v>
          </cell>
          <cell r="C25">
            <v>26</v>
          </cell>
          <cell r="D25">
            <v>8.7448455862073615</v>
          </cell>
          <cell r="E25">
            <v>15</v>
          </cell>
          <cell r="F25">
            <v>5.0451032228119388</v>
          </cell>
          <cell r="G25">
            <v>15</v>
          </cell>
          <cell r="H25">
            <v>5.0451032228119388</v>
          </cell>
          <cell r="I25">
            <v>11</v>
          </cell>
        </row>
        <row r="26">
          <cell r="B26" t="str">
            <v>Ollagüe</v>
          </cell>
          <cell r="C26">
            <v>0</v>
          </cell>
          <cell r="D26" t="str">
            <v>-</v>
          </cell>
          <cell r="E26">
            <v>0</v>
          </cell>
          <cell r="F26" t="str">
            <v>-</v>
          </cell>
          <cell r="G26">
            <v>0</v>
          </cell>
          <cell r="H26" t="str">
            <v>-</v>
          </cell>
          <cell r="I26">
            <v>0</v>
          </cell>
        </row>
        <row r="27">
          <cell r="B27" t="str">
            <v>San Pedro de Atacama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Tocopilla</v>
          </cell>
          <cell r="C28">
            <v>5</v>
          </cell>
          <cell r="D28">
            <v>11.859863848763016</v>
          </cell>
          <cell r="E28">
            <v>3</v>
          </cell>
          <cell r="F28">
            <v>7.1159183092578102</v>
          </cell>
          <cell r="G28">
            <v>2</v>
          </cell>
          <cell r="H28">
            <v>4.7439455395052068</v>
          </cell>
          <cell r="I28">
            <v>2</v>
          </cell>
        </row>
        <row r="29">
          <cell r="B29" t="str">
            <v>María Elena</v>
          </cell>
          <cell r="C29">
            <v>1</v>
          </cell>
          <cell r="D29">
            <v>19.534219208284085</v>
          </cell>
          <cell r="E29">
            <v>1</v>
          </cell>
          <cell r="F29">
            <v>19.534219208284085</v>
          </cell>
          <cell r="G29">
            <v>1</v>
          </cell>
          <cell r="H29">
            <v>19.534219208284085</v>
          </cell>
          <cell r="I29">
            <v>0</v>
          </cell>
        </row>
        <row r="30">
          <cell r="B30">
            <v>0</v>
          </cell>
          <cell r="C30">
            <v>41</v>
          </cell>
          <cell r="D30">
            <v>8.4223500410846341</v>
          </cell>
          <cell r="E30">
            <v>29</v>
          </cell>
          <cell r="F30">
            <v>5.9572719802793754</v>
          </cell>
          <cell r="G30">
            <v>24</v>
          </cell>
          <cell r="H30">
            <v>4.9301561216105174</v>
          </cell>
          <cell r="I30">
            <v>12</v>
          </cell>
        </row>
        <row r="31">
          <cell r="B31" t="str">
            <v>Copiapó</v>
          </cell>
          <cell r="C31">
            <v>32</v>
          </cell>
          <cell r="D31">
            <v>11.82896366217893</v>
          </cell>
          <cell r="E31">
            <v>23</v>
          </cell>
          <cell r="F31">
            <v>8.5020676321911051</v>
          </cell>
          <cell r="G31">
            <v>21</v>
          </cell>
          <cell r="H31">
            <v>7.7627574033049225</v>
          </cell>
          <cell r="I31">
            <v>9</v>
          </cell>
        </row>
        <row r="32">
          <cell r="B32" t="str">
            <v>Caldera</v>
          </cell>
          <cell r="C32">
            <v>2</v>
          </cell>
          <cell r="D32">
            <v>7.1493154033509745</v>
          </cell>
          <cell r="E32">
            <v>1</v>
          </cell>
          <cell r="F32">
            <v>3.5746577016754872</v>
          </cell>
          <cell r="G32">
            <v>0</v>
          </cell>
          <cell r="H32">
            <v>0</v>
          </cell>
          <cell r="I32">
            <v>1</v>
          </cell>
        </row>
        <row r="33">
          <cell r="B33" t="str">
            <v>Tierra Amarilla</v>
          </cell>
          <cell r="C33">
            <v>2</v>
          </cell>
          <cell r="D33">
            <v>8.7870440420040605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</row>
        <row r="34">
          <cell r="B34" t="str">
            <v>Chañaral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Diego de Almagro</v>
          </cell>
          <cell r="C35">
            <v>2</v>
          </cell>
          <cell r="D35">
            <v>8.345853546171222</v>
          </cell>
          <cell r="E35">
            <v>2</v>
          </cell>
          <cell r="F35">
            <v>8.345853546171222</v>
          </cell>
          <cell r="G35">
            <v>2</v>
          </cell>
          <cell r="H35">
            <v>8.345853546171222</v>
          </cell>
          <cell r="I35">
            <v>0</v>
          </cell>
        </row>
        <row r="36">
          <cell r="B36" t="str">
            <v>Vallenar</v>
          </cell>
          <cell r="C36">
            <v>3</v>
          </cell>
          <cell r="D36">
            <v>3.423327798972978</v>
          </cell>
          <cell r="E36">
            <v>3</v>
          </cell>
          <cell r="F36">
            <v>3.423327798972978</v>
          </cell>
          <cell r="G36">
            <v>1</v>
          </cell>
          <cell r="H36">
            <v>1.1411092663243261</v>
          </cell>
          <cell r="I36">
            <v>0</v>
          </cell>
        </row>
        <row r="37">
          <cell r="B37" t="str">
            <v>Alto del Carmen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 t="str">
            <v>Freirina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Huasco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98</v>
          </cell>
          <cell r="D40">
            <v>8.7367388784880085</v>
          </cell>
          <cell r="E40">
            <v>69</v>
          </cell>
          <cell r="F40">
            <v>6.1513773736293125</v>
          </cell>
          <cell r="G40">
            <v>46</v>
          </cell>
          <cell r="H40">
            <v>4.1009182490862086</v>
          </cell>
          <cell r="I40">
            <v>29</v>
          </cell>
        </row>
        <row r="41">
          <cell r="B41" t="str">
            <v>La Serena</v>
          </cell>
          <cell r="C41">
            <v>36</v>
          </cell>
          <cell r="D41">
            <v>11.155872327238923</v>
          </cell>
          <cell r="E41">
            <v>25</v>
          </cell>
          <cell r="F41">
            <v>7.7471335605825846</v>
          </cell>
          <cell r="G41">
            <v>16</v>
          </cell>
          <cell r="H41">
            <v>4.9581654787728544</v>
          </cell>
          <cell r="I41">
            <v>11</v>
          </cell>
        </row>
        <row r="42">
          <cell r="B42" t="str">
            <v>Coquimbo</v>
          </cell>
          <cell r="C42">
            <v>31</v>
          </cell>
          <cell r="D42">
            <v>8.6158977209560881</v>
          </cell>
          <cell r="E42">
            <v>19</v>
          </cell>
          <cell r="F42">
            <v>5.2807115063924401</v>
          </cell>
          <cell r="G42">
            <v>13</v>
          </cell>
          <cell r="H42">
            <v>3.6131183991106171</v>
          </cell>
          <cell r="I42">
            <v>12</v>
          </cell>
        </row>
        <row r="43">
          <cell r="B43" t="str">
            <v>Andacollo</v>
          </cell>
          <cell r="C43">
            <v>1</v>
          </cell>
          <cell r="D43">
            <v>5.7471264367816088</v>
          </cell>
          <cell r="E43">
            <v>1</v>
          </cell>
          <cell r="F43">
            <v>5.7471264367816088</v>
          </cell>
          <cell r="G43">
            <v>1</v>
          </cell>
          <cell r="H43">
            <v>5.7471264367816088</v>
          </cell>
          <cell r="I43">
            <v>0</v>
          </cell>
        </row>
        <row r="44">
          <cell r="B44" t="str">
            <v>La Higuera</v>
          </cell>
          <cell r="C44">
            <v>2</v>
          </cell>
          <cell r="D44">
            <v>32.258064516129032</v>
          </cell>
          <cell r="E44">
            <v>2</v>
          </cell>
          <cell r="F44">
            <v>32.258064516129032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Paiguano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Vicuña</v>
          </cell>
          <cell r="C46">
            <v>4</v>
          </cell>
          <cell r="D46">
            <v>10.723860589812332</v>
          </cell>
          <cell r="E46">
            <v>3</v>
          </cell>
          <cell r="F46">
            <v>8.0428954423592494</v>
          </cell>
          <cell r="G46">
            <v>3</v>
          </cell>
          <cell r="H46">
            <v>8.0428954423592494</v>
          </cell>
          <cell r="I46">
            <v>1</v>
          </cell>
        </row>
        <row r="47">
          <cell r="B47" t="str">
            <v>Illapel</v>
          </cell>
          <cell r="C47">
            <v>5</v>
          </cell>
          <cell r="D47">
            <v>10.964912280701753</v>
          </cell>
          <cell r="E47">
            <v>5</v>
          </cell>
          <cell r="F47">
            <v>10.964912280701753</v>
          </cell>
          <cell r="G47">
            <v>3</v>
          </cell>
          <cell r="H47">
            <v>6.5789473684210522</v>
          </cell>
          <cell r="I47">
            <v>0</v>
          </cell>
        </row>
        <row r="48">
          <cell r="B48" t="str">
            <v>Canela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Los Vilos</v>
          </cell>
          <cell r="C49">
            <v>2</v>
          </cell>
          <cell r="D49">
            <v>8.1632653061224492</v>
          </cell>
          <cell r="E49">
            <v>1</v>
          </cell>
          <cell r="F49">
            <v>4.0816326530612246</v>
          </cell>
          <cell r="G49">
            <v>1</v>
          </cell>
          <cell r="H49">
            <v>4.0816326530612246</v>
          </cell>
          <cell r="I49">
            <v>1</v>
          </cell>
        </row>
        <row r="50">
          <cell r="B50" t="str">
            <v>Salamanca</v>
          </cell>
          <cell r="C50">
            <v>2</v>
          </cell>
          <cell r="D50">
            <v>5.8309037900874632</v>
          </cell>
          <cell r="E50">
            <v>2</v>
          </cell>
          <cell r="F50">
            <v>5.8309037900874632</v>
          </cell>
          <cell r="G50">
            <v>1</v>
          </cell>
          <cell r="H50">
            <v>2.9154518950437316</v>
          </cell>
          <cell r="I50">
            <v>0</v>
          </cell>
        </row>
        <row r="51">
          <cell r="B51" t="str">
            <v>Ovalle</v>
          </cell>
          <cell r="C51">
            <v>11</v>
          </cell>
          <cell r="D51">
            <v>6.1452513966480442</v>
          </cell>
          <cell r="E51">
            <v>8</v>
          </cell>
          <cell r="F51">
            <v>4.4692737430167595</v>
          </cell>
          <cell r="G51">
            <v>5</v>
          </cell>
          <cell r="H51">
            <v>2.7932960893854748</v>
          </cell>
          <cell r="I51">
            <v>3</v>
          </cell>
        </row>
        <row r="52">
          <cell r="B52" t="str">
            <v>Combarbalá</v>
          </cell>
          <cell r="C52">
            <v>2</v>
          </cell>
          <cell r="D52">
            <v>12.820512820512819</v>
          </cell>
          <cell r="E52">
            <v>2</v>
          </cell>
          <cell r="F52">
            <v>12.820512820512819</v>
          </cell>
          <cell r="G52">
            <v>2</v>
          </cell>
          <cell r="H52">
            <v>12.820512820512819</v>
          </cell>
          <cell r="I52">
            <v>0</v>
          </cell>
        </row>
        <row r="53">
          <cell r="B53" t="str">
            <v>Monte Patria</v>
          </cell>
          <cell r="C53">
            <v>2</v>
          </cell>
          <cell r="D53">
            <v>4.3572984749455346</v>
          </cell>
          <cell r="E53">
            <v>1</v>
          </cell>
          <cell r="F53">
            <v>2.1786492374727673</v>
          </cell>
          <cell r="G53">
            <v>1</v>
          </cell>
          <cell r="H53">
            <v>2.1786492374727673</v>
          </cell>
          <cell r="I53">
            <v>1</v>
          </cell>
        </row>
        <row r="54">
          <cell r="B54" t="str">
            <v>Punitaqui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 t="str">
            <v>Río Hurtado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179</v>
          </cell>
          <cell r="D56">
            <v>7.5786443117828863</v>
          </cell>
          <cell r="E56">
            <v>126</v>
          </cell>
          <cell r="F56">
            <v>5.3346881747745458</v>
          </cell>
          <cell r="G56">
            <v>100</v>
          </cell>
          <cell r="H56">
            <v>4.2338795037893222</v>
          </cell>
          <cell r="I56">
            <v>53</v>
          </cell>
        </row>
        <row r="57">
          <cell r="B57" t="str">
            <v>Valparaíso</v>
          </cell>
          <cell r="C57">
            <v>34</v>
          </cell>
          <cell r="D57">
            <v>8.4766891049613555</v>
          </cell>
          <cell r="E57">
            <v>18</v>
          </cell>
          <cell r="F57">
            <v>4.4876589379207177</v>
          </cell>
          <cell r="G57">
            <v>16</v>
          </cell>
          <cell r="H57">
            <v>3.9890301670406383</v>
          </cell>
          <cell r="I57">
            <v>16</v>
          </cell>
        </row>
        <row r="58">
          <cell r="B58" t="str">
            <v>Casablanca</v>
          </cell>
          <cell r="C58">
            <v>2</v>
          </cell>
          <cell r="D58">
            <v>5.6980056980056979</v>
          </cell>
          <cell r="E58">
            <v>2</v>
          </cell>
          <cell r="F58">
            <v>5.6980056980056979</v>
          </cell>
          <cell r="G58">
            <v>2</v>
          </cell>
          <cell r="H58">
            <v>5.6980056980056979</v>
          </cell>
          <cell r="I58">
            <v>0</v>
          </cell>
        </row>
        <row r="59">
          <cell r="B59" t="str">
            <v>Concón</v>
          </cell>
          <cell r="C59">
            <v>4</v>
          </cell>
          <cell r="D59">
            <v>7.3937153419593349</v>
          </cell>
          <cell r="E59">
            <v>2</v>
          </cell>
          <cell r="F59">
            <v>3.6968576709796674</v>
          </cell>
          <cell r="G59">
            <v>2</v>
          </cell>
          <cell r="H59">
            <v>3.6968576709796674</v>
          </cell>
          <cell r="I59">
            <v>2</v>
          </cell>
        </row>
        <row r="60">
          <cell r="B60" t="str">
            <v>Juan Fernández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Puchuncaví</v>
          </cell>
          <cell r="C61">
            <v>2</v>
          </cell>
          <cell r="D61">
            <v>10.362694300518134</v>
          </cell>
          <cell r="E61">
            <v>2</v>
          </cell>
          <cell r="F61">
            <v>10.362694300518134</v>
          </cell>
          <cell r="G61">
            <v>2</v>
          </cell>
          <cell r="H61">
            <v>10.362694300518134</v>
          </cell>
          <cell r="I61">
            <v>0</v>
          </cell>
        </row>
        <row r="62">
          <cell r="B62" t="str">
            <v>Quintero</v>
          </cell>
          <cell r="C62">
            <v>7</v>
          </cell>
          <cell r="D62">
            <v>18.32460732984293</v>
          </cell>
          <cell r="E62">
            <v>5</v>
          </cell>
          <cell r="F62">
            <v>13.089005235602095</v>
          </cell>
          <cell r="G62">
            <v>5</v>
          </cell>
          <cell r="H62">
            <v>13.089005235602095</v>
          </cell>
          <cell r="I62">
            <v>2</v>
          </cell>
        </row>
        <row r="63">
          <cell r="B63" t="str">
            <v>Viña del Mar</v>
          </cell>
          <cell r="C63">
            <v>26</v>
          </cell>
          <cell r="D63">
            <v>6.3122117018693853</v>
          </cell>
          <cell r="E63">
            <v>18</v>
          </cell>
          <cell r="F63">
            <v>4.3699927166788051</v>
          </cell>
          <cell r="G63">
            <v>13</v>
          </cell>
          <cell r="H63">
            <v>3.1561058509346926</v>
          </cell>
          <cell r="I63">
            <v>8</v>
          </cell>
        </row>
        <row r="64">
          <cell r="B64" t="str">
            <v>Isla de Pascua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Los Andes</v>
          </cell>
          <cell r="C65">
            <v>14</v>
          </cell>
          <cell r="D65">
            <v>14.629049111807733</v>
          </cell>
          <cell r="E65">
            <v>9</v>
          </cell>
          <cell r="F65">
            <v>9.4043887147335425</v>
          </cell>
          <cell r="G65">
            <v>7</v>
          </cell>
          <cell r="H65">
            <v>7.3145245559038665</v>
          </cell>
          <cell r="I65">
            <v>5</v>
          </cell>
        </row>
        <row r="66">
          <cell r="B66" t="str">
            <v>Calle Larga</v>
          </cell>
          <cell r="C66">
            <v>3</v>
          </cell>
          <cell r="D66">
            <v>15.625</v>
          </cell>
          <cell r="E66">
            <v>3</v>
          </cell>
          <cell r="F66">
            <v>15.625</v>
          </cell>
          <cell r="G66">
            <v>1</v>
          </cell>
          <cell r="H66">
            <v>5.208333333333333</v>
          </cell>
          <cell r="I66">
            <v>0</v>
          </cell>
        </row>
        <row r="67">
          <cell r="B67" t="str">
            <v>Rinconada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San Esteban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La Ligua</v>
          </cell>
          <cell r="C69">
            <v>5</v>
          </cell>
          <cell r="D69">
            <v>11.415525114155251</v>
          </cell>
          <cell r="E69">
            <v>2</v>
          </cell>
          <cell r="F69">
            <v>4.5662100456620998</v>
          </cell>
          <cell r="G69">
            <v>1</v>
          </cell>
          <cell r="H69">
            <v>2.2831050228310499</v>
          </cell>
          <cell r="I69">
            <v>3</v>
          </cell>
        </row>
        <row r="70">
          <cell r="B70" t="str">
            <v>Cabildo</v>
          </cell>
          <cell r="C70">
            <v>2</v>
          </cell>
          <cell r="D70">
            <v>6.756756756756757</v>
          </cell>
          <cell r="E70">
            <v>2</v>
          </cell>
          <cell r="F70">
            <v>6.756756756756757</v>
          </cell>
          <cell r="G70">
            <v>2</v>
          </cell>
          <cell r="H70">
            <v>6.756756756756757</v>
          </cell>
          <cell r="I70">
            <v>0</v>
          </cell>
        </row>
        <row r="71">
          <cell r="B71" t="str">
            <v>Papudo</v>
          </cell>
          <cell r="C71">
            <v>2</v>
          </cell>
          <cell r="D71">
            <v>28.571428571428569</v>
          </cell>
          <cell r="E71">
            <v>1</v>
          </cell>
          <cell r="F71">
            <v>14.285714285714285</v>
          </cell>
          <cell r="G71">
            <v>1</v>
          </cell>
          <cell r="H71">
            <v>14.285714285714285</v>
          </cell>
          <cell r="I71">
            <v>1</v>
          </cell>
        </row>
        <row r="72">
          <cell r="B72" t="str">
            <v>Petorca</v>
          </cell>
          <cell r="C72">
            <v>1</v>
          </cell>
          <cell r="D72">
            <v>7.518796992481203</v>
          </cell>
          <cell r="E72">
            <v>1</v>
          </cell>
          <cell r="F72">
            <v>7.518796992481203</v>
          </cell>
          <cell r="G72">
            <v>1</v>
          </cell>
          <cell r="H72">
            <v>7.518796992481203</v>
          </cell>
          <cell r="I72">
            <v>0</v>
          </cell>
        </row>
        <row r="73">
          <cell r="B73" t="str">
            <v>Zapallar</v>
          </cell>
          <cell r="C73">
            <v>1</v>
          </cell>
          <cell r="D73">
            <v>11.76470588235294</v>
          </cell>
          <cell r="E73">
            <v>1</v>
          </cell>
          <cell r="F73">
            <v>11.76470588235294</v>
          </cell>
          <cell r="G73">
            <v>1</v>
          </cell>
          <cell r="H73">
            <v>11.76470588235294</v>
          </cell>
          <cell r="I73">
            <v>0</v>
          </cell>
        </row>
        <row r="74">
          <cell r="B74" t="str">
            <v>Quillota</v>
          </cell>
          <cell r="C74">
            <v>5</v>
          </cell>
          <cell r="D74">
            <v>4.0716612377850163</v>
          </cell>
          <cell r="E74">
            <v>3</v>
          </cell>
          <cell r="F74">
            <v>2.4429967426710095</v>
          </cell>
          <cell r="G74">
            <v>3</v>
          </cell>
          <cell r="H74">
            <v>2.4429967426710095</v>
          </cell>
          <cell r="I74">
            <v>2</v>
          </cell>
        </row>
        <row r="75">
          <cell r="B75" t="str">
            <v>La Calera</v>
          </cell>
          <cell r="C75">
            <v>5</v>
          </cell>
          <cell r="D75">
            <v>6.6577896138482018</v>
          </cell>
          <cell r="E75">
            <v>4</v>
          </cell>
          <cell r="F75">
            <v>5.3262316910785623</v>
          </cell>
          <cell r="G75">
            <v>4</v>
          </cell>
          <cell r="H75">
            <v>5.3262316910785623</v>
          </cell>
          <cell r="I75">
            <v>1</v>
          </cell>
        </row>
        <row r="76">
          <cell r="B76" t="str">
            <v>Hijuelas</v>
          </cell>
          <cell r="C76">
            <v>1</v>
          </cell>
          <cell r="D76">
            <v>4.166666666666667</v>
          </cell>
          <cell r="E76">
            <v>1</v>
          </cell>
          <cell r="F76">
            <v>4.166666666666667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La Cruz</v>
          </cell>
          <cell r="C77">
            <v>2</v>
          </cell>
          <cell r="D77">
            <v>7.9365079365079358</v>
          </cell>
          <cell r="E77">
            <v>2</v>
          </cell>
          <cell r="F77">
            <v>7.9365079365079358</v>
          </cell>
          <cell r="G77">
            <v>2</v>
          </cell>
          <cell r="H77">
            <v>7.9365079365079358</v>
          </cell>
          <cell r="I77">
            <v>0</v>
          </cell>
        </row>
        <row r="78">
          <cell r="B78" t="str">
            <v>Nogales</v>
          </cell>
          <cell r="C78">
            <v>2</v>
          </cell>
          <cell r="D78">
            <v>7.1174377224199281</v>
          </cell>
          <cell r="E78">
            <v>2</v>
          </cell>
          <cell r="F78">
            <v>7.1174377224199281</v>
          </cell>
          <cell r="G78">
            <v>1</v>
          </cell>
          <cell r="H78">
            <v>3.5587188612099641</v>
          </cell>
          <cell r="I78">
            <v>0</v>
          </cell>
        </row>
        <row r="79">
          <cell r="B79" t="str">
            <v>San Antonio</v>
          </cell>
          <cell r="C79">
            <v>15</v>
          </cell>
          <cell r="D79">
            <v>11.210762331838565</v>
          </cell>
          <cell r="E79">
            <v>9</v>
          </cell>
          <cell r="F79">
            <v>6.7264573991031398</v>
          </cell>
          <cell r="G79">
            <v>7</v>
          </cell>
          <cell r="H79">
            <v>5.2316890881913301</v>
          </cell>
          <cell r="I79">
            <v>6</v>
          </cell>
        </row>
        <row r="80">
          <cell r="B80" t="str">
            <v>Algarrobo</v>
          </cell>
          <cell r="C80">
            <v>1</v>
          </cell>
          <cell r="D80">
            <v>6.9444444444444438</v>
          </cell>
          <cell r="E80">
            <v>1</v>
          </cell>
          <cell r="F80">
            <v>6.9444444444444438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Cartagena</v>
          </cell>
          <cell r="C81">
            <v>2</v>
          </cell>
          <cell r="D81">
            <v>8.3333333333333339</v>
          </cell>
          <cell r="E81">
            <v>2</v>
          </cell>
          <cell r="F81">
            <v>8.3333333333333339</v>
          </cell>
          <cell r="G81">
            <v>2</v>
          </cell>
          <cell r="H81">
            <v>8.3333333333333339</v>
          </cell>
          <cell r="I81">
            <v>0</v>
          </cell>
        </row>
        <row r="82">
          <cell r="B82" t="str">
            <v>El Quisco</v>
          </cell>
          <cell r="C82">
            <v>3</v>
          </cell>
          <cell r="D82">
            <v>23.255813953488371</v>
          </cell>
          <cell r="E82">
            <v>2</v>
          </cell>
          <cell r="F82">
            <v>15.503875968992247</v>
          </cell>
          <cell r="G82">
            <v>1</v>
          </cell>
          <cell r="H82">
            <v>7.7519379844961236</v>
          </cell>
          <cell r="I82">
            <v>1</v>
          </cell>
        </row>
        <row r="83">
          <cell r="B83" t="str">
            <v>El Tabo</v>
          </cell>
          <cell r="C83">
            <v>1</v>
          </cell>
          <cell r="D83">
            <v>12.345679012345679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</v>
          </cell>
        </row>
        <row r="84">
          <cell r="B84" t="str">
            <v>Santo Domingo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San Felipe</v>
          </cell>
          <cell r="C85">
            <v>13</v>
          </cell>
          <cell r="D85">
            <v>10.788381742738588</v>
          </cell>
          <cell r="E85">
            <v>12</v>
          </cell>
          <cell r="F85">
            <v>9.9585062240663902</v>
          </cell>
          <cell r="G85">
            <v>8</v>
          </cell>
          <cell r="H85">
            <v>6.6390041493775929</v>
          </cell>
          <cell r="I85">
            <v>1</v>
          </cell>
        </row>
        <row r="86">
          <cell r="B86" t="str">
            <v>Catemu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Llaillay</v>
          </cell>
          <cell r="C87">
            <v>1</v>
          </cell>
          <cell r="D87">
            <v>2.6109660574412534</v>
          </cell>
          <cell r="E87">
            <v>1</v>
          </cell>
          <cell r="F87">
            <v>2.6109660574412534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Panquehue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Putaendo</v>
          </cell>
          <cell r="C89">
            <v>1</v>
          </cell>
          <cell r="D89">
            <v>4.9504950495049505</v>
          </cell>
          <cell r="E89">
            <v>1</v>
          </cell>
          <cell r="F89">
            <v>4.9504950495049505</v>
          </cell>
          <cell r="G89">
            <v>1</v>
          </cell>
          <cell r="H89">
            <v>4.9504950495049505</v>
          </cell>
          <cell r="I89">
            <v>0</v>
          </cell>
        </row>
        <row r="90">
          <cell r="B90" t="str">
            <v>Santa María</v>
          </cell>
          <cell r="C90">
            <v>2</v>
          </cell>
          <cell r="D90">
            <v>10.101010101010102</v>
          </cell>
          <cell r="E90">
            <v>2</v>
          </cell>
          <cell r="F90">
            <v>10.101010101010102</v>
          </cell>
          <cell r="G90">
            <v>1</v>
          </cell>
          <cell r="H90">
            <v>5.0505050505050511</v>
          </cell>
          <cell r="I90">
            <v>0</v>
          </cell>
        </row>
        <row r="91">
          <cell r="B91" t="str">
            <v>Quilpué</v>
          </cell>
          <cell r="C91">
            <v>9</v>
          </cell>
          <cell r="D91">
            <v>4.6059365404298873</v>
          </cell>
          <cell r="E91">
            <v>7</v>
          </cell>
          <cell r="F91">
            <v>3.5823950870010237</v>
          </cell>
          <cell r="G91">
            <v>6</v>
          </cell>
          <cell r="H91">
            <v>3.0706243602865912</v>
          </cell>
          <cell r="I91">
            <v>2</v>
          </cell>
        </row>
        <row r="92">
          <cell r="B92" t="str">
            <v>Limache</v>
          </cell>
          <cell r="C92">
            <v>4</v>
          </cell>
          <cell r="D92">
            <v>6.2208398133748055</v>
          </cell>
          <cell r="E92">
            <v>2</v>
          </cell>
          <cell r="F92">
            <v>3.1104199066874028</v>
          </cell>
          <cell r="G92">
            <v>1</v>
          </cell>
          <cell r="H92">
            <v>1.5552099533437014</v>
          </cell>
          <cell r="I92">
            <v>2</v>
          </cell>
        </row>
        <row r="93">
          <cell r="B93" t="str">
            <v>Olmué</v>
          </cell>
          <cell r="C93">
            <v>1</v>
          </cell>
          <cell r="D93">
            <v>5.3191489361702127</v>
          </cell>
          <cell r="E93">
            <v>1</v>
          </cell>
          <cell r="F93">
            <v>5.3191489361702127</v>
          </cell>
          <cell r="G93">
            <v>1</v>
          </cell>
          <cell r="H93">
            <v>5.3191489361702127</v>
          </cell>
          <cell r="I93">
            <v>0</v>
          </cell>
        </row>
        <row r="94">
          <cell r="B94" t="str">
            <v>Villa Alemana</v>
          </cell>
          <cell r="C94">
            <v>8</v>
          </cell>
          <cell r="D94">
            <v>5.4017555705604323</v>
          </cell>
          <cell r="E94">
            <v>8</v>
          </cell>
          <cell r="F94">
            <v>5.4017555705604323</v>
          </cell>
          <cell r="G94">
            <v>8</v>
          </cell>
          <cell r="H94">
            <v>5.4017555705604323</v>
          </cell>
          <cell r="I94">
            <v>0</v>
          </cell>
        </row>
        <row r="95">
          <cell r="B95">
            <v>0</v>
          </cell>
          <cell r="C95">
            <v>698</v>
          </cell>
          <cell r="D95">
            <v>7.0090877140131553</v>
          </cell>
          <cell r="E95">
            <v>503</v>
          </cell>
          <cell r="F95">
            <v>5.0509614901842657</v>
          </cell>
          <cell r="G95">
            <v>392</v>
          </cell>
          <cell r="H95">
            <v>3.9363357935432051</v>
          </cell>
          <cell r="I95">
            <v>195</v>
          </cell>
        </row>
        <row r="96">
          <cell r="B96" t="str">
            <v>Santiago</v>
          </cell>
          <cell r="C96">
            <v>35</v>
          </cell>
          <cell r="D96">
            <v>6.8762848614276288</v>
          </cell>
          <cell r="E96">
            <v>24</v>
          </cell>
          <cell r="F96">
            <v>4.715166762121803</v>
          </cell>
          <cell r="G96">
            <v>19</v>
          </cell>
          <cell r="H96">
            <v>3.7328403533464272</v>
          </cell>
          <cell r="I96">
            <v>11</v>
          </cell>
        </row>
        <row r="97">
          <cell r="B97" t="str">
            <v>Cerrillos</v>
          </cell>
          <cell r="C97">
            <v>10</v>
          </cell>
          <cell r="D97">
            <v>8.4951186881339869</v>
          </cell>
          <cell r="E97">
            <v>7</v>
          </cell>
          <cell r="F97">
            <v>5.9465830816937908</v>
          </cell>
          <cell r="G97">
            <v>5</v>
          </cell>
          <cell r="H97">
            <v>4.2475593440669934</v>
          </cell>
          <cell r="I97">
            <v>3</v>
          </cell>
        </row>
        <row r="98">
          <cell r="B98" t="str">
            <v>Cerro Navia</v>
          </cell>
          <cell r="C98">
            <v>10</v>
          </cell>
          <cell r="D98">
            <v>5.3943086270224461</v>
          </cell>
          <cell r="E98">
            <v>6</v>
          </cell>
          <cell r="F98">
            <v>3.2365851762134672</v>
          </cell>
          <cell r="G98">
            <v>5</v>
          </cell>
          <cell r="H98">
            <v>2.697154313511223</v>
          </cell>
          <cell r="I98">
            <v>4</v>
          </cell>
        </row>
        <row r="99">
          <cell r="B99" t="str">
            <v>Conchalí</v>
          </cell>
          <cell r="C99">
            <v>18</v>
          </cell>
          <cell r="D99">
            <v>10.258110233338291</v>
          </cell>
          <cell r="E99">
            <v>7</v>
          </cell>
          <cell r="F99">
            <v>3.9892650907426681</v>
          </cell>
          <cell r="G99">
            <v>5</v>
          </cell>
          <cell r="H99">
            <v>2.8494750648161915</v>
          </cell>
          <cell r="I99">
            <v>11</v>
          </cell>
        </row>
        <row r="100">
          <cell r="B100" t="str">
            <v>El Bosque</v>
          </cell>
          <cell r="C100">
            <v>14</v>
          </cell>
          <cell r="D100">
            <v>5.8252242432918768</v>
          </cell>
          <cell r="E100">
            <v>8</v>
          </cell>
          <cell r="F100">
            <v>3.3286995675953581</v>
          </cell>
          <cell r="G100">
            <v>5</v>
          </cell>
          <cell r="H100">
            <v>2.0804372297470985</v>
          </cell>
          <cell r="I100">
            <v>6</v>
          </cell>
        </row>
        <row r="101">
          <cell r="B101" t="str">
            <v>Estación Central</v>
          </cell>
          <cell r="C101">
            <v>17</v>
          </cell>
          <cell r="D101">
            <v>9.6716635998391016</v>
          </cell>
          <cell r="E101">
            <v>10</v>
          </cell>
          <cell r="F101">
            <v>5.6892138822582963</v>
          </cell>
          <cell r="G101">
            <v>6</v>
          </cell>
          <cell r="H101">
            <v>3.4135283293549774</v>
          </cell>
          <cell r="I101">
            <v>7</v>
          </cell>
        </row>
        <row r="102">
          <cell r="B102" t="str">
            <v>Huechuraba</v>
          </cell>
          <cell r="C102">
            <v>12</v>
          </cell>
          <cell r="D102">
            <v>7.9603661970084216</v>
          </cell>
          <cell r="E102">
            <v>9</v>
          </cell>
          <cell r="F102">
            <v>5.9702746477563169</v>
          </cell>
          <cell r="G102">
            <v>8</v>
          </cell>
          <cell r="H102">
            <v>5.3069107980056147</v>
          </cell>
          <cell r="I102">
            <v>3</v>
          </cell>
        </row>
        <row r="103">
          <cell r="B103" t="str">
            <v>Independencia</v>
          </cell>
          <cell r="C103">
            <v>19</v>
          </cell>
          <cell r="D103">
            <v>16.962907235716337</v>
          </cell>
          <cell r="E103">
            <v>13</v>
          </cell>
          <cell r="F103">
            <v>11.606199687595391</v>
          </cell>
          <cell r="G103">
            <v>10</v>
          </cell>
          <cell r="H103">
            <v>8.9278459135349149</v>
          </cell>
          <cell r="I103">
            <v>6</v>
          </cell>
        </row>
        <row r="104">
          <cell r="B104" t="str">
            <v>La Cisterna</v>
          </cell>
          <cell r="C104">
            <v>9</v>
          </cell>
          <cell r="D104">
            <v>8.5224963218208636</v>
          </cell>
          <cell r="E104">
            <v>6</v>
          </cell>
          <cell r="F104">
            <v>5.6816642145472436</v>
          </cell>
          <cell r="G104">
            <v>4</v>
          </cell>
          <cell r="H104">
            <v>3.7877761430314951</v>
          </cell>
          <cell r="I104">
            <v>3</v>
          </cell>
        </row>
        <row r="105">
          <cell r="B105" t="str">
            <v>La Florida</v>
          </cell>
          <cell r="C105">
            <v>28</v>
          </cell>
          <cell r="D105">
            <v>5.9554453515621866</v>
          </cell>
          <cell r="E105">
            <v>22</v>
          </cell>
          <cell r="F105">
            <v>4.6792784905131466</v>
          </cell>
          <cell r="G105">
            <v>19</v>
          </cell>
          <cell r="H105">
            <v>4.0411950599886266</v>
          </cell>
          <cell r="I105">
            <v>6</v>
          </cell>
        </row>
        <row r="106">
          <cell r="B106" t="str">
            <v>La Granja</v>
          </cell>
          <cell r="C106">
            <v>10</v>
          </cell>
          <cell r="D106">
            <v>5.4741148368468862</v>
          </cell>
          <cell r="E106">
            <v>6</v>
          </cell>
          <cell r="F106">
            <v>3.2844689021081317</v>
          </cell>
          <cell r="G106">
            <v>5</v>
          </cell>
          <cell r="H106">
            <v>2.7370574184234431</v>
          </cell>
          <cell r="I106">
            <v>4</v>
          </cell>
        </row>
        <row r="107">
          <cell r="B107" t="str">
            <v>La Pintana</v>
          </cell>
          <cell r="C107">
            <v>24</v>
          </cell>
          <cell r="D107">
            <v>7.3412807671124822</v>
          </cell>
          <cell r="E107">
            <v>18</v>
          </cell>
          <cell r="F107">
            <v>5.5059605753343615</v>
          </cell>
          <cell r="G107">
            <v>13</v>
          </cell>
          <cell r="H107">
            <v>3.9765270821859278</v>
          </cell>
          <cell r="I107">
            <v>6</v>
          </cell>
        </row>
        <row r="108">
          <cell r="B108" t="str">
            <v>La Reina</v>
          </cell>
          <cell r="C108">
            <v>5</v>
          </cell>
          <cell r="D108">
            <v>5.0252814774877104</v>
          </cell>
          <cell r="E108">
            <v>4</v>
          </cell>
          <cell r="F108">
            <v>4.0202251819901687</v>
          </cell>
          <cell r="G108">
            <v>3</v>
          </cell>
          <cell r="H108">
            <v>3.0151688864926265</v>
          </cell>
          <cell r="I108">
            <v>1</v>
          </cell>
        </row>
        <row r="109">
          <cell r="B109" t="str">
            <v>Las Condes</v>
          </cell>
          <cell r="C109">
            <v>12</v>
          </cell>
          <cell r="D109">
            <v>3.1951789692683059</v>
          </cell>
          <cell r="E109">
            <v>9</v>
          </cell>
          <cell r="F109">
            <v>2.3963842269512292</v>
          </cell>
          <cell r="G109">
            <v>8</v>
          </cell>
          <cell r="H109">
            <v>2.1301193128455371</v>
          </cell>
          <cell r="I109">
            <v>3</v>
          </cell>
        </row>
        <row r="110">
          <cell r="B110" t="str">
            <v>Lo Barnechea</v>
          </cell>
          <cell r="C110">
            <v>8</v>
          </cell>
          <cell r="D110">
            <v>6.2980359825031167</v>
          </cell>
          <cell r="E110">
            <v>7</v>
          </cell>
          <cell r="F110">
            <v>5.5107814846902272</v>
          </cell>
          <cell r="G110">
            <v>6</v>
          </cell>
          <cell r="H110">
            <v>4.7235269868773369</v>
          </cell>
          <cell r="I110">
            <v>1</v>
          </cell>
        </row>
        <row r="111">
          <cell r="B111" t="str">
            <v>Lo Espejo</v>
          </cell>
          <cell r="C111">
            <v>15</v>
          </cell>
          <cell r="D111">
            <v>9.4011225632800226</v>
          </cell>
          <cell r="E111">
            <v>13</v>
          </cell>
          <cell r="F111">
            <v>8.1476395548426854</v>
          </cell>
          <cell r="G111">
            <v>12</v>
          </cell>
          <cell r="H111">
            <v>7.5208980506240177</v>
          </cell>
          <cell r="I111">
            <v>2</v>
          </cell>
        </row>
        <row r="112">
          <cell r="B112" t="str">
            <v>Lo Prado</v>
          </cell>
          <cell r="C112">
            <v>10</v>
          </cell>
          <cell r="D112">
            <v>7.2603630648586988</v>
          </cell>
          <cell r="E112">
            <v>8</v>
          </cell>
          <cell r="F112">
            <v>5.8082904518869594</v>
          </cell>
          <cell r="G112">
            <v>8</v>
          </cell>
          <cell r="H112">
            <v>5.8082904518869594</v>
          </cell>
          <cell r="I112">
            <v>2</v>
          </cell>
        </row>
        <row r="113">
          <cell r="B113" t="str">
            <v>Macul</v>
          </cell>
          <cell r="C113">
            <v>11</v>
          </cell>
          <cell r="D113">
            <v>7.1638106486115554</v>
          </cell>
          <cell r="E113">
            <v>10</v>
          </cell>
          <cell r="F113">
            <v>6.5125551351014144</v>
          </cell>
          <cell r="G113">
            <v>6</v>
          </cell>
          <cell r="H113">
            <v>3.9075330810608486</v>
          </cell>
          <cell r="I113">
            <v>1</v>
          </cell>
        </row>
        <row r="114">
          <cell r="B114" t="str">
            <v>Maipú</v>
          </cell>
          <cell r="C114">
            <v>44</v>
          </cell>
          <cell r="D114">
            <v>6.3039068033673455</v>
          </cell>
          <cell r="E114">
            <v>35</v>
          </cell>
          <cell r="F114">
            <v>5.0144713208603884</v>
          </cell>
          <cell r="G114">
            <v>31</v>
          </cell>
          <cell r="H114">
            <v>4.4413888841906299</v>
          </cell>
          <cell r="I114">
            <v>9</v>
          </cell>
        </row>
        <row r="115">
          <cell r="B115" t="str">
            <v>Ñuñoa</v>
          </cell>
          <cell r="C115">
            <v>19</v>
          </cell>
          <cell r="D115">
            <v>7.2090745145334525</v>
          </cell>
          <cell r="E115">
            <v>14</v>
          </cell>
          <cell r="F115">
            <v>5.3119496422878072</v>
          </cell>
          <cell r="G115">
            <v>10</v>
          </cell>
          <cell r="H115">
            <v>3.7942497444912906</v>
          </cell>
          <cell r="I115">
            <v>5</v>
          </cell>
        </row>
        <row r="116">
          <cell r="B116" t="str">
            <v>Pedro Aguirre Cerda</v>
          </cell>
          <cell r="C116">
            <v>15</v>
          </cell>
          <cell r="D116">
            <v>10.493970144165514</v>
          </cell>
          <cell r="E116">
            <v>11</v>
          </cell>
          <cell r="F116">
            <v>7.6955781057213768</v>
          </cell>
          <cell r="G116">
            <v>8</v>
          </cell>
          <cell r="H116">
            <v>5.596784076888274</v>
          </cell>
          <cell r="I116">
            <v>4</v>
          </cell>
        </row>
        <row r="117">
          <cell r="B117" t="str">
            <v>Peñalolén</v>
          </cell>
          <cell r="C117">
            <v>24</v>
          </cell>
          <cell r="D117">
            <v>6.5012535209841005</v>
          </cell>
          <cell r="E117">
            <v>17</v>
          </cell>
          <cell r="F117">
            <v>4.6050545773637381</v>
          </cell>
          <cell r="G117">
            <v>13</v>
          </cell>
          <cell r="H117">
            <v>3.5215123238663883</v>
          </cell>
          <cell r="I117">
            <v>7</v>
          </cell>
        </row>
        <row r="118">
          <cell r="B118" t="str">
            <v>Providencia</v>
          </cell>
          <cell r="C118">
            <v>6</v>
          </cell>
          <cell r="D118">
            <v>3.0723504594296984</v>
          </cell>
          <cell r="E118">
            <v>4</v>
          </cell>
          <cell r="F118">
            <v>2.0482336396197991</v>
          </cell>
          <cell r="G118">
            <v>4</v>
          </cell>
          <cell r="H118">
            <v>2.0482336396197991</v>
          </cell>
          <cell r="I118">
            <v>2</v>
          </cell>
        </row>
        <row r="119">
          <cell r="B119" t="str">
            <v>Pudahuel</v>
          </cell>
          <cell r="C119">
            <v>21</v>
          </cell>
          <cell r="D119">
            <v>5.6793570958894684</v>
          </cell>
          <cell r="E119">
            <v>16</v>
          </cell>
          <cell r="F119">
            <v>4.327129215915785</v>
          </cell>
          <cell r="G119">
            <v>13</v>
          </cell>
          <cell r="H119">
            <v>3.5157924879315754</v>
          </cell>
          <cell r="I119">
            <v>5</v>
          </cell>
        </row>
        <row r="120">
          <cell r="B120" t="str">
            <v>Quilicura</v>
          </cell>
          <cell r="C120">
            <v>29</v>
          </cell>
          <cell r="D120">
            <v>9.3037099466962605</v>
          </cell>
          <cell r="E120">
            <v>21</v>
          </cell>
          <cell r="F120">
            <v>6.7371692717455671</v>
          </cell>
          <cell r="G120">
            <v>18</v>
          </cell>
          <cell r="H120">
            <v>5.7747165186390568</v>
          </cell>
          <cell r="I120">
            <v>8</v>
          </cell>
        </row>
        <row r="121">
          <cell r="B121" t="str">
            <v>Quinta Normal</v>
          </cell>
          <cell r="C121">
            <v>12</v>
          </cell>
          <cell r="D121">
            <v>7.6651608009556798</v>
          </cell>
          <cell r="E121">
            <v>7</v>
          </cell>
          <cell r="F121">
            <v>4.4713438005574799</v>
          </cell>
          <cell r="G121">
            <v>5</v>
          </cell>
          <cell r="H121">
            <v>3.1938170003981998</v>
          </cell>
          <cell r="I121">
            <v>5</v>
          </cell>
        </row>
        <row r="122">
          <cell r="B122" t="str">
            <v>Recoleta</v>
          </cell>
          <cell r="C122">
            <v>26</v>
          </cell>
          <cell r="D122">
            <v>10.996898772581913</v>
          </cell>
          <cell r="E122">
            <v>17</v>
          </cell>
          <cell r="F122">
            <v>7.1902799666881752</v>
          </cell>
          <cell r="G122">
            <v>15</v>
          </cell>
          <cell r="H122">
            <v>6.3443646764895654</v>
          </cell>
          <cell r="I122">
            <v>9</v>
          </cell>
        </row>
        <row r="123">
          <cell r="B123" t="str">
            <v>Renca</v>
          </cell>
          <cell r="C123">
            <v>13</v>
          </cell>
          <cell r="D123">
            <v>5.5667970211826994</v>
          </cell>
          <cell r="E123">
            <v>6</v>
          </cell>
          <cell r="F123">
            <v>2.5692909328535536</v>
          </cell>
          <cell r="G123">
            <v>6</v>
          </cell>
          <cell r="H123">
            <v>2.5692909328535536</v>
          </cell>
          <cell r="I123">
            <v>7</v>
          </cell>
        </row>
        <row r="124">
          <cell r="B124" t="str">
            <v>San Joaquín</v>
          </cell>
          <cell r="C124">
            <v>11</v>
          </cell>
          <cell r="D124">
            <v>9.3605498594294083</v>
          </cell>
          <cell r="E124">
            <v>10</v>
          </cell>
          <cell r="F124">
            <v>8.5095907812994618</v>
          </cell>
          <cell r="G124">
            <v>7</v>
          </cell>
          <cell r="H124">
            <v>5.956713546909624</v>
          </cell>
          <cell r="I124">
            <v>1</v>
          </cell>
        </row>
        <row r="125">
          <cell r="B125" t="str">
            <v>San Miguel</v>
          </cell>
          <cell r="C125">
            <v>12</v>
          </cell>
          <cell r="D125">
            <v>9.1864455882717877</v>
          </cell>
          <cell r="E125">
            <v>10</v>
          </cell>
          <cell r="F125">
            <v>7.6553713235598222</v>
          </cell>
          <cell r="G125">
            <v>6</v>
          </cell>
          <cell r="H125">
            <v>4.5932227941358938</v>
          </cell>
          <cell r="I125">
            <v>2</v>
          </cell>
        </row>
        <row r="126">
          <cell r="B126" t="str">
            <v>San Ramón</v>
          </cell>
          <cell r="C126">
            <v>11</v>
          </cell>
          <cell r="D126">
            <v>8.0155255543181081</v>
          </cell>
          <cell r="E126">
            <v>9</v>
          </cell>
          <cell r="F126">
            <v>6.5581572717148156</v>
          </cell>
          <cell r="G126">
            <v>5</v>
          </cell>
          <cell r="H126">
            <v>3.6434207065082309</v>
          </cell>
          <cell r="I126">
            <v>2</v>
          </cell>
        </row>
        <row r="127">
          <cell r="B127" t="str">
            <v>Vitacura</v>
          </cell>
          <cell r="C127">
            <v>5</v>
          </cell>
          <cell r="D127">
            <v>3.7529149426166675</v>
          </cell>
          <cell r="E127">
            <v>3</v>
          </cell>
          <cell r="F127">
            <v>2.2517489655700005</v>
          </cell>
          <cell r="G127">
            <v>3</v>
          </cell>
          <cell r="H127">
            <v>2.2517489655700005</v>
          </cell>
          <cell r="I127">
            <v>2</v>
          </cell>
        </row>
        <row r="128">
          <cell r="B128" t="str">
            <v>Puente Alto</v>
          </cell>
          <cell r="C128">
            <v>47</v>
          </cell>
          <cell r="D128">
            <v>5.6266291207973849</v>
          </cell>
          <cell r="E128">
            <v>33</v>
          </cell>
          <cell r="F128">
            <v>3.9506119358790146</v>
          </cell>
          <cell r="G128">
            <v>24</v>
          </cell>
          <cell r="H128">
            <v>2.8731723170029198</v>
          </cell>
          <cell r="I128">
            <v>14</v>
          </cell>
        </row>
        <row r="129">
          <cell r="B129" t="str">
            <v>Pirque</v>
          </cell>
          <cell r="C129">
            <v>1</v>
          </cell>
          <cell r="D129">
            <v>3.2862695977781478</v>
          </cell>
          <cell r="E129">
            <v>1</v>
          </cell>
          <cell r="F129">
            <v>3.2862695977781478</v>
          </cell>
          <cell r="G129">
            <v>0</v>
          </cell>
          <cell r="H129">
            <v>0</v>
          </cell>
          <cell r="I129">
            <v>0</v>
          </cell>
        </row>
        <row r="130">
          <cell r="B130" t="str">
            <v>San José de Maipo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 t="str">
            <v>Colina</v>
          </cell>
          <cell r="C131">
            <v>14</v>
          </cell>
          <cell r="D131">
            <v>6.9102586008615594</v>
          </cell>
          <cell r="E131">
            <v>7</v>
          </cell>
          <cell r="F131">
            <v>3.4551293004307797</v>
          </cell>
          <cell r="G131">
            <v>6</v>
          </cell>
          <cell r="H131">
            <v>2.9615394003692401</v>
          </cell>
          <cell r="I131">
            <v>7</v>
          </cell>
        </row>
        <row r="132">
          <cell r="B132" t="str">
            <v>Lampa</v>
          </cell>
          <cell r="C132">
            <v>8</v>
          </cell>
          <cell r="D132">
            <v>5.6362536401949619</v>
          </cell>
          <cell r="E132">
            <v>7</v>
          </cell>
          <cell r="F132">
            <v>4.9317219351705912</v>
          </cell>
          <cell r="G132">
            <v>6</v>
          </cell>
          <cell r="H132">
            <v>4.2271902301462214</v>
          </cell>
          <cell r="I132">
            <v>1</v>
          </cell>
        </row>
        <row r="133">
          <cell r="B133" t="str">
            <v>Tiltil</v>
          </cell>
          <cell r="C133">
            <v>1</v>
          </cell>
          <cell r="D133">
            <v>4.0283304746957942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</row>
        <row r="134">
          <cell r="B134" t="str">
            <v>San Bernardo</v>
          </cell>
          <cell r="C134">
            <v>42</v>
          </cell>
          <cell r="D134">
            <v>8.4221377407529889</v>
          </cell>
          <cell r="E134">
            <v>34</v>
          </cell>
          <cell r="F134">
            <v>6.8179210282286098</v>
          </cell>
          <cell r="G134">
            <v>28</v>
          </cell>
          <cell r="H134">
            <v>5.6147584938353257</v>
          </cell>
          <cell r="I134">
            <v>8</v>
          </cell>
        </row>
        <row r="135">
          <cell r="B135" t="str">
            <v>Buin</v>
          </cell>
          <cell r="C135">
            <v>8</v>
          </cell>
          <cell r="D135">
            <v>5.9866724058400411</v>
          </cell>
          <cell r="E135">
            <v>6</v>
          </cell>
          <cell r="F135">
            <v>4.4900043043800313</v>
          </cell>
          <cell r="G135">
            <v>4</v>
          </cell>
          <cell r="H135">
            <v>2.9933362029200206</v>
          </cell>
          <cell r="I135">
            <v>2</v>
          </cell>
        </row>
        <row r="136">
          <cell r="B136" t="str">
            <v>Calera de Tango</v>
          </cell>
          <cell r="C136">
            <v>3</v>
          </cell>
          <cell r="D136">
            <v>9.1653757589408897</v>
          </cell>
          <cell r="E136">
            <v>3</v>
          </cell>
          <cell r="F136">
            <v>9.1653757589408897</v>
          </cell>
          <cell r="G136">
            <v>3</v>
          </cell>
          <cell r="H136">
            <v>9.1653757589408897</v>
          </cell>
          <cell r="I136">
            <v>0</v>
          </cell>
        </row>
        <row r="137">
          <cell r="B137" t="str">
            <v>Paine</v>
          </cell>
          <cell r="C137">
            <v>8</v>
          </cell>
          <cell r="D137">
            <v>8.5937716793510255</v>
          </cell>
          <cell r="E137">
            <v>5</v>
          </cell>
          <cell r="F137">
            <v>5.3711072995943905</v>
          </cell>
          <cell r="G137">
            <v>3</v>
          </cell>
          <cell r="H137">
            <v>3.2226643797566346</v>
          </cell>
          <cell r="I137">
            <v>3</v>
          </cell>
        </row>
        <row r="138">
          <cell r="B138" t="str">
            <v>Melipilla</v>
          </cell>
          <cell r="C138">
            <v>16</v>
          </cell>
          <cell r="D138">
            <v>9.664096326235132</v>
          </cell>
          <cell r="E138">
            <v>12</v>
          </cell>
          <cell r="F138">
            <v>7.248072244676349</v>
          </cell>
          <cell r="G138">
            <v>8</v>
          </cell>
          <cell r="H138">
            <v>4.832048163117566</v>
          </cell>
          <cell r="I138">
            <v>4</v>
          </cell>
        </row>
        <row r="139">
          <cell r="B139" t="str">
            <v>Alhué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Curacaví</v>
          </cell>
          <cell r="C140">
            <v>1</v>
          </cell>
          <cell r="D140">
            <v>2.4606550682870858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1</v>
          </cell>
        </row>
        <row r="141">
          <cell r="B141" t="str">
            <v>María Pinto</v>
          </cell>
          <cell r="C141">
            <v>2</v>
          </cell>
          <cell r="D141">
            <v>13.145078391112591</v>
          </cell>
          <cell r="E141">
            <v>2</v>
          </cell>
          <cell r="F141">
            <v>13.145078391112591</v>
          </cell>
          <cell r="G141">
            <v>1</v>
          </cell>
          <cell r="H141">
            <v>6.5725391955562955</v>
          </cell>
          <cell r="I141">
            <v>0</v>
          </cell>
        </row>
        <row r="142">
          <cell r="B142" t="str">
            <v>San Pedro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B143" t="str">
            <v>Talagante</v>
          </cell>
          <cell r="C143">
            <v>7</v>
          </cell>
          <cell r="D143">
            <v>6.7371692717455662</v>
          </cell>
          <cell r="E143">
            <v>6</v>
          </cell>
          <cell r="F143">
            <v>5.7747165186390568</v>
          </cell>
          <cell r="G143">
            <v>3</v>
          </cell>
          <cell r="H143">
            <v>2.8873582593195284</v>
          </cell>
          <cell r="I143">
            <v>1</v>
          </cell>
        </row>
        <row r="144">
          <cell r="B144" t="str">
            <v>El Monte</v>
          </cell>
          <cell r="C144">
            <v>5</v>
          </cell>
          <cell r="D144">
            <v>10.538248499204187</v>
          </cell>
          <cell r="E144">
            <v>5</v>
          </cell>
          <cell r="F144">
            <v>10.538248499204187</v>
          </cell>
          <cell r="G144">
            <v>4</v>
          </cell>
          <cell r="H144">
            <v>8.4305987993633487</v>
          </cell>
          <cell r="I144">
            <v>0</v>
          </cell>
        </row>
        <row r="145">
          <cell r="B145" t="str">
            <v>Isla de Maipo</v>
          </cell>
          <cell r="C145">
            <v>4</v>
          </cell>
          <cell r="D145">
            <v>8.8409376789783796</v>
          </cell>
          <cell r="E145">
            <v>4</v>
          </cell>
          <cell r="F145">
            <v>8.8409376789783796</v>
          </cell>
          <cell r="G145">
            <v>3</v>
          </cell>
          <cell r="H145">
            <v>6.6307032592337842</v>
          </cell>
          <cell r="I145">
            <v>0</v>
          </cell>
        </row>
        <row r="146">
          <cell r="B146" t="str">
            <v>Padre Hurtado</v>
          </cell>
          <cell r="C146">
            <v>5</v>
          </cell>
          <cell r="D146">
            <v>6.4040125495163913</v>
          </cell>
          <cell r="E146">
            <v>4</v>
          </cell>
          <cell r="F146">
            <v>5.1232100396131131</v>
          </cell>
          <cell r="G146">
            <v>3</v>
          </cell>
          <cell r="H146">
            <v>3.8424075297098348</v>
          </cell>
          <cell r="I146">
            <v>1</v>
          </cell>
        </row>
        <row r="147">
          <cell r="B147" t="str">
            <v>Peñaflor</v>
          </cell>
          <cell r="C147">
            <v>11</v>
          </cell>
          <cell r="D147">
            <v>8.4080225975287881</v>
          </cell>
          <cell r="E147">
            <v>7</v>
          </cell>
          <cell r="F147">
            <v>5.3505598347910475</v>
          </cell>
          <cell r="G147">
            <v>5</v>
          </cell>
          <cell r="H147">
            <v>3.8218284534221767</v>
          </cell>
          <cell r="I147">
            <v>4</v>
          </cell>
        </row>
        <row r="148">
          <cell r="B148">
            <v>0</v>
          </cell>
          <cell r="C148">
            <v>94</v>
          </cell>
          <cell r="D148">
            <v>7.7480884483906669</v>
          </cell>
          <cell r="E148">
            <v>64</v>
          </cell>
          <cell r="F148">
            <v>5.2752942627340715</v>
          </cell>
          <cell r="G148">
            <v>53</v>
          </cell>
          <cell r="H148">
            <v>4.3686030613266524</v>
          </cell>
          <cell r="I148">
            <v>30</v>
          </cell>
        </row>
        <row r="149">
          <cell r="B149" t="str">
            <v>Rancagua</v>
          </cell>
          <cell r="C149">
            <v>33</v>
          </cell>
          <cell r="D149">
            <v>8.9943989424767317</v>
          </cell>
          <cell r="E149">
            <v>19</v>
          </cell>
          <cell r="F149">
            <v>5.1785933305169056</v>
          </cell>
          <cell r="G149">
            <v>17</v>
          </cell>
          <cell r="H149">
            <v>4.6334782430940731</v>
          </cell>
          <cell r="I149">
            <v>14</v>
          </cell>
        </row>
        <row r="150">
          <cell r="B150" t="str">
            <v>Codegua</v>
          </cell>
          <cell r="C150">
            <v>2</v>
          </cell>
          <cell r="D150">
            <v>11.82163850504412</v>
          </cell>
          <cell r="E150">
            <v>2</v>
          </cell>
          <cell r="F150">
            <v>11.82163850504412</v>
          </cell>
          <cell r="G150">
            <v>2</v>
          </cell>
          <cell r="H150">
            <v>11.82163850504412</v>
          </cell>
          <cell r="I150">
            <v>0</v>
          </cell>
        </row>
        <row r="151">
          <cell r="B151" t="str">
            <v>Coinco</v>
          </cell>
          <cell r="C151">
            <v>2</v>
          </cell>
          <cell r="D151">
            <v>26.635059729121444</v>
          </cell>
          <cell r="E151">
            <v>1</v>
          </cell>
          <cell r="F151">
            <v>13.317529864560722</v>
          </cell>
          <cell r="G151">
            <v>1</v>
          </cell>
          <cell r="H151">
            <v>13.317529864560722</v>
          </cell>
          <cell r="I151">
            <v>1</v>
          </cell>
        </row>
        <row r="152">
          <cell r="B152" t="str">
            <v>Coltauco</v>
          </cell>
          <cell r="C152">
            <v>1</v>
          </cell>
          <cell r="D152">
            <v>3.619305991580537</v>
          </cell>
          <cell r="E152">
            <v>1</v>
          </cell>
          <cell r="F152">
            <v>3.619305991580537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Doñihue</v>
          </cell>
          <cell r="C153">
            <v>4</v>
          </cell>
          <cell r="D153">
            <v>14.32155489141546</v>
          </cell>
          <cell r="E153">
            <v>4</v>
          </cell>
          <cell r="F153">
            <v>14.32155489141546</v>
          </cell>
          <cell r="G153">
            <v>3</v>
          </cell>
          <cell r="H153">
            <v>10.741166168561593</v>
          </cell>
          <cell r="I153">
            <v>0</v>
          </cell>
        </row>
        <row r="154">
          <cell r="B154" t="str">
            <v>Graneros</v>
          </cell>
          <cell r="C154">
            <v>5</v>
          </cell>
          <cell r="D154">
            <v>10.089188425683037</v>
          </cell>
          <cell r="E154">
            <v>3</v>
          </cell>
          <cell r="F154">
            <v>6.0535130554098231</v>
          </cell>
          <cell r="G154">
            <v>3</v>
          </cell>
          <cell r="H154">
            <v>6.0535130554098231</v>
          </cell>
          <cell r="I154">
            <v>2</v>
          </cell>
        </row>
        <row r="155">
          <cell r="B155" t="str">
            <v>Las Cabras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 t="str">
            <v>Machalí</v>
          </cell>
          <cell r="C156">
            <v>3</v>
          </cell>
          <cell r="D156">
            <v>4.4929315757551489</v>
          </cell>
          <cell r="E156">
            <v>3</v>
          </cell>
          <cell r="F156">
            <v>4.4929315757551489</v>
          </cell>
          <cell r="G156">
            <v>3</v>
          </cell>
          <cell r="H156">
            <v>4.4929315757551489</v>
          </cell>
          <cell r="I156">
            <v>0</v>
          </cell>
        </row>
        <row r="157">
          <cell r="B157" t="str">
            <v>Malloa</v>
          </cell>
          <cell r="C157">
            <v>2</v>
          </cell>
          <cell r="D157">
            <v>13.057888283349387</v>
          </cell>
          <cell r="E157">
            <v>2</v>
          </cell>
          <cell r="F157">
            <v>13.057888283349387</v>
          </cell>
          <cell r="G157">
            <v>1</v>
          </cell>
          <cell r="H157">
            <v>6.5289441416746934</v>
          </cell>
          <cell r="I157">
            <v>0</v>
          </cell>
        </row>
        <row r="158">
          <cell r="B158" t="str">
            <v>Mostazal</v>
          </cell>
          <cell r="C158">
            <v>2</v>
          </cell>
          <cell r="D158">
            <v>5.3996132631147473</v>
          </cell>
          <cell r="E158">
            <v>2</v>
          </cell>
          <cell r="F158">
            <v>5.3996132631147473</v>
          </cell>
          <cell r="G158">
            <v>1</v>
          </cell>
          <cell r="H158">
            <v>2.6998066315573737</v>
          </cell>
          <cell r="I158">
            <v>0</v>
          </cell>
        </row>
        <row r="159">
          <cell r="B159" t="str">
            <v>Olivar</v>
          </cell>
          <cell r="C159">
            <v>1</v>
          </cell>
          <cell r="D159">
            <v>6.4033875235655646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</row>
        <row r="160">
          <cell r="B160" t="str">
            <v>Peumo</v>
          </cell>
          <cell r="C160">
            <v>1</v>
          </cell>
          <cell r="D160">
            <v>5.5496025204234893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</row>
        <row r="161">
          <cell r="B161" t="str">
            <v>Pichidegua</v>
          </cell>
          <cell r="C161">
            <v>2</v>
          </cell>
          <cell r="D161">
            <v>9.4238533365681914</v>
          </cell>
          <cell r="E161">
            <v>1</v>
          </cell>
          <cell r="F161">
            <v>4.7119266682840957</v>
          </cell>
          <cell r="G161">
            <v>1</v>
          </cell>
          <cell r="H161">
            <v>4.7119266682840957</v>
          </cell>
          <cell r="I161">
            <v>1</v>
          </cell>
        </row>
        <row r="162">
          <cell r="B162" t="str">
            <v>Quinta de Tilcoco</v>
          </cell>
          <cell r="C162">
            <v>1</v>
          </cell>
          <cell r="D162">
            <v>7.3994700272313194</v>
          </cell>
          <cell r="E162">
            <v>1</v>
          </cell>
          <cell r="F162">
            <v>7.3994700272313194</v>
          </cell>
          <cell r="G162">
            <v>0</v>
          </cell>
          <cell r="H162">
            <v>0</v>
          </cell>
          <cell r="I162">
            <v>0</v>
          </cell>
        </row>
        <row r="163">
          <cell r="B163" t="str">
            <v>Rengo</v>
          </cell>
          <cell r="C163">
            <v>9</v>
          </cell>
          <cell r="D163">
            <v>11.031111758387794</v>
          </cell>
          <cell r="E163">
            <v>7</v>
          </cell>
          <cell r="F163">
            <v>8.5797535898571731</v>
          </cell>
          <cell r="G163">
            <v>6</v>
          </cell>
          <cell r="H163">
            <v>7.3540745055918633</v>
          </cell>
          <cell r="I163">
            <v>2</v>
          </cell>
        </row>
        <row r="164">
          <cell r="B164" t="str">
            <v>Requínoa</v>
          </cell>
          <cell r="C164">
            <v>3</v>
          </cell>
          <cell r="D164">
            <v>8.5135947756496702</v>
          </cell>
          <cell r="E164">
            <v>2</v>
          </cell>
          <cell r="F164">
            <v>5.6757298504331137</v>
          </cell>
          <cell r="G164">
            <v>1</v>
          </cell>
          <cell r="H164">
            <v>2.8378649252165569</v>
          </cell>
          <cell r="I164">
            <v>1</v>
          </cell>
        </row>
        <row r="165">
          <cell r="B165" t="str">
            <v>San Vicente</v>
          </cell>
          <cell r="C165">
            <v>5</v>
          </cell>
          <cell r="D165">
            <v>8.451171350898715</v>
          </cell>
          <cell r="E165">
            <v>3</v>
          </cell>
          <cell r="F165">
            <v>5.0707028105392293</v>
          </cell>
          <cell r="G165">
            <v>2</v>
          </cell>
          <cell r="H165">
            <v>3.3804685403594861</v>
          </cell>
          <cell r="I165">
            <v>2</v>
          </cell>
        </row>
        <row r="166">
          <cell r="B166" t="str">
            <v>Pichilemu</v>
          </cell>
          <cell r="C166">
            <v>1</v>
          </cell>
          <cell r="D166">
            <v>6.0541118404619887</v>
          </cell>
          <cell r="E166">
            <v>1</v>
          </cell>
          <cell r="F166">
            <v>6.0541118404619887</v>
          </cell>
          <cell r="G166">
            <v>1</v>
          </cell>
          <cell r="H166">
            <v>6.0541118404619887</v>
          </cell>
          <cell r="I166">
            <v>0</v>
          </cell>
        </row>
        <row r="167">
          <cell r="B167" t="str">
            <v>La Estrella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Litueche</v>
          </cell>
          <cell r="C168">
            <v>1</v>
          </cell>
          <cell r="D168">
            <v>15.135279601154972</v>
          </cell>
          <cell r="E168">
            <v>1</v>
          </cell>
          <cell r="F168">
            <v>15.135279601154972</v>
          </cell>
          <cell r="G168">
            <v>1</v>
          </cell>
          <cell r="H168">
            <v>15.135279601154972</v>
          </cell>
          <cell r="I168">
            <v>0</v>
          </cell>
        </row>
        <row r="169">
          <cell r="B169" t="str">
            <v>Marchihue</v>
          </cell>
          <cell r="C169">
            <v>1</v>
          </cell>
          <cell r="D169">
            <v>13.683951420222304</v>
          </cell>
          <cell r="E169">
            <v>1</v>
          </cell>
          <cell r="F169">
            <v>13.683951420222304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>Navidad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Paredones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B172" t="str">
            <v>San Fernando</v>
          </cell>
          <cell r="C172">
            <v>5</v>
          </cell>
          <cell r="D172">
            <v>4.6810143096355574</v>
          </cell>
          <cell r="E172">
            <v>3</v>
          </cell>
          <cell r="F172">
            <v>2.8086085857813345</v>
          </cell>
          <cell r="G172">
            <v>3</v>
          </cell>
          <cell r="H172">
            <v>2.8086085857813345</v>
          </cell>
          <cell r="I172">
            <v>2</v>
          </cell>
        </row>
        <row r="173">
          <cell r="B173" t="str">
            <v>Chépica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 t="str">
            <v>Chimbarongo</v>
          </cell>
          <cell r="C174">
            <v>2</v>
          </cell>
          <cell r="D174">
            <v>4.7910237586389846</v>
          </cell>
          <cell r="E174">
            <v>2</v>
          </cell>
          <cell r="F174">
            <v>4.7910237586389846</v>
          </cell>
          <cell r="G174">
            <v>2</v>
          </cell>
          <cell r="H174">
            <v>4.7910237586389846</v>
          </cell>
          <cell r="I174">
            <v>0</v>
          </cell>
        </row>
        <row r="175">
          <cell r="B175" t="str">
            <v>Lolol</v>
          </cell>
          <cell r="C175">
            <v>1</v>
          </cell>
          <cell r="D175">
            <v>15.135279601154972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</v>
          </cell>
        </row>
        <row r="176">
          <cell r="B176" t="str">
            <v>Nancagua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B177" t="str">
            <v>Palmilla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 t="str">
            <v>Peralillo</v>
          </cell>
          <cell r="C178">
            <v>4</v>
          </cell>
          <cell r="D178">
            <v>35.360299245176215</v>
          </cell>
          <cell r="E178">
            <v>3</v>
          </cell>
          <cell r="F178">
            <v>26.520224433882163</v>
          </cell>
          <cell r="G178">
            <v>3</v>
          </cell>
          <cell r="H178">
            <v>26.520224433882163</v>
          </cell>
          <cell r="I178">
            <v>1</v>
          </cell>
        </row>
        <row r="179">
          <cell r="B179" t="str">
            <v>Placilla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B180" t="str">
            <v>Pumanque</v>
          </cell>
          <cell r="C180">
            <v>1</v>
          </cell>
          <cell r="D180">
            <v>41.666666666666664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</v>
          </cell>
        </row>
        <row r="181">
          <cell r="B181" t="str">
            <v>Santa Cruz</v>
          </cell>
          <cell r="C181">
            <v>2</v>
          </cell>
          <cell r="D181">
            <v>3.9097004057778015</v>
          </cell>
          <cell r="E181">
            <v>2</v>
          </cell>
          <cell r="F181">
            <v>3.9097004057778015</v>
          </cell>
          <cell r="G181">
            <v>2</v>
          </cell>
          <cell r="H181">
            <v>3.9097004057778015</v>
          </cell>
          <cell r="I181">
            <v>0</v>
          </cell>
        </row>
        <row r="182">
          <cell r="B182">
            <v>0</v>
          </cell>
          <cell r="C182">
            <v>87</v>
          </cell>
          <cell r="D182">
            <v>6.4785166430858592</v>
          </cell>
          <cell r="E182">
            <v>65</v>
          </cell>
          <cell r="F182">
            <v>4.8402710551790902</v>
          </cell>
          <cell r="G182">
            <v>52</v>
          </cell>
          <cell r="H182">
            <v>3.8722168441432721</v>
          </cell>
          <cell r="I182">
            <v>22</v>
          </cell>
        </row>
        <row r="183">
          <cell r="B183" t="str">
            <v>Talca</v>
          </cell>
          <cell r="C183">
            <v>19</v>
          </cell>
          <cell r="D183">
            <v>6.4232589587559161</v>
          </cell>
          <cell r="E183">
            <v>15</v>
          </cell>
          <cell r="F183">
            <v>5.0709939148073024</v>
          </cell>
          <cell r="G183">
            <v>11</v>
          </cell>
          <cell r="H183">
            <v>3.7187288708586883</v>
          </cell>
          <cell r="I183">
            <v>4</v>
          </cell>
        </row>
        <row r="184">
          <cell r="B184" t="str">
            <v>Constitución</v>
          </cell>
          <cell r="C184">
            <v>6</v>
          </cell>
          <cell r="D184">
            <v>8.5348506401137989</v>
          </cell>
          <cell r="E184">
            <v>4</v>
          </cell>
          <cell r="F184">
            <v>5.6899004267425326</v>
          </cell>
          <cell r="G184">
            <v>3</v>
          </cell>
          <cell r="H184">
            <v>4.2674253200568995</v>
          </cell>
          <cell r="I184">
            <v>2</v>
          </cell>
        </row>
        <row r="185">
          <cell r="B185" t="str">
            <v>Curepto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Empedrado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Maule</v>
          </cell>
          <cell r="C187">
            <v>3</v>
          </cell>
          <cell r="D187">
            <v>5.0420168067226898</v>
          </cell>
          <cell r="E187">
            <v>3</v>
          </cell>
          <cell r="F187">
            <v>5.0420168067226898</v>
          </cell>
          <cell r="G187">
            <v>1</v>
          </cell>
          <cell r="H187">
            <v>1.680672268907563</v>
          </cell>
          <cell r="I187">
            <v>0</v>
          </cell>
        </row>
        <row r="188">
          <cell r="B188" t="str">
            <v>Pelarco</v>
          </cell>
          <cell r="C188">
            <v>2</v>
          </cell>
          <cell r="D188">
            <v>17.543859649122805</v>
          </cell>
          <cell r="E188">
            <v>1</v>
          </cell>
          <cell r="F188">
            <v>8.7719298245614024</v>
          </cell>
          <cell r="G188">
            <v>1</v>
          </cell>
          <cell r="H188">
            <v>8.7719298245614024</v>
          </cell>
          <cell r="I188">
            <v>1</v>
          </cell>
        </row>
        <row r="189">
          <cell r="B189" t="str">
            <v>Pencahue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 t="str">
            <v>Río Claro</v>
          </cell>
          <cell r="C190">
            <v>1</v>
          </cell>
          <cell r="D190">
            <v>7.042253521126761</v>
          </cell>
          <cell r="E190">
            <v>1</v>
          </cell>
          <cell r="F190">
            <v>7.042253521126761</v>
          </cell>
          <cell r="G190">
            <v>1</v>
          </cell>
          <cell r="H190">
            <v>7.042253521126761</v>
          </cell>
          <cell r="I190">
            <v>0</v>
          </cell>
        </row>
        <row r="191">
          <cell r="B191" t="str">
            <v>San Clemente</v>
          </cell>
          <cell r="C191">
            <v>2</v>
          </cell>
          <cell r="D191">
            <v>3.6630036630036629</v>
          </cell>
          <cell r="E191">
            <v>2</v>
          </cell>
          <cell r="F191">
            <v>3.6630036630036629</v>
          </cell>
          <cell r="G191">
            <v>2</v>
          </cell>
          <cell r="H191">
            <v>3.6630036630036629</v>
          </cell>
          <cell r="I191">
            <v>0</v>
          </cell>
        </row>
        <row r="192">
          <cell r="B192" t="str">
            <v>San Rafael</v>
          </cell>
          <cell r="C192">
            <v>4</v>
          </cell>
          <cell r="D192">
            <v>36.036036036036037</v>
          </cell>
          <cell r="E192">
            <v>4</v>
          </cell>
          <cell r="F192">
            <v>36.036036036036037</v>
          </cell>
          <cell r="G192">
            <v>4</v>
          </cell>
          <cell r="H192">
            <v>36.036036036036037</v>
          </cell>
          <cell r="I192">
            <v>0</v>
          </cell>
        </row>
        <row r="193">
          <cell r="B193" t="str">
            <v>Cauquenes</v>
          </cell>
          <cell r="C193">
            <v>2</v>
          </cell>
          <cell r="D193">
            <v>3.6363636363636362</v>
          </cell>
          <cell r="E193">
            <v>2</v>
          </cell>
          <cell r="F193">
            <v>3.6363636363636362</v>
          </cell>
          <cell r="G193">
            <v>0</v>
          </cell>
          <cell r="H193">
            <v>0</v>
          </cell>
          <cell r="I193">
            <v>0</v>
          </cell>
        </row>
        <row r="194">
          <cell r="B194" t="str">
            <v>Chanco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 t="str">
            <v>Pelluhue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 t="str">
            <v>Curicó</v>
          </cell>
          <cell r="C196">
            <v>15</v>
          </cell>
          <cell r="D196">
            <v>7.1428571428571423</v>
          </cell>
          <cell r="E196">
            <v>11</v>
          </cell>
          <cell r="F196">
            <v>5.2380952380952381</v>
          </cell>
          <cell r="G196">
            <v>10</v>
          </cell>
          <cell r="H196">
            <v>4.7619047619047628</v>
          </cell>
          <cell r="I196">
            <v>4</v>
          </cell>
        </row>
        <row r="197">
          <cell r="B197" t="str">
            <v>Hualañé</v>
          </cell>
          <cell r="C197">
            <v>1</v>
          </cell>
          <cell r="D197">
            <v>11.76470588235294</v>
          </cell>
          <cell r="E197">
            <v>1</v>
          </cell>
          <cell r="F197">
            <v>11.76470588235294</v>
          </cell>
          <cell r="G197">
            <v>1</v>
          </cell>
          <cell r="H197">
            <v>11.76470588235294</v>
          </cell>
          <cell r="I197">
            <v>0</v>
          </cell>
        </row>
        <row r="198">
          <cell r="B198" t="str">
            <v>Licantén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 t="str">
            <v>Molina</v>
          </cell>
          <cell r="C199">
            <v>9</v>
          </cell>
          <cell r="D199">
            <v>14.563106796116505</v>
          </cell>
          <cell r="E199">
            <v>6</v>
          </cell>
          <cell r="F199">
            <v>9.7087378640776691</v>
          </cell>
          <cell r="G199">
            <v>5</v>
          </cell>
          <cell r="H199">
            <v>8.090614886731391</v>
          </cell>
          <cell r="I199">
            <v>3</v>
          </cell>
        </row>
        <row r="200">
          <cell r="B200" t="str">
            <v>Rauco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B201" t="str">
            <v>Romeral</v>
          </cell>
          <cell r="C201">
            <v>1</v>
          </cell>
          <cell r="D201">
            <v>4.9504950495049505</v>
          </cell>
          <cell r="E201">
            <v>1</v>
          </cell>
          <cell r="F201">
            <v>4.9504950495049505</v>
          </cell>
          <cell r="G201">
            <v>1</v>
          </cell>
          <cell r="H201">
            <v>4.9504950495049505</v>
          </cell>
          <cell r="I201">
            <v>0</v>
          </cell>
        </row>
        <row r="202">
          <cell r="B202" t="str">
            <v>Sagrada Familia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 t="str">
            <v>Teno</v>
          </cell>
          <cell r="C203">
            <v>5</v>
          </cell>
          <cell r="D203">
            <v>15.060240963855422</v>
          </cell>
          <cell r="E203">
            <v>4</v>
          </cell>
          <cell r="F203">
            <v>12.048192771084338</v>
          </cell>
          <cell r="G203">
            <v>4</v>
          </cell>
          <cell r="H203">
            <v>12.048192771084338</v>
          </cell>
          <cell r="I203">
            <v>1</v>
          </cell>
        </row>
        <row r="204">
          <cell r="B204" t="str">
            <v>Vichuquén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B205" t="str">
            <v>Linares</v>
          </cell>
          <cell r="C205">
            <v>4</v>
          </cell>
          <cell r="D205">
            <v>3.1007751937984498</v>
          </cell>
          <cell r="E205">
            <v>4</v>
          </cell>
          <cell r="F205">
            <v>3.1007751937984498</v>
          </cell>
          <cell r="G205">
            <v>4</v>
          </cell>
          <cell r="H205">
            <v>3.1007751937984498</v>
          </cell>
          <cell r="I205">
            <v>0</v>
          </cell>
        </row>
        <row r="206">
          <cell r="B206" t="str">
            <v>Colbún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B207" t="str">
            <v>Longaví</v>
          </cell>
          <cell r="C207">
            <v>2</v>
          </cell>
          <cell r="D207">
            <v>5.6497175141242941</v>
          </cell>
          <cell r="E207">
            <v>2</v>
          </cell>
          <cell r="F207">
            <v>5.6497175141242941</v>
          </cell>
          <cell r="G207">
            <v>1</v>
          </cell>
          <cell r="H207">
            <v>2.8248587570621471</v>
          </cell>
          <cell r="I207">
            <v>0</v>
          </cell>
        </row>
        <row r="208">
          <cell r="B208" t="str">
            <v>Parral</v>
          </cell>
          <cell r="C208">
            <v>4</v>
          </cell>
          <cell r="D208">
            <v>7.0796460176991154</v>
          </cell>
          <cell r="E208">
            <v>1</v>
          </cell>
          <cell r="F208">
            <v>1.7699115044247788</v>
          </cell>
          <cell r="G208">
            <v>1</v>
          </cell>
          <cell r="H208">
            <v>1.7699115044247788</v>
          </cell>
          <cell r="I208">
            <v>3</v>
          </cell>
        </row>
        <row r="209">
          <cell r="B209" t="str">
            <v>Retiro</v>
          </cell>
          <cell r="C209">
            <v>1</v>
          </cell>
          <cell r="D209">
            <v>5.4945054945054945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</v>
          </cell>
        </row>
        <row r="210">
          <cell r="B210" t="str">
            <v>San Javier</v>
          </cell>
          <cell r="C210">
            <v>5</v>
          </cell>
          <cell r="D210">
            <v>8.7719298245614024</v>
          </cell>
          <cell r="E210">
            <v>3</v>
          </cell>
          <cell r="F210">
            <v>5.2631578947368416</v>
          </cell>
          <cell r="G210">
            <v>2</v>
          </cell>
          <cell r="H210">
            <v>3.5087719298245617</v>
          </cell>
          <cell r="I210">
            <v>2</v>
          </cell>
        </row>
        <row r="211">
          <cell r="B211" t="str">
            <v>Villa Alegre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B212" t="str">
            <v>Yerbas Buenas</v>
          </cell>
          <cell r="C212">
            <v>1</v>
          </cell>
          <cell r="D212">
            <v>4.4052863436123353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</v>
          </cell>
        </row>
        <row r="213">
          <cell r="B213">
            <v>0</v>
          </cell>
          <cell r="C213">
            <v>197</v>
          </cell>
          <cell r="D213">
            <v>7.3699059528897592</v>
          </cell>
          <cell r="E213">
            <v>157</v>
          </cell>
          <cell r="F213">
            <v>5.8734783482420925</v>
          </cell>
          <cell r="G213">
            <v>123</v>
          </cell>
          <cell r="H213">
            <v>4.6015148842915758</v>
          </cell>
          <cell r="I213">
            <v>40</v>
          </cell>
        </row>
        <row r="214">
          <cell r="B214" t="str">
            <v>Concepción</v>
          </cell>
          <cell r="C214">
            <v>18</v>
          </cell>
          <cell r="D214">
            <v>6.7186736093044424</v>
          </cell>
          <cell r="E214">
            <v>18</v>
          </cell>
          <cell r="F214">
            <v>6.7186736093044424</v>
          </cell>
          <cell r="G214">
            <v>15</v>
          </cell>
          <cell r="H214">
            <v>5.5988946744203689</v>
          </cell>
          <cell r="I214">
            <v>0</v>
          </cell>
        </row>
        <row r="215">
          <cell r="B215" t="str">
            <v>Coronel</v>
          </cell>
          <cell r="C215">
            <v>11</v>
          </cell>
          <cell r="D215">
            <v>6.8991470145509277</v>
          </cell>
          <cell r="E215">
            <v>8</v>
          </cell>
          <cell r="F215">
            <v>5.0175614651279474</v>
          </cell>
          <cell r="G215">
            <v>6</v>
          </cell>
          <cell r="H215">
            <v>3.7631710988459606</v>
          </cell>
          <cell r="I215">
            <v>3</v>
          </cell>
        </row>
        <row r="216">
          <cell r="B216" t="str">
            <v>Chiguayante</v>
          </cell>
          <cell r="C216">
            <v>11</v>
          </cell>
          <cell r="D216">
            <v>10.65851596644017</v>
          </cell>
          <cell r="E216">
            <v>8</v>
          </cell>
          <cell r="F216">
            <v>7.7516479755928511</v>
          </cell>
          <cell r="G216">
            <v>6</v>
          </cell>
          <cell r="H216">
            <v>5.8137359816946379</v>
          </cell>
          <cell r="I216">
            <v>3</v>
          </cell>
        </row>
        <row r="217">
          <cell r="B217" t="str">
            <v>Florida</v>
          </cell>
          <cell r="C217">
            <v>2</v>
          </cell>
          <cell r="D217">
            <v>20.407399772479138</v>
          </cell>
          <cell r="E217">
            <v>1</v>
          </cell>
          <cell r="F217">
            <v>10.203699886239569</v>
          </cell>
          <cell r="G217">
            <v>1</v>
          </cell>
          <cell r="H217">
            <v>10.203699886239569</v>
          </cell>
          <cell r="I217">
            <v>1</v>
          </cell>
        </row>
        <row r="218">
          <cell r="B218" t="str">
            <v>Hualqui</v>
          </cell>
          <cell r="C218">
            <v>2</v>
          </cell>
          <cell r="D218">
            <v>6.5787012424439322</v>
          </cell>
          <cell r="E218">
            <v>1</v>
          </cell>
          <cell r="F218">
            <v>3.2893506212219661</v>
          </cell>
          <cell r="G218">
            <v>0</v>
          </cell>
          <cell r="H218">
            <v>0</v>
          </cell>
          <cell r="I218">
            <v>1</v>
          </cell>
        </row>
        <row r="219">
          <cell r="B219" t="str">
            <v>Lota</v>
          </cell>
          <cell r="C219">
            <v>2</v>
          </cell>
          <cell r="D219">
            <v>3.0626725539095796</v>
          </cell>
          <cell r="E219">
            <v>2</v>
          </cell>
          <cell r="F219">
            <v>3.0626725539095796</v>
          </cell>
          <cell r="G219">
            <v>2</v>
          </cell>
          <cell r="H219">
            <v>3.0626725539095796</v>
          </cell>
          <cell r="I219">
            <v>0</v>
          </cell>
        </row>
        <row r="220">
          <cell r="B220" t="str">
            <v>Penco</v>
          </cell>
          <cell r="C220">
            <v>4</v>
          </cell>
          <cell r="D220">
            <v>6.6113229014973731</v>
          </cell>
          <cell r="E220">
            <v>3</v>
          </cell>
          <cell r="F220">
            <v>4.9584921761230305</v>
          </cell>
          <cell r="G220">
            <v>1</v>
          </cell>
          <cell r="H220">
            <v>1.6528307253743433</v>
          </cell>
          <cell r="I220">
            <v>1</v>
          </cell>
        </row>
        <row r="221">
          <cell r="B221" t="str">
            <v>San Pedro de la Paz</v>
          </cell>
          <cell r="C221">
            <v>20</v>
          </cell>
          <cell r="D221">
            <v>10.319531360696365</v>
          </cell>
          <cell r="E221">
            <v>16</v>
          </cell>
          <cell r="F221">
            <v>8.2556250885570908</v>
          </cell>
          <cell r="G221">
            <v>11</v>
          </cell>
          <cell r="H221">
            <v>5.675742248383</v>
          </cell>
          <cell r="I221">
            <v>4</v>
          </cell>
        </row>
        <row r="222">
          <cell r="B222" t="str">
            <v>Santa Juana</v>
          </cell>
          <cell r="C222">
            <v>1</v>
          </cell>
          <cell r="D222">
            <v>5.1544463342859679</v>
          </cell>
          <cell r="E222">
            <v>1</v>
          </cell>
          <cell r="F222">
            <v>5.1544463342859679</v>
          </cell>
          <cell r="G222">
            <v>1</v>
          </cell>
          <cell r="H222">
            <v>5.1544463342859679</v>
          </cell>
          <cell r="I222">
            <v>0</v>
          </cell>
        </row>
        <row r="223">
          <cell r="B223" t="str">
            <v>Talcahuano</v>
          </cell>
          <cell r="C223">
            <v>9</v>
          </cell>
          <cell r="D223">
            <v>4.2133255148236426</v>
          </cell>
          <cell r="E223">
            <v>6</v>
          </cell>
          <cell r="F223">
            <v>2.8088836765490948</v>
          </cell>
          <cell r="G223">
            <v>5</v>
          </cell>
          <cell r="H223">
            <v>2.3407363971242456</v>
          </cell>
          <cell r="I223">
            <v>3</v>
          </cell>
        </row>
        <row r="224">
          <cell r="B224" t="str">
            <v>Tomé</v>
          </cell>
          <cell r="C224">
            <v>8</v>
          </cell>
          <cell r="D224">
            <v>12.657754289259213</v>
          </cell>
          <cell r="E224">
            <v>6</v>
          </cell>
          <cell r="F224">
            <v>9.4933157169444087</v>
          </cell>
          <cell r="G224">
            <v>6</v>
          </cell>
          <cell r="H224">
            <v>9.4933157169444087</v>
          </cell>
          <cell r="I224">
            <v>2</v>
          </cell>
        </row>
        <row r="225">
          <cell r="B225" t="str">
            <v>Hualpén</v>
          </cell>
          <cell r="C225">
            <v>8</v>
          </cell>
          <cell r="D225">
            <v>6.289072885858352</v>
          </cell>
          <cell r="E225">
            <v>7</v>
          </cell>
          <cell r="F225">
            <v>5.5029387751260579</v>
          </cell>
          <cell r="G225">
            <v>7</v>
          </cell>
          <cell r="H225">
            <v>5.5029387751260579</v>
          </cell>
          <cell r="I225">
            <v>1</v>
          </cell>
        </row>
        <row r="226">
          <cell r="B226" t="str">
            <v>Lebu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 t="str">
            <v>Arauco</v>
          </cell>
          <cell r="C227">
            <v>5</v>
          </cell>
          <cell r="D227">
            <v>10.351579594735796</v>
          </cell>
          <cell r="E227">
            <v>5</v>
          </cell>
          <cell r="F227">
            <v>10.351579594735796</v>
          </cell>
          <cell r="G227">
            <v>5</v>
          </cell>
          <cell r="H227">
            <v>10.351579594735796</v>
          </cell>
          <cell r="I227">
            <v>0</v>
          </cell>
        </row>
        <row r="228">
          <cell r="B228" t="str">
            <v>Cañete</v>
          </cell>
          <cell r="C228">
            <v>6</v>
          </cell>
          <cell r="D228">
            <v>12.738376928044303</v>
          </cell>
          <cell r="E228">
            <v>4</v>
          </cell>
          <cell r="F228">
            <v>8.4922512853628689</v>
          </cell>
          <cell r="G228">
            <v>1</v>
          </cell>
          <cell r="H228">
            <v>2.1230628213407172</v>
          </cell>
          <cell r="I228">
            <v>2</v>
          </cell>
        </row>
        <row r="229">
          <cell r="B229" t="str">
            <v>Contulmo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B230" t="str">
            <v>Curanilahue</v>
          </cell>
          <cell r="C230">
            <v>4</v>
          </cell>
          <cell r="D230">
            <v>8.4563432461012908</v>
          </cell>
          <cell r="E230">
            <v>4</v>
          </cell>
          <cell r="F230">
            <v>8.4563432461012908</v>
          </cell>
          <cell r="G230">
            <v>2</v>
          </cell>
          <cell r="H230">
            <v>4.2281716230506454</v>
          </cell>
          <cell r="I230">
            <v>0</v>
          </cell>
        </row>
        <row r="231">
          <cell r="B231" t="str">
            <v>Los Álamos</v>
          </cell>
          <cell r="C231">
            <v>2</v>
          </cell>
          <cell r="D231">
            <v>5.9344960762698973</v>
          </cell>
          <cell r="E231">
            <v>1</v>
          </cell>
          <cell r="F231">
            <v>2.9672480381349486</v>
          </cell>
          <cell r="G231">
            <v>1</v>
          </cell>
          <cell r="H231">
            <v>2.9672480381349486</v>
          </cell>
          <cell r="I231">
            <v>1</v>
          </cell>
        </row>
        <row r="232">
          <cell r="B232" t="str">
            <v>Tirúa</v>
          </cell>
          <cell r="C232">
            <v>2</v>
          </cell>
          <cell r="D232">
            <v>12.986527127941269</v>
          </cell>
          <cell r="E232">
            <v>2</v>
          </cell>
          <cell r="F232">
            <v>12.986527127941269</v>
          </cell>
          <cell r="G232">
            <v>1</v>
          </cell>
          <cell r="H232">
            <v>6.4932635639706344</v>
          </cell>
          <cell r="I232">
            <v>0</v>
          </cell>
        </row>
        <row r="233">
          <cell r="B233" t="str">
            <v>Los Ángeles</v>
          </cell>
          <cell r="C233">
            <v>21</v>
          </cell>
          <cell r="D233">
            <v>6.9533822403579588</v>
          </cell>
          <cell r="E233">
            <v>16</v>
          </cell>
          <cell r="F233">
            <v>5.2978150402727309</v>
          </cell>
          <cell r="G233">
            <v>12</v>
          </cell>
          <cell r="H233">
            <v>3.9733612802045477</v>
          </cell>
          <cell r="I233">
            <v>5</v>
          </cell>
        </row>
        <row r="234">
          <cell r="B234" t="str">
            <v>Antuco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 t="str">
            <v>Cabrero</v>
          </cell>
          <cell r="C235">
            <v>1</v>
          </cell>
          <cell r="D235">
            <v>3.1947686544775644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</row>
        <row r="236">
          <cell r="B236" t="str">
            <v>Laja</v>
          </cell>
          <cell r="C236">
            <v>1</v>
          </cell>
          <cell r="D236">
            <v>3.0579895683531428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</v>
          </cell>
        </row>
        <row r="237">
          <cell r="B237" t="str">
            <v>Mulchén</v>
          </cell>
          <cell r="C237">
            <v>6</v>
          </cell>
          <cell r="D237">
            <v>14.705332188992319</v>
          </cell>
          <cell r="E237">
            <v>6</v>
          </cell>
          <cell r="F237">
            <v>14.705332188992319</v>
          </cell>
          <cell r="G237">
            <v>5</v>
          </cell>
          <cell r="H237">
            <v>12.254443490826933</v>
          </cell>
          <cell r="I237">
            <v>0</v>
          </cell>
        </row>
        <row r="238">
          <cell r="B238" t="str">
            <v>Nacimiento</v>
          </cell>
          <cell r="C238">
            <v>1</v>
          </cell>
          <cell r="D238">
            <v>2.793191588970608</v>
          </cell>
          <cell r="E238">
            <v>1</v>
          </cell>
          <cell r="F238">
            <v>2.793191588970608</v>
          </cell>
          <cell r="G238">
            <v>1</v>
          </cell>
          <cell r="H238">
            <v>2.793191588970608</v>
          </cell>
          <cell r="I238">
            <v>0</v>
          </cell>
        </row>
        <row r="239">
          <cell r="B239" t="str">
            <v>Negrete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 t="str">
            <v>Quilaco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B241" t="str">
            <v>Quilleco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B242" t="str">
            <v>San Rosendo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 t="str">
            <v>Santa Bárbara</v>
          </cell>
          <cell r="C243">
            <v>2</v>
          </cell>
          <cell r="D243">
            <v>11.363211236948612</v>
          </cell>
          <cell r="E243">
            <v>1</v>
          </cell>
          <cell r="F243">
            <v>5.6816056184743058</v>
          </cell>
          <cell r="G243">
            <v>1</v>
          </cell>
          <cell r="H243">
            <v>5.6816056184743058</v>
          </cell>
          <cell r="I243">
            <v>1</v>
          </cell>
        </row>
        <row r="244">
          <cell r="B244" t="str">
            <v>Tucapel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B245" t="str">
            <v>Yumbel</v>
          </cell>
          <cell r="C245">
            <v>2</v>
          </cell>
          <cell r="D245">
            <v>8.733297719226881</v>
          </cell>
          <cell r="E245">
            <v>2</v>
          </cell>
          <cell r="F245">
            <v>8.733297719226881</v>
          </cell>
          <cell r="G245">
            <v>1</v>
          </cell>
          <cell r="H245">
            <v>4.3666488596134405</v>
          </cell>
          <cell r="I245">
            <v>0</v>
          </cell>
        </row>
        <row r="246">
          <cell r="B246" t="str">
            <v>Alto Biobío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B247" t="str">
            <v>Chillán</v>
          </cell>
          <cell r="C247">
            <v>16</v>
          </cell>
          <cell r="D247">
            <v>6.5410471879082772</v>
          </cell>
          <cell r="E247">
            <v>14</v>
          </cell>
          <cell r="F247">
            <v>5.7234162894197418</v>
          </cell>
          <cell r="G247">
            <v>13</v>
          </cell>
          <cell r="H247">
            <v>5.3146008401754754</v>
          </cell>
          <cell r="I247">
            <v>2</v>
          </cell>
        </row>
        <row r="248">
          <cell r="B248" t="str">
            <v>Bulnes</v>
          </cell>
          <cell r="C248">
            <v>1</v>
          </cell>
          <cell r="D248">
            <v>3.9839146966194336</v>
          </cell>
          <cell r="E248">
            <v>1</v>
          </cell>
          <cell r="F248">
            <v>3.9839146966194336</v>
          </cell>
          <cell r="G248">
            <v>1</v>
          </cell>
          <cell r="H248">
            <v>3.9839146966194336</v>
          </cell>
          <cell r="I248">
            <v>0</v>
          </cell>
        </row>
        <row r="249">
          <cell r="B249" t="str">
            <v>Cobquecura</v>
          </cell>
          <cell r="C249">
            <v>2</v>
          </cell>
          <cell r="D249">
            <v>48.780487804878049</v>
          </cell>
          <cell r="E249">
            <v>2</v>
          </cell>
          <cell r="F249">
            <v>48.780487804878049</v>
          </cell>
          <cell r="G249">
            <v>1</v>
          </cell>
          <cell r="H249">
            <v>24.390243902439025</v>
          </cell>
          <cell r="I249">
            <v>0</v>
          </cell>
        </row>
        <row r="250">
          <cell r="B250" t="str">
            <v>Coelemu</v>
          </cell>
          <cell r="C250">
            <v>2</v>
          </cell>
          <cell r="D250">
            <v>9.4336093287875258</v>
          </cell>
          <cell r="E250">
            <v>1</v>
          </cell>
          <cell r="F250">
            <v>4.7168046643937629</v>
          </cell>
          <cell r="G250">
            <v>1</v>
          </cell>
          <cell r="H250">
            <v>4.7168046643937629</v>
          </cell>
          <cell r="I250">
            <v>1</v>
          </cell>
        </row>
        <row r="251">
          <cell r="B251" t="str">
            <v>Coihueco</v>
          </cell>
          <cell r="C251">
            <v>2</v>
          </cell>
          <cell r="D251">
            <v>6.711158314439448</v>
          </cell>
          <cell r="E251">
            <v>1</v>
          </cell>
          <cell r="F251">
            <v>3.355579157219724</v>
          </cell>
          <cell r="G251">
            <v>1</v>
          </cell>
          <cell r="H251">
            <v>3.355579157219724</v>
          </cell>
          <cell r="I251">
            <v>1</v>
          </cell>
        </row>
        <row r="252">
          <cell r="B252" t="str">
            <v>Chillán Viejo</v>
          </cell>
          <cell r="C252">
            <v>3</v>
          </cell>
          <cell r="D252">
            <v>7.5563923590791777</v>
          </cell>
          <cell r="E252">
            <v>3</v>
          </cell>
          <cell r="F252">
            <v>7.5563923590791777</v>
          </cell>
          <cell r="G252">
            <v>3</v>
          </cell>
          <cell r="H252">
            <v>7.5563923590791777</v>
          </cell>
          <cell r="I252">
            <v>0</v>
          </cell>
        </row>
        <row r="253">
          <cell r="B253" t="str">
            <v>El Carmen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B254" t="str">
            <v>Ninhue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B255" t="str">
            <v>Ñiquén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B256" t="str">
            <v>Pemuco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B257" t="str">
            <v>Pinto</v>
          </cell>
          <cell r="C257">
            <v>4</v>
          </cell>
          <cell r="D257">
            <v>35.086406626367641</v>
          </cell>
          <cell r="E257">
            <v>3</v>
          </cell>
          <cell r="F257">
            <v>26.314804969775729</v>
          </cell>
          <cell r="G257">
            <v>1</v>
          </cell>
          <cell r="H257">
            <v>8.7716016565919102</v>
          </cell>
          <cell r="I257">
            <v>1</v>
          </cell>
        </row>
        <row r="258">
          <cell r="B258" t="str">
            <v>Portezuelo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B259" t="str">
            <v>Quillón</v>
          </cell>
          <cell r="C259">
            <v>2</v>
          </cell>
          <cell r="D259">
            <v>12.345217146314539</v>
          </cell>
          <cell r="E259">
            <v>1</v>
          </cell>
          <cell r="F259">
            <v>6.1726085731572695</v>
          </cell>
          <cell r="G259">
            <v>0</v>
          </cell>
          <cell r="H259">
            <v>0</v>
          </cell>
          <cell r="I259">
            <v>1</v>
          </cell>
        </row>
        <row r="260">
          <cell r="B260" t="str">
            <v>Quirihue</v>
          </cell>
          <cell r="C260">
            <v>2</v>
          </cell>
          <cell r="D260">
            <v>15.384039828484271</v>
          </cell>
          <cell r="E260">
            <v>1</v>
          </cell>
          <cell r="F260">
            <v>7.6920199142421355</v>
          </cell>
          <cell r="G260">
            <v>1</v>
          </cell>
          <cell r="H260">
            <v>7.6920199142421355</v>
          </cell>
          <cell r="I260">
            <v>1</v>
          </cell>
        </row>
        <row r="261">
          <cell r="B261" t="str">
            <v>Ránquil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B262" t="str">
            <v>San Carlos</v>
          </cell>
          <cell r="C262">
            <v>9</v>
          </cell>
          <cell r="D262">
            <v>12.967814552828962</v>
          </cell>
          <cell r="E262">
            <v>6</v>
          </cell>
          <cell r="F262">
            <v>8.6452097018859764</v>
          </cell>
          <cell r="G262">
            <v>5</v>
          </cell>
          <cell r="H262">
            <v>7.2043414182383128</v>
          </cell>
          <cell r="I262">
            <v>3</v>
          </cell>
        </row>
        <row r="263">
          <cell r="B263" t="str">
            <v>San Fabián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B264" t="str">
            <v>San Ignacio</v>
          </cell>
          <cell r="C264">
            <v>1</v>
          </cell>
          <cell r="D264">
            <v>6.2497661803217364</v>
          </cell>
          <cell r="E264">
            <v>1</v>
          </cell>
          <cell r="F264">
            <v>6.2497661803217364</v>
          </cell>
          <cell r="G264">
            <v>1</v>
          </cell>
          <cell r="H264">
            <v>6.2497661803217364</v>
          </cell>
          <cell r="I264">
            <v>0</v>
          </cell>
        </row>
        <row r="265">
          <cell r="B265" t="str">
            <v>San Nicolás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B266" t="str">
            <v>Treguaco</v>
          </cell>
          <cell r="C266">
            <v>1</v>
          </cell>
          <cell r="D266">
            <v>26.315789473684209</v>
          </cell>
          <cell r="E266">
            <v>1</v>
          </cell>
          <cell r="F266">
            <v>26.315789473684209</v>
          </cell>
          <cell r="G266">
            <v>1</v>
          </cell>
          <cell r="H266">
            <v>26.315789473684209</v>
          </cell>
          <cell r="I266">
            <v>0</v>
          </cell>
        </row>
        <row r="267">
          <cell r="B267" t="str">
            <v>Yungay</v>
          </cell>
          <cell r="C267">
            <v>3</v>
          </cell>
          <cell r="D267">
            <v>14.777772249036618</v>
          </cell>
          <cell r="E267">
            <v>3</v>
          </cell>
          <cell r="F267">
            <v>14.777772249036618</v>
          </cell>
          <cell r="G267">
            <v>3</v>
          </cell>
          <cell r="H267">
            <v>14.777772249036618</v>
          </cell>
          <cell r="I267">
            <v>0</v>
          </cell>
        </row>
        <row r="268">
          <cell r="B268">
            <v>0</v>
          </cell>
          <cell r="C268">
            <v>98</v>
          </cell>
          <cell r="D268">
            <v>7.524570024570024</v>
          </cell>
          <cell r="E268">
            <v>66</v>
          </cell>
          <cell r="F268">
            <v>5.0675675675675675</v>
          </cell>
          <cell r="G268">
            <v>53</v>
          </cell>
          <cell r="H268">
            <v>4.0694103194103191</v>
          </cell>
          <cell r="I268">
            <v>32</v>
          </cell>
        </row>
        <row r="269">
          <cell r="B269" t="str">
            <v>Temuco</v>
          </cell>
          <cell r="C269">
            <v>30</v>
          </cell>
          <cell r="D269">
            <v>7.3547438097572941</v>
          </cell>
          <cell r="E269">
            <v>24</v>
          </cell>
          <cell r="F269">
            <v>5.883795047805835</v>
          </cell>
          <cell r="G269">
            <v>19</v>
          </cell>
          <cell r="H269">
            <v>4.6580044128462861</v>
          </cell>
          <cell r="I269">
            <v>6</v>
          </cell>
        </row>
        <row r="270">
          <cell r="B270" t="str">
            <v>Carahue</v>
          </cell>
          <cell r="C270">
            <v>4</v>
          </cell>
          <cell r="D270">
            <v>13.559322033898304</v>
          </cell>
          <cell r="E270">
            <v>2</v>
          </cell>
          <cell r="F270">
            <v>6.7796610169491522</v>
          </cell>
          <cell r="G270">
            <v>2</v>
          </cell>
          <cell r="H270">
            <v>6.7796610169491522</v>
          </cell>
          <cell r="I270">
            <v>2</v>
          </cell>
        </row>
        <row r="271">
          <cell r="B271" t="str">
            <v>Cunco</v>
          </cell>
          <cell r="C271">
            <v>1</v>
          </cell>
          <cell r="D271">
            <v>5.1282051282051286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</row>
        <row r="272">
          <cell r="B272" t="str">
            <v>Curarrehue</v>
          </cell>
          <cell r="C272">
            <v>2</v>
          </cell>
          <cell r="D272">
            <v>19.047619047619051</v>
          </cell>
          <cell r="E272">
            <v>1</v>
          </cell>
          <cell r="F272">
            <v>9.5238095238095255</v>
          </cell>
          <cell r="G272">
            <v>1</v>
          </cell>
          <cell r="H272">
            <v>9.5238095238095255</v>
          </cell>
          <cell r="I272">
            <v>1</v>
          </cell>
        </row>
        <row r="273">
          <cell r="B273" t="str">
            <v>Freire</v>
          </cell>
          <cell r="C273">
            <v>3</v>
          </cell>
          <cell r="D273">
            <v>10.638297872340425</v>
          </cell>
          <cell r="E273">
            <v>2</v>
          </cell>
          <cell r="F273">
            <v>7.0921985815602833</v>
          </cell>
          <cell r="G273">
            <v>2</v>
          </cell>
          <cell r="H273">
            <v>7.0921985815602833</v>
          </cell>
          <cell r="I273">
            <v>1</v>
          </cell>
        </row>
        <row r="274">
          <cell r="B274" t="str">
            <v>Galvarino</v>
          </cell>
          <cell r="C274">
            <v>3</v>
          </cell>
          <cell r="D274">
            <v>15.625</v>
          </cell>
          <cell r="E274">
            <v>3</v>
          </cell>
          <cell r="F274">
            <v>15.625</v>
          </cell>
          <cell r="G274">
            <v>3</v>
          </cell>
          <cell r="H274">
            <v>15.625</v>
          </cell>
          <cell r="I274">
            <v>0</v>
          </cell>
        </row>
        <row r="275">
          <cell r="B275" t="str">
            <v>Gorbea</v>
          </cell>
          <cell r="C275">
            <v>1</v>
          </cell>
          <cell r="D275">
            <v>6.7114093959731544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1</v>
          </cell>
        </row>
        <row r="276">
          <cell r="B276" t="str">
            <v>Lautaro</v>
          </cell>
          <cell r="C276">
            <v>5</v>
          </cell>
          <cell r="D276">
            <v>9.2250922509225095</v>
          </cell>
          <cell r="E276">
            <v>3</v>
          </cell>
          <cell r="F276">
            <v>5.5350553505535052</v>
          </cell>
          <cell r="G276">
            <v>2</v>
          </cell>
          <cell r="H276">
            <v>3.6900369003690034</v>
          </cell>
          <cell r="I276">
            <v>2</v>
          </cell>
        </row>
        <row r="277">
          <cell r="B277" t="str">
            <v>Loncoche</v>
          </cell>
          <cell r="C277">
            <v>2</v>
          </cell>
          <cell r="D277">
            <v>6.8493150684931505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2</v>
          </cell>
        </row>
        <row r="278">
          <cell r="B278" t="str">
            <v>Melipeuco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B279" t="str">
            <v>Nueva Imperial</v>
          </cell>
          <cell r="C279">
            <v>4</v>
          </cell>
          <cell r="D279">
            <v>8.6580086580086579</v>
          </cell>
          <cell r="E279">
            <v>2</v>
          </cell>
          <cell r="F279">
            <v>4.329004329004329</v>
          </cell>
          <cell r="G279">
            <v>0</v>
          </cell>
          <cell r="H279">
            <v>0</v>
          </cell>
          <cell r="I279">
            <v>2</v>
          </cell>
        </row>
        <row r="280">
          <cell r="B280" t="str">
            <v>Padre Las Casas</v>
          </cell>
          <cell r="C280">
            <v>6</v>
          </cell>
          <cell r="D280">
            <v>5.3715308863025966</v>
          </cell>
          <cell r="E280">
            <v>5</v>
          </cell>
          <cell r="F280">
            <v>4.476275738585497</v>
          </cell>
          <cell r="G280">
            <v>5</v>
          </cell>
          <cell r="H280">
            <v>4.476275738585497</v>
          </cell>
          <cell r="I280">
            <v>1</v>
          </cell>
        </row>
        <row r="281">
          <cell r="B281" t="str">
            <v>Perquenco</v>
          </cell>
          <cell r="C281">
            <v>1</v>
          </cell>
          <cell r="D281">
            <v>11.494252873563218</v>
          </cell>
          <cell r="E281">
            <v>1</v>
          </cell>
          <cell r="F281">
            <v>11.494252873563218</v>
          </cell>
          <cell r="G281">
            <v>1</v>
          </cell>
          <cell r="H281">
            <v>11.494252873563218</v>
          </cell>
          <cell r="I281">
            <v>0</v>
          </cell>
        </row>
        <row r="282">
          <cell r="B282" t="str">
            <v>Pitrufquén</v>
          </cell>
          <cell r="C282">
            <v>1</v>
          </cell>
          <cell r="D282">
            <v>3.3222591362126246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</v>
          </cell>
        </row>
        <row r="283">
          <cell r="B283" t="str">
            <v>Pucón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B284" t="str">
            <v>Saavedra</v>
          </cell>
          <cell r="C284">
            <v>2</v>
          </cell>
          <cell r="D284">
            <v>11.976047904191617</v>
          </cell>
          <cell r="E284">
            <v>1</v>
          </cell>
          <cell r="F284">
            <v>5.9880239520958085</v>
          </cell>
          <cell r="G284">
            <v>1</v>
          </cell>
          <cell r="H284">
            <v>5.9880239520958085</v>
          </cell>
          <cell r="I284">
            <v>1</v>
          </cell>
        </row>
        <row r="285">
          <cell r="B285" t="str">
            <v>Teodoro Schmidt</v>
          </cell>
          <cell r="C285">
            <v>1</v>
          </cell>
          <cell r="D285">
            <v>5.2356020942408383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1</v>
          </cell>
        </row>
        <row r="286">
          <cell r="B286" t="str">
            <v>Toltén</v>
          </cell>
          <cell r="C286">
            <v>1</v>
          </cell>
          <cell r="D286">
            <v>7.8740157480314963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1</v>
          </cell>
        </row>
        <row r="287">
          <cell r="B287" t="str">
            <v>Vilcún</v>
          </cell>
          <cell r="C287">
            <v>3</v>
          </cell>
          <cell r="D287">
            <v>8.1300813008130088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3</v>
          </cell>
        </row>
        <row r="288">
          <cell r="B288" t="str">
            <v>Villarrica</v>
          </cell>
          <cell r="C288">
            <v>7</v>
          </cell>
          <cell r="D288">
            <v>9.6818810511756581</v>
          </cell>
          <cell r="E288">
            <v>5</v>
          </cell>
          <cell r="F288">
            <v>6.9156293222683258</v>
          </cell>
          <cell r="G288">
            <v>4</v>
          </cell>
          <cell r="H288">
            <v>5.532503457814661</v>
          </cell>
          <cell r="I288">
            <v>2</v>
          </cell>
        </row>
        <row r="289">
          <cell r="B289" t="str">
            <v>Cholchol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B290" t="str">
            <v>Angol</v>
          </cell>
          <cell r="C290">
            <v>2</v>
          </cell>
          <cell r="D290">
            <v>2.5839793281653747</v>
          </cell>
          <cell r="E290">
            <v>2</v>
          </cell>
          <cell r="F290">
            <v>2.5839793281653747</v>
          </cell>
          <cell r="G290">
            <v>2</v>
          </cell>
          <cell r="H290">
            <v>2.5839793281653747</v>
          </cell>
          <cell r="I290">
            <v>0</v>
          </cell>
        </row>
        <row r="291">
          <cell r="B291" t="str">
            <v>Collipulli</v>
          </cell>
          <cell r="C291">
            <v>1</v>
          </cell>
          <cell r="D291">
            <v>2.9498525073746311</v>
          </cell>
          <cell r="E291">
            <v>1</v>
          </cell>
          <cell r="F291">
            <v>2.9498525073746311</v>
          </cell>
          <cell r="G291">
            <v>1</v>
          </cell>
          <cell r="H291">
            <v>2.9498525073746311</v>
          </cell>
          <cell r="I291">
            <v>0</v>
          </cell>
        </row>
        <row r="292">
          <cell r="B292" t="str">
            <v>Curacautín</v>
          </cell>
          <cell r="C292">
            <v>5</v>
          </cell>
          <cell r="D292">
            <v>24.154589371980677</v>
          </cell>
          <cell r="E292">
            <v>3</v>
          </cell>
          <cell r="F292">
            <v>14.492753623188406</v>
          </cell>
          <cell r="G292">
            <v>3</v>
          </cell>
          <cell r="H292">
            <v>14.492753623188406</v>
          </cell>
          <cell r="I292">
            <v>2</v>
          </cell>
        </row>
        <row r="293">
          <cell r="B293" t="str">
            <v>Ercilla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B294" t="str">
            <v>Lonquimay</v>
          </cell>
          <cell r="C294">
            <v>3</v>
          </cell>
          <cell r="D294">
            <v>19.35483870967742</v>
          </cell>
          <cell r="E294">
            <v>2</v>
          </cell>
          <cell r="F294">
            <v>12.903225806451612</v>
          </cell>
          <cell r="G294">
            <v>1</v>
          </cell>
          <cell r="H294">
            <v>6.4516129032258061</v>
          </cell>
          <cell r="I294">
            <v>1</v>
          </cell>
        </row>
        <row r="295">
          <cell r="B295" t="str">
            <v>Los Sauces</v>
          </cell>
          <cell r="C295">
            <v>2</v>
          </cell>
          <cell r="D295">
            <v>21.052631578947366</v>
          </cell>
          <cell r="E295">
            <v>2</v>
          </cell>
          <cell r="F295">
            <v>21.052631578947366</v>
          </cell>
          <cell r="G295">
            <v>1</v>
          </cell>
          <cell r="H295">
            <v>10.526315789473683</v>
          </cell>
          <cell r="I295">
            <v>0</v>
          </cell>
        </row>
        <row r="296">
          <cell r="B296" t="str">
            <v>Lumaco</v>
          </cell>
          <cell r="C296">
            <v>1</v>
          </cell>
          <cell r="D296">
            <v>8.6206896551724128</v>
          </cell>
          <cell r="E296">
            <v>1</v>
          </cell>
          <cell r="F296">
            <v>8.6206896551724128</v>
          </cell>
          <cell r="G296">
            <v>1</v>
          </cell>
          <cell r="H296">
            <v>8.6206896551724128</v>
          </cell>
          <cell r="I296">
            <v>0</v>
          </cell>
        </row>
        <row r="297">
          <cell r="B297" t="str">
            <v>Purén</v>
          </cell>
          <cell r="C297">
            <v>2</v>
          </cell>
          <cell r="D297">
            <v>13.605442176870747</v>
          </cell>
          <cell r="E297">
            <v>2</v>
          </cell>
          <cell r="F297">
            <v>13.605442176870747</v>
          </cell>
          <cell r="G297">
            <v>1</v>
          </cell>
          <cell r="H297">
            <v>6.8027210884353737</v>
          </cell>
          <cell r="I297">
            <v>0</v>
          </cell>
        </row>
        <row r="298">
          <cell r="B298" t="str">
            <v>Renaico</v>
          </cell>
          <cell r="C298">
            <v>1</v>
          </cell>
          <cell r="D298">
            <v>6.3291139240506329</v>
          </cell>
          <cell r="E298">
            <v>1</v>
          </cell>
          <cell r="F298">
            <v>6.3291139240506329</v>
          </cell>
          <cell r="G298">
            <v>1</v>
          </cell>
          <cell r="H298">
            <v>6.3291139240506329</v>
          </cell>
          <cell r="I298">
            <v>0</v>
          </cell>
        </row>
        <row r="299">
          <cell r="B299" t="str">
            <v>Traiguén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B300" t="str">
            <v>Victoria</v>
          </cell>
          <cell r="C300">
            <v>4</v>
          </cell>
          <cell r="D300">
            <v>8.4745762711864412</v>
          </cell>
          <cell r="E300">
            <v>3</v>
          </cell>
          <cell r="F300">
            <v>6.3559322033898313</v>
          </cell>
          <cell r="G300">
            <v>2</v>
          </cell>
          <cell r="H300">
            <v>4.2372881355932206</v>
          </cell>
          <cell r="I300">
            <v>1</v>
          </cell>
        </row>
        <row r="301">
          <cell r="B301">
            <v>0</v>
          </cell>
          <cell r="C301">
            <v>39</v>
          </cell>
          <cell r="D301">
            <v>7.6112412177985949</v>
          </cell>
          <cell r="E301">
            <v>28</v>
          </cell>
          <cell r="F301">
            <v>5.4644808743169397</v>
          </cell>
          <cell r="G301">
            <v>24</v>
          </cell>
          <cell r="H301">
            <v>4.6838407494145198</v>
          </cell>
          <cell r="I301">
            <v>11</v>
          </cell>
        </row>
        <row r="302">
          <cell r="B302" t="str">
            <v>Valdivia</v>
          </cell>
          <cell r="C302">
            <v>15</v>
          </cell>
          <cell r="D302">
            <v>6.6342326404245915</v>
          </cell>
          <cell r="E302">
            <v>11</v>
          </cell>
          <cell r="F302">
            <v>4.8651039363113666</v>
          </cell>
          <cell r="G302">
            <v>9</v>
          </cell>
          <cell r="H302">
            <v>3.9805395842547546</v>
          </cell>
          <cell r="I302">
            <v>4</v>
          </cell>
        </row>
        <row r="303">
          <cell r="B303" t="str">
            <v>Corral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B304" t="str">
            <v>Lanco</v>
          </cell>
          <cell r="C304">
            <v>2</v>
          </cell>
          <cell r="D304">
            <v>10.526315789473683</v>
          </cell>
          <cell r="E304">
            <v>2</v>
          </cell>
          <cell r="F304">
            <v>10.526315789473683</v>
          </cell>
          <cell r="G304">
            <v>2</v>
          </cell>
          <cell r="H304">
            <v>10.526315789473683</v>
          </cell>
          <cell r="I304">
            <v>0</v>
          </cell>
        </row>
        <row r="305">
          <cell r="B305" t="str">
            <v>Los Lagos</v>
          </cell>
          <cell r="C305">
            <v>2</v>
          </cell>
          <cell r="D305">
            <v>7.0671378091872787</v>
          </cell>
          <cell r="E305">
            <v>1</v>
          </cell>
          <cell r="F305">
            <v>3.5335689045936394</v>
          </cell>
          <cell r="G305">
            <v>1</v>
          </cell>
          <cell r="H305">
            <v>3.5335689045936394</v>
          </cell>
          <cell r="I305">
            <v>1</v>
          </cell>
        </row>
        <row r="306">
          <cell r="B306" t="str">
            <v>Máfil</v>
          </cell>
          <cell r="C306">
            <v>2</v>
          </cell>
          <cell r="D306">
            <v>18.348623853211009</v>
          </cell>
          <cell r="E306">
            <v>2</v>
          </cell>
          <cell r="F306">
            <v>18.348623853211009</v>
          </cell>
          <cell r="G306">
            <v>2</v>
          </cell>
          <cell r="H306">
            <v>18.348623853211009</v>
          </cell>
          <cell r="I306">
            <v>0</v>
          </cell>
        </row>
        <row r="307">
          <cell r="B307" t="str">
            <v>Mariquina</v>
          </cell>
          <cell r="C307">
            <v>3</v>
          </cell>
          <cell r="D307">
            <v>9.9667774086378724</v>
          </cell>
          <cell r="E307">
            <v>3</v>
          </cell>
          <cell r="F307">
            <v>9.9667774086378724</v>
          </cell>
          <cell r="G307">
            <v>3</v>
          </cell>
          <cell r="H307">
            <v>9.9667774086378724</v>
          </cell>
          <cell r="I307">
            <v>0</v>
          </cell>
        </row>
        <row r="308">
          <cell r="B308" t="str">
            <v>Paillaco</v>
          </cell>
          <cell r="C308">
            <v>2</v>
          </cell>
          <cell r="D308">
            <v>7.6923076923076925</v>
          </cell>
          <cell r="E308">
            <v>1</v>
          </cell>
          <cell r="F308">
            <v>3.8461538461538463</v>
          </cell>
          <cell r="G308">
            <v>1</v>
          </cell>
          <cell r="H308">
            <v>3.8461538461538463</v>
          </cell>
          <cell r="I308">
            <v>1</v>
          </cell>
        </row>
        <row r="309">
          <cell r="B309" t="str">
            <v>Panguipulli</v>
          </cell>
          <cell r="C309">
            <v>4</v>
          </cell>
          <cell r="D309">
            <v>9.1116173120728927</v>
          </cell>
          <cell r="E309">
            <v>2</v>
          </cell>
          <cell r="F309">
            <v>4.5558086560364464</v>
          </cell>
          <cell r="G309">
            <v>2</v>
          </cell>
          <cell r="H309">
            <v>4.5558086560364464</v>
          </cell>
          <cell r="I309">
            <v>2</v>
          </cell>
        </row>
        <row r="310">
          <cell r="B310" t="str">
            <v>La Unión</v>
          </cell>
          <cell r="C310">
            <v>4</v>
          </cell>
          <cell r="D310">
            <v>8.4745762711864412</v>
          </cell>
          <cell r="E310">
            <v>2</v>
          </cell>
          <cell r="F310">
            <v>4.2372881355932206</v>
          </cell>
          <cell r="G310">
            <v>2</v>
          </cell>
          <cell r="H310">
            <v>4.2372881355932206</v>
          </cell>
          <cell r="I310">
            <v>2</v>
          </cell>
        </row>
        <row r="311">
          <cell r="B311" t="str">
            <v>Futrono</v>
          </cell>
          <cell r="C311">
            <v>3</v>
          </cell>
          <cell r="D311">
            <v>13.100436681222707</v>
          </cell>
          <cell r="E311">
            <v>3</v>
          </cell>
          <cell r="F311">
            <v>13.100436681222707</v>
          </cell>
          <cell r="G311">
            <v>2</v>
          </cell>
          <cell r="H311">
            <v>8.7336244541484707</v>
          </cell>
          <cell r="I311">
            <v>0</v>
          </cell>
        </row>
        <row r="312">
          <cell r="B312" t="str">
            <v>Lago Ranco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B313" t="str">
            <v>Río Bueno</v>
          </cell>
          <cell r="C313">
            <v>2</v>
          </cell>
          <cell r="D313">
            <v>5.0125313283208017</v>
          </cell>
          <cell r="E313">
            <v>1</v>
          </cell>
          <cell r="F313">
            <v>2.5062656641604009</v>
          </cell>
          <cell r="G313">
            <v>0</v>
          </cell>
          <cell r="H313">
            <v>0</v>
          </cell>
          <cell r="I313">
            <v>1</v>
          </cell>
        </row>
        <row r="314">
          <cell r="B314">
            <v>0</v>
          </cell>
          <cell r="C314">
            <v>94</v>
          </cell>
          <cell r="D314">
            <v>8.3153676156089382</v>
          </cell>
          <cell r="E314">
            <v>74</v>
          </cell>
          <cell r="F314">
            <v>6.5461404633517164</v>
          </cell>
          <cell r="G314">
            <v>60</v>
          </cell>
          <cell r="H314">
            <v>5.3076814567716619</v>
          </cell>
          <cell r="I314">
            <v>20</v>
          </cell>
        </row>
        <row r="315">
          <cell r="B315" t="str">
            <v>Puerto Montt</v>
          </cell>
          <cell r="C315">
            <v>40</v>
          </cell>
          <cell r="D315">
            <v>11.228385358185491</v>
          </cell>
          <cell r="E315">
            <v>30</v>
          </cell>
          <cell r="F315">
            <v>8.4212890186391203</v>
          </cell>
          <cell r="G315">
            <v>23</v>
          </cell>
          <cell r="H315">
            <v>6.4563215809566579</v>
          </cell>
          <cell r="I315">
            <v>10</v>
          </cell>
        </row>
        <row r="316">
          <cell r="B316" t="str">
            <v>Calbuco</v>
          </cell>
          <cell r="C316">
            <v>4</v>
          </cell>
          <cell r="D316">
            <v>10.188735791556539</v>
          </cell>
          <cell r="E316">
            <v>1</v>
          </cell>
          <cell r="F316">
            <v>2.5471839478891347</v>
          </cell>
          <cell r="G316">
            <v>0</v>
          </cell>
          <cell r="H316">
            <v>0</v>
          </cell>
          <cell r="I316">
            <v>3</v>
          </cell>
        </row>
        <row r="317">
          <cell r="B317" t="str">
            <v>Cochamó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B318" t="str">
            <v>Fresia</v>
          </cell>
          <cell r="C318">
            <v>2</v>
          </cell>
          <cell r="D318">
            <v>18.281535648994517</v>
          </cell>
          <cell r="E318">
            <v>2</v>
          </cell>
          <cell r="F318">
            <v>18.281535648994517</v>
          </cell>
          <cell r="G318">
            <v>2</v>
          </cell>
          <cell r="H318">
            <v>18.281535648994517</v>
          </cell>
          <cell r="I318">
            <v>0</v>
          </cell>
        </row>
        <row r="319">
          <cell r="B319" t="str">
            <v>Frutillar</v>
          </cell>
          <cell r="C319">
            <v>2</v>
          </cell>
          <cell r="D319">
            <v>9.118685913904482</v>
          </cell>
          <cell r="E319">
            <v>2</v>
          </cell>
          <cell r="F319">
            <v>9.118685913904482</v>
          </cell>
          <cell r="G319">
            <v>2</v>
          </cell>
          <cell r="H319">
            <v>9.118685913904482</v>
          </cell>
          <cell r="I319">
            <v>0</v>
          </cell>
        </row>
        <row r="320">
          <cell r="B320" t="str">
            <v>Los Muermos</v>
          </cell>
          <cell r="C320">
            <v>1</v>
          </cell>
          <cell r="D320">
            <v>5.6727932834127524</v>
          </cell>
          <cell r="E320">
            <v>1</v>
          </cell>
          <cell r="F320">
            <v>5.6727932834127524</v>
          </cell>
          <cell r="G320">
            <v>1</v>
          </cell>
          <cell r="H320">
            <v>5.6727932834127524</v>
          </cell>
          <cell r="I320">
            <v>0</v>
          </cell>
        </row>
        <row r="321">
          <cell r="B321" t="str">
            <v>Llanquihue</v>
          </cell>
          <cell r="C321">
            <v>1</v>
          </cell>
          <cell r="D321">
            <v>4.7098872998704753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1</v>
          </cell>
        </row>
        <row r="322">
          <cell r="B322" t="str">
            <v>Maullín</v>
          </cell>
          <cell r="C322">
            <v>1</v>
          </cell>
          <cell r="D322">
            <v>7.031662729384089</v>
          </cell>
          <cell r="E322">
            <v>1</v>
          </cell>
          <cell r="F322">
            <v>7.031662729384089</v>
          </cell>
          <cell r="G322">
            <v>1</v>
          </cell>
          <cell r="H322">
            <v>7.031662729384089</v>
          </cell>
          <cell r="I322">
            <v>0</v>
          </cell>
        </row>
        <row r="323">
          <cell r="B323" t="str">
            <v>Puerto Varas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B324" t="str">
            <v>Castro</v>
          </cell>
          <cell r="C324">
            <v>2</v>
          </cell>
          <cell r="D324">
            <v>2.7620915838797808</v>
          </cell>
          <cell r="E324">
            <v>1</v>
          </cell>
          <cell r="F324">
            <v>1.3810457919398904</v>
          </cell>
          <cell r="G324">
            <v>1</v>
          </cell>
          <cell r="H324">
            <v>1.3810457919398904</v>
          </cell>
          <cell r="I324">
            <v>1</v>
          </cell>
        </row>
        <row r="325">
          <cell r="B325" t="str">
            <v>Ancud</v>
          </cell>
          <cell r="C325">
            <v>3</v>
          </cell>
          <cell r="D325">
            <v>5.4167962436123354</v>
          </cell>
          <cell r="E325">
            <v>3</v>
          </cell>
          <cell r="F325">
            <v>5.4167962436123354</v>
          </cell>
          <cell r="G325">
            <v>2</v>
          </cell>
          <cell r="H325">
            <v>3.6111974957415574</v>
          </cell>
          <cell r="I325">
            <v>0</v>
          </cell>
        </row>
        <row r="326">
          <cell r="B326" t="str">
            <v>Chonchi</v>
          </cell>
          <cell r="C326">
            <v>1</v>
          </cell>
          <cell r="D326">
            <v>5.8391585238160273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1</v>
          </cell>
        </row>
        <row r="327">
          <cell r="B327" t="str">
            <v>Curaco de Vélez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B328" t="str">
            <v>Dalcahue</v>
          </cell>
          <cell r="C328">
            <v>1</v>
          </cell>
          <cell r="D328">
            <v>6.2406006723283785</v>
          </cell>
          <cell r="E328">
            <v>1</v>
          </cell>
          <cell r="F328">
            <v>6.2406006723283785</v>
          </cell>
          <cell r="G328">
            <v>1</v>
          </cell>
          <cell r="H328">
            <v>6.2406006723283785</v>
          </cell>
          <cell r="I328">
            <v>0</v>
          </cell>
        </row>
        <row r="329">
          <cell r="B329" t="str">
            <v>Puqueldón</v>
          </cell>
          <cell r="C329">
            <v>1</v>
          </cell>
          <cell r="D329">
            <v>35.714285714285715</v>
          </cell>
          <cell r="E329">
            <v>1</v>
          </cell>
          <cell r="F329">
            <v>35.714285714285715</v>
          </cell>
          <cell r="G329">
            <v>1</v>
          </cell>
          <cell r="H329">
            <v>35.714285714285715</v>
          </cell>
          <cell r="I329">
            <v>0</v>
          </cell>
        </row>
        <row r="330">
          <cell r="B330" t="str">
            <v>Queilén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B331" t="str">
            <v>Quellón</v>
          </cell>
          <cell r="C331">
            <v>3</v>
          </cell>
          <cell r="D331">
            <v>7.9036631206269705</v>
          </cell>
          <cell r="E331">
            <v>3</v>
          </cell>
          <cell r="F331">
            <v>7.9036631206269705</v>
          </cell>
          <cell r="G331">
            <v>2</v>
          </cell>
          <cell r="H331">
            <v>5.2691087470846476</v>
          </cell>
          <cell r="I331">
            <v>0</v>
          </cell>
        </row>
        <row r="332">
          <cell r="B332" t="str">
            <v>Quemchi</v>
          </cell>
          <cell r="C332">
            <v>1</v>
          </cell>
          <cell r="D332">
            <v>10.853218560571095</v>
          </cell>
          <cell r="E332">
            <v>1</v>
          </cell>
          <cell r="F332">
            <v>10.853218560571095</v>
          </cell>
          <cell r="G332">
            <v>0</v>
          </cell>
          <cell r="H332">
            <v>0</v>
          </cell>
          <cell r="I332">
            <v>0</v>
          </cell>
        </row>
        <row r="333">
          <cell r="B333" t="str">
            <v>Quinchao</v>
          </cell>
          <cell r="C333">
            <v>1</v>
          </cell>
          <cell r="D333">
            <v>10.510485342868847</v>
          </cell>
          <cell r="E333">
            <v>1</v>
          </cell>
          <cell r="F333">
            <v>10.510485342868847</v>
          </cell>
          <cell r="G333">
            <v>1</v>
          </cell>
          <cell r="H333">
            <v>10.510485342868847</v>
          </cell>
          <cell r="I333">
            <v>0</v>
          </cell>
        </row>
        <row r="334">
          <cell r="B334" t="str">
            <v>Osorno</v>
          </cell>
          <cell r="C334">
            <v>19</v>
          </cell>
          <cell r="D334">
            <v>7.9278838461672683</v>
          </cell>
          <cell r="E334">
            <v>18</v>
          </cell>
          <cell r="F334">
            <v>7.5106268016321494</v>
          </cell>
          <cell r="G334">
            <v>15</v>
          </cell>
          <cell r="H334">
            <v>6.2588556680267908</v>
          </cell>
          <cell r="I334">
            <v>1</v>
          </cell>
        </row>
        <row r="335">
          <cell r="B335" t="str">
            <v>Puerto Octay</v>
          </cell>
          <cell r="C335">
            <v>1</v>
          </cell>
          <cell r="D335">
            <v>8.53415476557727</v>
          </cell>
          <cell r="E335">
            <v>1</v>
          </cell>
          <cell r="F335">
            <v>8.53415476557727</v>
          </cell>
          <cell r="G335">
            <v>1</v>
          </cell>
          <cell r="H335">
            <v>8.53415476557727</v>
          </cell>
          <cell r="I335">
            <v>0</v>
          </cell>
        </row>
        <row r="336">
          <cell r="B336" t="str">
            <v>Purranque</v>
          </cell>
          <cell r="C336">
            <v>1</v>
          </cell>
          <cell r="D336">
            <v>4.160400448218919</v>
          </cell>
          <cell r="E336">
            <v>1</v>
          </cell>
          <cell r="F336">
            <v>4.160400448218919</v>
          </cell>
          <cell r="G336">
            <v>1</v>
          </cell>
          <cell r="H336">
            <v>4.160400448218919</v>
          </cell>
          <cell r="I336">
            <v>0</v>
          </cell>
        </row>
        <row r="337">
          <cell r="B337" t="str">
            <v>Puyehue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B338" t="str">
            <v>Río Negro</v>
          </cell>
          <cell r="C338">
            <v>4</v>
          </cell>
          <cell r="D338">
            <v>24.502971964970325</v>
          </cell>
          <cell r="E338">
            <v>3</v>
          </cell>
          <cell r="F338">
            <v>18.377228973727743</v>
          </cell>
          <cell r="G338">
            <v>3</v>
          </cell>
          <cell r="H338">
            <v>18.377228973727743</v>
          </cell>
          <cell r="I338">
            <v>1</v>
          </cell>
        </row>
        <row r="339">
          <cell r="B339" t="str">
            <v>San Juan de la Costa</v>
          </cell>
          <cell r="C339">
            <v>2</v>
          </cell>
          <cell r="D339">
            <v>29.367532575662963</v>
          </cell>
          <cell r="E339">
            <v>1</v>
          </cell>
          <cell r="F339">
            <v>14.683766287831482</v>
          </cell>
          <cell r="G339">
            <v>1</v>
          </cell>
          <cell r="H339">
            <v>14.683766287831482</v>
          </cell>
          <cell r="I339">
            <v>1</v>
          </cell>
        </row>
        <row r="340">
          <cell r="B340" t="str">
            <v>San Pablo</v>
          </cell>
          <cell r="C340">
            <v>2</v>
          </cell>
          <cell r="D340">
            <v>16.104775928589362</v>
          </cell>
          <cell r="E340">
            <v>1</v>
          </cell>
          <cell r="F340">
            <v>8.052387964294681</v>
          </cell>
          <cell r="G340">
            <v>1</v>
          </cell>
          <cell r="H340">
            <v>8.052387964294681</v>
          </cell>
          <cell r="I340">
            <v>1</v>
          </cell>
        </row>
        <row r="341">
          <cell r="B341" t="str">
            <v>Chaitén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B342" t="str">
            <v>Futaleufú</v>
          </cell>
          <cell r="C342">
            <v>1</v>
          </cell>
          <cell r="D342">
            <v>35.714285714285715</v>
          </cell>
          <cell r="E342">
            <v>1</v>
          </cell>
          <cell r="F342">
            <v>35.714285714285715</v>
          </cell>
          <cell r="G342">
            <v>1</v>
          </cell>
          <cell r="H342">
            <v>35.714285714285715</v>
          </cell>
          <cell r="I342">
            <v>0</v>
          </cell>
        </row>
        <row r="343">
          <cell r="B343" t="str">
            <v>Hualaihué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B344" t="str">
            <v>Palena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B345">
            <v>0</v>
          </cell>
          <cell r="C345">
            <v>12</v>
          </cell>
          <cell r="D345">
            <v>7.7600270425184821</v>
          </cell>
          <cell r="E345">
            <v>8</v>
          </cell>
          <cell r="F345">
            <v>5.1733513616789883</v>
          </cell>
          <cell r="G345">
            <v>7</v>
          </cell>
          <cell r="H345">
            <v>4.5266824414691147</v>
          </cell>
          <cell r="I345">
            <v>4</v>
          </cell>
        </row>
        <row r="346">
          <cell r="B346" t="str">
            <v>Coihaique</v>
          </cell>
          <cell r="C346">
            <v>2</v>
          </cell>
          <cell r="D346">
            <v>2.1180321555790891</v>
          </cell>
          <cell r="E346">
            <v>2</v>
          </cell>
          <cell r="F346">
            <v>2.1180321555790891</v>
          </cell>
          <cell r="G346">
            <v>1</v>
          </cell>
          <cell r="H346">
            <v>1.0590160777895445</v>
          </cell>
          <cell r="I346">
            <v>0</v>
          </cell>
        </row>
        <row r="347">
          <cell r="B347" t="str">
            <v>Lago Verde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B348" t="str">
            <v>Aisén</v>
          </cell>
          <cell r="C348">
            <v>8</v>
          </cell>
          <cell r="D348">
            <v>20.847646348108313</v>
          </cell>
          <cell r="E348">
            <v>5</v>
          </cell>
          <cell r="F348">
            <v>13.029778967567696</v>
          </cell>
          <cell r="G348">
            <v>5</v>
          </cell>
          <cell r="H348">
            <v>13.029778967567696</v>
          </cell>
          <cell r="I348">
            <v>3</v>
          </cell>
        </row>
        <row r="349">
          <cell r="B349" t="str">
            <v>Cisnes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B350" t="str">
            <v>Guaitecas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B351" t="str">
            <v>Cochrane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B352" t="str">
            <v>O'Higgins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B353" t="str">
            <v>Tortel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B354" t="str">
            <v>Chile Chico</v>
          </cell>
          <cell r="C354">
            <v>2</v>
          </cell>
          <cell r="D354">
            <v>40.816326530612244</v>
          </cell>
          <cell r="E354">
            <v>1</v>
          </cell>
          <cell r="F354">
            <v>20.408163265306122</v>
          </cell>
          <cell r="G354">
            <v>1</v>
          </cell>
          <cell r="H354">
            <v>20.408163265306122</v>
          </cell>
          <cell r="I354">
            <v>1</v>
          </cell>
        </row>
        <row r="355">
          <cell r="B355" t="str">
            <v>Río Ibáñez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B356">
            <v>0</v>
          </cell>
          <cell r="C356">
            <v>15</v>
          </cell>
          <cell r="D356">
            <v>7.1058862446941813</v>
          </cell>
          <cell r="E356">
            <v>12</v>
          </cell>
          <cell r="F356">
            <v>5.6847089957553454</v>
          </cell>
          <cell r="G356">
            <v>11</v>
          </cell>
          <cell r="H356">
            <v>5.2109832461090662</v>
          </cell>
          <cell r="I356">
            <v>3</v>
          </cell>
        </row>
        <row r="357">
          <cell r="B357" t="str">
            <v>Punta Arenas</v>
          </cell>
          <cell r="C357">
            <v>11</v>
          </cell>
          <cell r="D357">
            <v>6.2446660592920109</v>
          </cell>
          <cell r="E357">
            <v>10</v>
          </cell>
          <cell r="F357">
            <v>5.6769691448109185</v>
          </cell>
          <cell r="G357">
            <v>9</v>
          </cell>
          <cell r="H357">
            <v>5.109272230329827</v>
          </cell>
          <cell r="I357">
            <v>1</v>
          </cell>
        </row>
        <row r="358">
          <cell r="B358" t="str">
            <v>Laguna Blanca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B359" t="str">
            <v>Río Verde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B360" t="str">
            <v>San Gregorio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B361" t="str">
            <v>Cabo de Hornos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B362" t="str">
            <v>Antártica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B363" t="str">
            <v>Porvenir</v>
          </cell>
          <cell r="C363">
            <v>1</v>
          </cell>
          <cell r="D363">
            <v>15.362751885726778</v>
          </cell>
          <cell r="E363">
            <v>1</v>
          </cell>
          <cell r="F363">
            <v>15.362751885726778</v>
          </cell>
          <cell r="G363">
            <v>1</v>
          </cell>
          <cell r="H363">
            <v>15.362751885726778</v>
          </cell>
          <cell r="I363">
            <v>0</v>
          </cell>
        </row>
        <row r="364">
          <cell r="B364" t="str">
            <v>Primavera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B365" t="str">
            <v>Timaukel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B366" t="str">
            <v>Natales</v>
          </cell>
          <cell r="C366">
            <v>3</v>
          </cell>
          <cell r="D366">
            <v>12.91265783498587</v>
          </cell>
          <cell r="E366">
            <v>1</v>
          </cell>
          <cell r="F366">
            <v>4.3042192783286231</v>
          </cell>
          <cell r="G366">
            <v>1</v>
          </cell>
          <cell r="H366">
            <v>4.3042192783286231</v>
          </cell>
          <cell r="I366">
            <v>2</v>
          </cell>
        </row>
        <row r="367">
          <cell r="B367" t="str">
            <v>Torres del Paine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pA"/>
      <sheetName val="Coqueluche"/>
      <sheetName val="Brote ETA"/>
    </sheetNames>
    <sheetDataSet>
      <sheetData sheetId="0"/>
      <sheetData sheetId="1"/>
      <sheetData sheetId="2">
        <row r="2">
          <cell r="A2" t="str">
            <v>Algarrobo</v>
          </cell>
          <cell r="B2">
            <v>1</v>
          </cell>
        </row>
        <row r="3">
          <cell r="A3" t="str">
            <v>Arica</v>
          </cell>
          <cell r="B3">
            <v>4</v>
          </cell>
        </row>
        <row r="4">
          <cell r="A4" t="str">
            <v>Cerro Navia</v>
          </cell>
          <cell r="B4">
            <v>2</v>
          </cell>
        </row>
        <row r="5">
          <cell r="A5" t="str">
            <v>Chillán</v>
          </cell>
          <cell r="B5">
            <v>1</v>
          </cell>
        </row>
        <row r="6">
          <cell r="A6" t="str">
            <v>Curanilahue</v>
          </cell>
          <cell r="B6">
            <v>1</v>
          </cell>
        </row>
        <row r="7">
          <cell r="A7" t="str">
            <v>Conchalí</v>
          </cell>
          <cell r="B7">
            <v>1</v>
          </cell>
        </row>
        <row r="8">
          <cell r="A8" t="str">
            <v>Corral</v>
          </cell>
          <cell r="B8">
            <v>3</v>
          </cell>
        </row>
        <row r="9">
          <cell r="A9" t="str">
            <v>El Bosque</v>
          </cell>
          <cell r="B9">
            <v>2</v>
          </cell>
        </row>
        <row r="10">
          <cell r="A10" t="str">
            <v>Estación Central</v>
          </cell>
          <cell r="B10">
            <v>2</v>
          </cell>
        </row>
        <row r="11">
          <cell r="A11" t="str">
            <v>La Cisterna</v>
          </cell>
          <cell r="B11">
            <v>8</v>
          </cell>
        </row>
        <row r="12">
          <cell r="A12" t="str">
            <v>La Granja</v>
          </cell>
          <cell r="B12">
            <v>1</v>
          </cell>
        </row>
        <row r="13">
          <cell r="A13" t="str">
            <v>La Florida</v>
          </cell>
          <cell r="B13">
            <v>5</v>
          </cell>
        </row>
        <row r="14">
          <cell r="A14" t="str">
            <v>La Pintana</v>
          </cell>
          <cell r="B14">
            <v>3</v>
          </cell>
        </row>
        <row r="15">
          <cell r="A15" t="str">
            <v>Las Condes</v>
          </cell>
          <cell r="B15">
            <v>6</v>
          </cell>
        </row>
        <row r="16">
          <cell r="A16" t="str">
            <v>Limache</v>
          </cell>
          <cell r="B16">
            <v>1</v>
          </cell>
        </row>
        <row r="17">
          <cell r="A17" t="str">
            <v>Llaillay</v>
          </cell>
          <cell r="B17">
            <v>1</v>
          </cell>
        </row>
        <row r="18">
          <cell r="A18" t="str">
            <v>Maipú</v>
          </cell>
          <cell r="B18">
            <v>3</v>
          </cell>
        </row>
        <row r="19">
          <cell r="A19" t="str">
            <v>Ñuñoa</v>
          </cell>
          <cell r="B19">
            <v>1</v>
          </cell>
        </row>
        <row r="20">
          <cell r="A20" t="str">
            <v>Osorno</v>
          </cell>
          <cell r="B20">
            <v>6</v>
          </cell>
        </row>
        <row r="21">
          <cell r="A21" t="str">
            <v>Paine</v>
          </cell>
          <cell r="B21">
            <v>1</v>
          </cell>
        </row>
        <row r="22">
          <cell r="A22" t="str">
            <v>Pedro Aguirre Cerda</v>
          </cell>
          <cell r="B22">
            <v>4</v>
          </cell>
        </row>
        <row r="23">
          <cell r="A23" t="str">
            <v>Pinto</v>
          </cell>
          <cell r="B23">
            <v>1</v>
          </cell>
        </row>
        <row r="24">
          <cell r="A24" t="str">
            <v>Pucón</v>
          </cell>
          <cell r="B24">
            <v>1</v>
          </cell>
        </row>
        <row r="25">
          <cell r="A25" t="str">
            <v>Peñalolén</v>
          </cell>
          <cell r="B25">
            <v>1</v>
          </cell>
        </row>
        <row r="26">
          <cell r="A26" t="str">
            <v>Purén</v>
          </cell>
          <cell r="B26">
            <v>3</v>
          </cell>
        </row>
        <row r="27">
          <cell r="A27" t="str">
            <v>Quillota</v>
          </cell>
          <cell r="B27">
            <v>3</v>
          </cell>
        </row>
        <row r="28">
          <cell r="A28" t="str">
            <v>Quilicura</v>
          </cell>
          <cell r="B28">
            <v>1</v>
          </cell>
        </row>
        <row r="29">
          <cell r="A29" t="str">
            <v>Rancagua</v>
          </cell>
          <cell r="B29">
            <v>12</v>
          </cell>
        </row>
        <row r="30">
          <cell r="A30" t="str">
            <v>Recoleta</v>
          </cell>
          <cell r="B30">
            <v>3</v>
          </cell>
        </row>
        <row r="31">
          <cell r="A31" t="str">
            <v>Renca</v>
          </cell>
          <cell r="B31">
            <v>2</v>
          </cell>
        </row>
        <row r="32">
          <cell r="A32" t="str">
            <v>San Antonio</v>
          </cell>
          <cell r="B32">
            <v>1</v>
          </cell>
        </row>
        <row r="33">
          <cell r="A33" t="str">
            <v>San Felipe</v>
          </cell>
          <cell r="B33">
            <v>5</v>
          </cell>
        </row>
        <row r="34">
          <cell r="A34" t="str">
            <v>San Javier</v>
          </cell>
          <cell r="B34">
            <v>2</v>
          </cell>
        </row>
        <row r="35">
          <cell r="A35" t="str">
            <v>San Miguel</v>
          </cell>
          <cell r="B35">
            <v>1</v>
          </cell>
        </row>
        <row r="36">
          <cell r="A36" t="str">
            <v>San Ramón</v>
          </cell>
          <cell r="B36">
            <v>5</v>
          </cell>
        </row>
        <row r="37">
          <cell r="A37" t="str">
            <v>Santiago</v>
          </cell>
          <cell r="B37">
            <v>6</v>
          </cell>
        </row>
        <row r="38">
          <cell r="A38" t="str">
            <v>Talcahuano</v>
          </cell>
          <cell r="B38">
            <v>3</v>
          </cell>
        </row>
        <row r="39">
          <cell r="A39" t="str">
            <v>Temuco</v>
          </cell>
          <cell r="B39">
            <v>1</v>
          </cell>
        </row>
        <row r="40">
          <cell r="A40" t="str">
            <v>Valparaíso</v>
          </cell>
          <cell r="B40">
            <v>2</v>
          </cell>
        </row>
        <row r="41">
          <cell r="A41" t="str">
            <v>Viña del Mar</v>
          </cell>
          <cell r="B41">
            <v>3</v>
          </cell>
        </row>
        <row r="42">
          <cell r="A42" t="str">
            <v>Vitacura</v>
          </cell>
          <cell r="B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pi.minsal.cl/datos-drs/fich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3"/>
  <sheetViews>
    <sheetView topLeftCell="E1" zoomScaleNormal="100" workbookViewId="0">
      <selection activeCell="H14" sqref="H14"/>
    </sheetView>
  </sheetViews>
  <sheetFormatPr baseColWidth="10" defaultRowHeight="14.25" x14ac:dyDescent="0.45"/>
  <cols>
    <col min="1" max="3" width="10.73046875" hidden="1" customWidth="1"/>
    <col min="4" max="4" width="4.265625" hidden="1" customWidth="1"/>
    <col min="6" max="6" width="16" bestFit="1" customWidth="1"/>
    <col min="7" max="7" width="29.86328125" customWidth="1"/>
    <col min="8" max="8" width="26.265625" customWidth="1"/>
    <col min="9" max="9" width="40.59765625" customWidth="1"/>
    <col min="10" max="10" width="34.265625" customWidth="1"/>
    <col min="11" max="11" width="19.265625" customWidth="1"/>
    <col min="12" max="12" width="14.59765625" customWidth="1"/>
    <col min="13" max="13" width="19" customWidth="1"/>
    <col min="14" max="14" width="28.3984375" customWidth="1"/>
    <col min="15" max="15" width="27.86328125" customWidth="1"/>
    <col min="16" max="16" width="29.265625" customWidth="1"/>
    <col min="17" max="17" width="30.59765625" customWidth="1"/>
    <col min="18" max="18" width="21.59765625" customWidth="1"/>
    <col min="19" max="19" width="17.59765625" customWidth="1"/>
    <col min="20" max="20" width="21.265625" customWidth="1"/>
    <col min="21" max="21" width="29.86328125" customWidth="1"/>
    <col min="22" max="22" width="34.265625" customWidth="1"/>
    <col min="23" max="23" width="20" customWidth="1"/>
    <col min="24" max="24" width="21.59765625" customWidth="1"/>
    <col min="25" max="25" width="30.3984375" customWidth="1"/>
    <col min="26" max="26" width="12.1328125" customWidth="1"/>
    <col min="27" max="27" width="29.3984375" customWidth="1"/>
    <col min="28" max="28" width="27.1328125" customWidth="1"/>
    <col min="29" max="29" width="20.3984375" customWidth="1"/>
    <col min="30" max="30" width="12.1328125" customWidth="1"/>
    <col min="31" max="31" width="17.86328125" customWidth="1"/>
    <col min="32" max="32" width="20.3984375" customWidth="1"/>
    <col min="33" max="33" width="18.3984375" customWidth="1"/>
    <col min="34" max="34" width="20.59765625" customWidth="1"/>
    <col min="35" max="35" width="19.86328125" customWidth="1"/>
    <col min="36" max="36" width="24.59765625" customWidth="1"/>
    <col min="37" max="37" width="23.86328125" customWidth="1"/>
    <col min="38" max="38" width="25.265625" customWidth="1"/>
    <col min="39" max="39" width="41" customWidth="1"/>
    <col min="40" max="40" width="30" style="37" customWidth="1"/>
    <col min="41" max="41" width="32.73046875" style="37" customWidth="1"/>
    <col min="42" max="42" width="27" customWidth="1"/>
    <col min="43" max="43" width="17.59765625" customWidth="1"/>
    <col min="44" max="44" width="11.86328125" customWidth="1"/>
    <col min="45" max="45" width="15.86328125" customWidth="1"/>
    <col min="46" max="46" width="14.3984375" customWidth="1"/>
    <col min="47" max="47" width="15.1328125" bestFit="1" customWidth="1"/>
    <col min="48" max="48" width="13.265625" bestFit="1" customWidth="1"/>
    <col min="49" max="50" width="17.3984375" bestFit="1" customWidth="1"/>
    <col min="51" max="52" width="14.59765625" bestFit="1" customWidth="1"/>
    <col min="53" max="53" width="14.1328125" bestFit="1" customWidth="1"/>
    <col min="54" max="54" width="11.73046875" bestFit="1" customWidth="1"/>
    <col min="55" max="55" width="14.86328125" bestFit="1" customWidth="1"/>
    <col min="56" max="56" width="12.59765625" bestFit="1" customWidth="1"/>
    <col min="57" max="57" width="12.73046875" bestFit="1" customWidth="1"/>
    <col min="58" max="59" width="14.265625" bestFit="1" customWidth="1"/>
    <col min="60" max="60" width="15" bestFit="1" customWidth="1"/>
    <col min="61" max="61" width="14.265625" bestFit="1" customWidth="1"/>
    <col min="62" max="62" width="14.73046875" bestFit="1" customWidth="1"/>
    <col min="63" max="63" width="14" bestFit="1" customWidth="1"/>
    <col min="64" max="64" width="13.73046875" bestFit="1" customWidth="1"/>
    <col min="65" max="65" width="13.86328125" bestFit="1" customWidth="1"/>
    <col min="66" max="66" width="11.73046875" bestFit="1" customWidth="1"/>
    <col min="67" max="67" width="15" bestFit="1" customWidth="1"/>
    <col min="68" max="68" width="14.265625" bestFit="1" customWidth="1"/>
    <col min="69" max="69" width="14.86328125" bestFit="1" customWidth="1"/>
    <col min="70" max="70" width="14.3984375" customWidth="1"/>
  </cols>
  <sheetData>
    <row r="1" spans="1:70" ht="20.25" x14ac:dyDescent="0.45">
      <c r="G1" s="3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4" t="s">
        <v>81</v>
      </c>
      <c r="M1" s="3" t="s">
        <v>82</v>
      </c>
      <c r="N1" s="3" t="s">
        <v>83</v>
      </c>
      <c r="O1" s="3" t="s">
        <v>84</v>
      </c>
      <c r="P1" s="3" t="s">
        <v>85</v>
      </c>
      <c r="Q1" s="3" t="s">
        <v>86</v>
      </c>
      <c r="R1" s="3" t="s">
        <v>87</v>
      </c>
      <c r="S1" s="3" t="s">
        <v>88</v>
      </c>
      <c r="T1" s="5" t="s">
        <v>89</v>
      </c>
      <c r="U1" s="3" t="s">
        <v>90</v>
      </c>
      <c r="V1" s="3" t="s">
        <v>91</v>
      </c>
      <c r="W1" s="3" t="s">
        <v>92</v>
      </c>
      <c r="X1" s="3" t="s">
        <v>93</v>
      </c>
      <c r="Y1" s="3" t="s">
        <v>94</v>
      </c>
      <c r="Z1" s="3" t="s">
        <v>95</v>
      </c>
      <c r="AA1" s="3" t="s">
        <v>96</v>
      </c>
      <c r="AB1" s="3" t="s">
        <v>97</v>
      </c>
      <c r="AC1" s="3" t="s">
        <v>98</v>
      </c>
      <c r="AD1" s="3" t="s">
        <v>99</v>
      </c>
      <c r="AE1" s="3" t="s">
        <v>100</v>
      </c>
      <c r="AF1" s="3" t="s">
        <v>101</v>
      </c>
      <c r="AG1" s="3" t="s">
        <v>102</v>
      </c>
      <c r="AH1" s="3" t="s">
        <v>103</v>
      </c>
      <c r="AI1" s="3" t="s">
        <v>104</v>
      </c>
      <c r="AJ1" s="3" t="s">
        <v>105</v>
      </c>
      <c r="AK1" s="3" t="s">
        <v>106</v>
      </c>
      <c r="AL1" s="5" t="s">
        <v>107</v>
      </c>
      <c r="AM1" s="3" t="s">
        <v>108</v>
      </c>
      <c r="AN1" s="33" t="s">
        <v>109</v>
      </c>
      <c r="AO1" s="33" t="s">
        <v>109</v>
      </c>
      <c r="AP1" s="3" t="s">
        <v>110</v>
      </c>
      <c r="AQ1" s="5" t="s">
        <v>111</v>
      </c>
      <c r="AR1" s="5" t="s">
        <v>112</v>
      </c>
      <c r="AS1" s="3" t="s">
        <v>113</v>
      </c>
      <c r="AT1" s="5" t="s">
        <v>114</v>
      </c>
      <c r="AU1" s="3" t="s">
        <v>115</v>
      </c>
      <c r="AV1" s="3" t="s">
        <v>115</v>
      </c>
      <c r="AW1" s="3" t="s">
        <v>115</v>
      </c>
      <c r="AX1" s="3" t="s">
        <v>115</v>
      </c>
      <c r="AY1" s="3" t="s">
        <v>116</v>
      </c>
      <c r="AZ1" s="3" t="s">
        <v>116</v>
      </c>
      <c r="BA1" s="3" t="s">
        <v>117</v>
      </c>
      <c r="BB1" s="3" t="s">
        <v>118</v>
      </c>
      <c r="BC1" s="3" t="s">
        <v>119</v>
      </c>
      <c r="BD1" s="3" t="s">
        <v>120</v>
      </c>
      <c r="BE1" s="3" t="s">
        <v>121</v>
      </c>
      <c r="BF1" s="3" t="s">
        <v>122</v>
      </c>
      <c r="BG1" s="3" t="s">
        <v>122</v>
      </c>
      <c r="BH1" s="3" t="s">
        <v>123</v>
      </c>
      <c r="BI1" s="3" t="s">
        <v>123</v>
      </c>
      <c r="BJ1" s="3" t="s">
        <v>123</v>
      </c>
      <c r="BK1" s="3" t="s">
        <v>124</v>
      </c>
      <c r="BL1" s="3" t="s">
        <v>125</v>
      </c>
      <c r="BM1" s="3" t="s">
        <v>126</v>
      </c>
      <c r="BN1" s="3" t="s">
        <v>127</v>
      </c>
      <c r="BO1" s="3" t="s">
        <v>128</v>
      </c>
      <c r="BP1" s="3" t="s">
        <v>129</v>
      </c>
      <c r="BQ1" s="3" t="s">
        <v>130</v>
      </c>
      <c r="BR1" s="3" t="s">
        <v>131</v>
      </c>
    </row>
    <row r="2" spans="1:70" x14ac:dyDescent="0.45">
      <c r="G2" s="3">
        <v>52</v>
      </c>
      <c r="H2" s="3">
        <v>54</v>
      </c>
      <c r="I2" s="3">
        <v>55</v>
      </c>
      <c r="J2" s="3">
        <v>57</v>
      </c>
      <c r="K2" s="4">
        <v>64</v>
      </c>
      <c r="L2" s="4">
        <v>65</v>
      </c>
      <c r="M2" s="4">
        <v>66</v>
      </c>
      <c r="N2" s="4">
        <v>67</v>
      </c>
      <c r="O2" s="4">
        <v>68</v>
      </c>
      <c r="P2" s="4">
        <v>69</v>
      </c>
      <c r="Q2" s="4">
        <v>70</v>
      </c>
      <c r="R2" s="4">
        <v>71</v>
      </c>
      <c r="S2" s="4">
        <v>72</v>
      </c>
      <c r="T2" s="4">
        <v>76</v>
      </c>
      <c r="U2" s="4">
        <v>79</v>
      </c>
      <c r="V2" s="4">
        <v>80</v>
      </c>
      <c r="W2" s="4">
        <v>88</v>
      </c>
      <c r="X2" s="4">
        <v>89</v>
      </c>
      <c r="Y2" s="4">
        <v>93</v>
      </c>
      <c r="Z2" s="4">
        <v>101</v>
      </c>
      <c r="AA2" s="4">
        <v>102</v>
      </c>
      <c r="AB2" s="4">
        <v>103</v>
      </c>
      <c r="AC2" s="4">
        <v>104</v>
      </c>
      <c r="AD2" s="4">
        <v>105</v>
      </c>
      <c r="AE2" s="4">
        <v>106</v>
      </c>
      <c r="AF2" s="4">
        <v>107</v>
      </c>
      <c r="AG2" s="4">
        <v>108</v>
      </c>
      <c r="AH2" s="4">
        <v>109</v>
      </c>
      <c r="AI2" s="4">
        <v>111</v>
      </c>
      <c r="AJ2" s="4">
        <v>112</v>
      </c>
      <c r="AK2" s="4">
        <v>113</v>
      </c>
      <c r="AL2" s="4">
        <v>114</v>
      </c>
      <c r="AM2" s="4">
        <v>115</v>
      </c>
      <c r="AN2" s="34">
        <v>116</v>
      </c>
      <c r="AO2" s="34">
        <v>117</v>
      </c>
      <c r="AP2" s="4">
        <v>118</v>
      </c>
      <c r="AQ2" s="4">
        <v>119</v>
      </c>
      <c r="AR2" s="4">
        <v>120</v>
      </c>
      <c r="AS2" s="4">
        <v>122</v>
      </c>
      <c r="AT2" s="4">
        <v>123</v>
      </c>
      <c r="AU2" s="4">
        <v>126</v>
      </c>
      <c r="AV2" s="4">
        <v>130</v>
      </c>
      <c r="AW2" s="4">
        <v>132</v>
      </c>
      <c r="AX2" s="4">
        <v>132</v>
      </c>
      <c r="AY2" s="4">
        <v>133</v>
      </c>
      <c r="AZ2" s="4">
        <v>135</v>
      </c>
      <c r="BA2" s="4">
        <v>138</v>
      </c>
      <c r="BB2" s="4">
        <v>139</v>
      </c>
      <c r="BC2" s="4">
        <v>140</v>
      </c>
      <c r="BD2" s="4">
        <v>141</v>
      </c>
      <c r="BE2" s="4">
        <v>142</v>
      </c>
      <c r="BF2" s="4">
        <v>143</v>
      </c>
      <c r="BG2" s="4">
        <v>144</v>
      </c>
      <c r="BH2" s="4">
        <v>145</v>
      </c>
      <c r="BI2" s="4">
        <v>146</v>
      </c>
      <c r="BJ2" s="4">
        <v>147</v>
      </c>
      <c r="BK2" s="4">
        <v>148</v>
      </c>
      <c r="BL2" s="4">
        <v>149</v>
      </c>
      <c r="BM2" s="4">
        <v>150</v>
      </c>
      <c r="BN2" s="4">
        <v>156</v>
      </c>
      <c r="BO2" s="4">
        <v>157</v>
      </c>
      <c r="BP2" s="4">
        <v>158</v>
      </c>
      <c r="BQ2" s="4">
        <v>159</v>
      </c>
      <c r="BR2" s="4">
        <v>165</v>
      </c>
    </row>
    <row r="3" spans="1:70" ht="30.4" x14ac:dyDescent="0.45">
      <c r="G3" s="6" t="s">
        <v>0</v>
      </c>
      <c r="H3" s="6" t="s">
        <v>0</v>
      </c>
      <c r="I3" s="6" t="s">
        <v>0</v>
      </c>
      <c r="J3" s="6" t="s">
        <v>0</v>
      </c>
      <c r="K3" s="6" t="s">
        <v>1</v>
      </c>
      <c r="L3" s="7" t="s">
        <v>2</v>
      </c>
      <c r="M3" s="6" t="s">
        <v>1</v>
      </c>
      <c r="N3" s="6" t="s">
        <v>1</v>
      </c>
      <c r="O3" s="6" t="s">
        <v>0</v>
      </c>
      <c r="P3" s="6" t="s">
        <v>0</v>
      </c>
      <c r="Q3" s="6" t="s">
        <v>0</v>
      </c>
      <c r="R3" s="6" t="s">
        <v>0</v>
      </c>
      <c r="S3" s="6" t="s">
        <v>0</v>
      </c>
      <c r="T3" s="8" t="s">
        <v>0</v>
      </c>
      <c r="U3" s="6" t="s">
        <v>0</v>
      </c>
      <c r="V3" s="6" t="s">
        <v>0</v>
      </c>
      <c r="W3" s="6" t="s">
        <v>0</v>
      </c>
      <c r="X3" s="6" t="s">
        <v>0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4</v>
      </c>
      <c r="AJ3" s="6" t="s">
        <v>3</v>
      </c>
      <c r="AK3" s="6" t="s">
        <v>3</v>
      </c>
      <c r="AL3" s="8" t="s">
        <v>3</v>
      </c>
      <c r="AM3" s="6" t="s">
        <v>3</v>
      </c>
      <c r="AN3" s="35" t="s">
        <v>3</v>
      </c>
      <c r="AO3" s="35" t="s">
        <v>3</v>
      </c>
      <c r="AP3" s="6" t="s">
        <v>3</v>
      </c>
      <c r="AQ3" s="8" t="s">
        <v>3</v>
      </c>
      <c r="AR3" s="8" t="s">
        <v>3</v>
      </c>
      <c r="AS3" s="6" t="s">
        <v>3</v>
      </c>
      <c r="AT3" s="8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4</v>
      </c>
      <c r="BB3" s="6" t="s">
        <v>4</v>
      </c>
      <c r="BC3" s="6" t="s">
        <v>4</v>
      </c>
      <c r="BD3" s="6" t="s">
        <v>4</v>
      </c>
      <c r="BE3" s="6" t="s">
        <v>4</v>
      </c>
      <c r="BF3" s="6" t="s">
        <v>4</v>
      </c>
      <c r="BG3" s="6" t="s">
        <v>4</v>
      </c>
      <c r="BH3" s="6" t="s">
        <v>4</v>
      </c>
      <c r="BI3" s="6" t="s">
        <v>4</v>
      </c>
      <c r="BJ3" s="6" t="s">
        <v>4</v>
      </c>
      <c r="BK3" s="6" t="s">
        <v>4</v>
      </c>
      <c r="BL3" s="6" t="s">
        <v>4</v>
      </c>
      <c r="BM3" s="6" t="s">
        <v>4</v>
      </c>
      <c r="BN3" s="6" t="s">
        <v>4</v>
      </c>
      <c r="BO3" s="6" t="s">
        <v>4</v>
      </c>
      <c r="BP3" s="6" t="s">
        <v>4</v>
      </c>
      <c r="BQ3" s="9" t="s">
        <v>4</v>
      </c>
      <c r="BR3" s="10" t="s">
        <v>0</v>
      </c>
    </row>
    <row r="4" spans="1:70" x14ac:dyDescent="0.45">
      <c r="G4" s="11" t="s">
        <v>5</v>
      </c>
      <c r="H4" s="11" t="s">
        <v>6</v>
      </c>
      <c r="I4" s="11" t="s">
        <v>6</v>
      </c>
      <c r="J4" s="11" t="s">
        <v>6</v>
      </c>
      <c r="K4" s="6" t="s">
        <v>7</v>
      </c>
      <c r="L4" s="7" t="s">
        <v>7</v>
      </c>
      <c r="M4" s="6" t="s">
        <v>7</v>
      </c>
      <c r="N4" s="6" t="s">
        <v>7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5</v>
      </c>
      <c r="W4" s="6" t="s">
        <v>6</v>
      </c>
      <c r="X4" s="6" t="s">
        <v>6</v>
      </c>
      <c r="Y4" s="6" t="s">
        <v>5</v>
      </c>
      <c r="Z4" s="6" t="s">
        <v>8</v>
      </c>
      <c r="AA4" s="6" t="s">
        <v>8</v>
      </c>
      <c r="AB4" s="6" t="s">
        <v>8</v>
      </c>
      <c r="AC4" s="6" t="s">
        <v>8</v>
      </c>
      <c r="AD4" s="6" t="s">
        <v>8</v>
      </c>
      <c r="AE4" s="6" t="s">
        <v>8</v>
      </c>
      <c r="AF4" s="6" t="s">
        <v>8</v>
      </c>
      <c r="AG4" s="6" t="s">
        <v>8</v>
      </c>
      <c r="AH4" s="6" t="s">
        <v>8</v>
      </c>
      <c r="AI4" s="6" t="s">
        <v>8</v>
      </c>
      <c r="AJ4" s="6" t="s">
        <v>9</v>
      </c>
      <c r="AK4" s="6" t="s">
        <v>9</v>
      </c>
      <c r="AL4" s="8" t="s">
        <v>9</v>
      </c>
      <c r="AM4" s="6" t="s">
        <v>9</v>
      </c>
      <c r="AN4" s="35" t="s">
        <v>9</v>
      </c>
      <c r="AO4" s="35" t="s">
        <v>9</v>
      </c>
      <c r="AP4" s="6" t="s">
        <v>9</v>
      </c>
      <c r="AQ4" s="8" t="s">
        <v>9</v>
      </c>
      <c r="AR4" s="8" t="s">
        <v>9</v>
      </c>
      <c r="AS4" s="6" t="s">
        <v>9</v>
      </c>
      <c r="AT4" s="8" t="s">
        <v>9</v>
      </c>
      <c r="AU4" s="6" t="s">
        <v>8</v>
      </c>
      <c r="AV4" s="6" t="s">
        <v>8</v>
      </c>
      <c r="AW4" s="6" t="s">
        <v>8</v>
      </c>
      <c r="AX4" s="6" t="s">
        <v>8</v>
      </c>
      <c r="AY4" s="6" t="s">
        <v>8</v>
      </c>
      <c r="AZ4" s="6" t="s">
        <v>8</v>
      </c>
      <c r="BA4" s="11" t="s">
        <v>10</v>
      </c>
      <c r="BB4" s="11" t="s">
        <v>10</v>
      </c>
      <c r="BC4" s="11" t="s">
        <v>10</v>
      </c>
      <c r="BD4" s="11" t="s">
        <v>10</v>
      </c>
      <c r="BE4" s="11" t="s">
        <v>10</v>
      </c>
      <c r="BF4" s="11" t="s">
        <v>10</v>
      </c>
      <c r="BG4" s="11" t="s">
        <v>10</v>
      </c>
      <c r="BH4" s="11" t="s">
        <v>10</v>
      </c>
      <c r="BI4" s="11" t="s">
        <v>10</v>
      </c>
      <c r="BJ4" s="11" t="s">
        <v>10</v>
      </c>
      <c r="BK4" s="11" t="s">
        <v>10</v>
      </c>
      <c r="BL4" s="11" t="s">
        <v>10</v>
      </c>
      <c r="BM4" s="11" t="s">
        <v>10</v>
      </c>
      <c r="BN4" s="11" t="s">
        <v>10</v>
      </c>
      <c r="BO4" s="11" t="s">
        <v>10</v>
      </c>
      <c r="BP4" s="11" t="s">
        <v>10</v>
      </c>
      <c r="BQ4" s="11" t="s">
        <v>8</v>
      </c>
      <c r="BR4" s="10" t="s">
        <v>9</v>
      </c>
    </row>
    <row r="5" spans="1:70" ht="77.650000000000006" customHeight="1" x14ac:dyDescent="0.45">
      <c r="A5" s="1" t="s">
        <v>132</v>
      </c>
      <c r="B5" s="1" t="s">
        <v>270</v>
      </c>
      <c r="C5" s="1" t="s">
        <v>134</v>
      </c>
      <c r="D5" s="1" t="s">
        <v>133</v>
      </c>
      <c r="E5" s="1" t="s">
        <v>268</v>
      </c>
      <c r="F5" s="1" t="s">
        <v>135</v>
      </c>
      <c r="G5" s="12" t="s">
        <v>11</v>
      </c>
      <c r="H5" s="12" t="s">
        <v>12</v>
      </c>
      <c r="I5" s="12" t="s">
        <v>13</v>
      </c>
      <c r="J5" s="12" t="s">
        <v>15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  <c r="R5" s="12" t="s">
        <v>24</v>
      </c>
      <c r="S5" s="12" t="s">
        <v>25</v>
      </c>
      <c r="T5" s="12" t="s">
        <v>26</v>
      </c>
      <c r="U5" s="12" t="s">
        <v>27</v>
      </c>
      <c r="V5" s="12" t="s">
        <v>28</v>
      </c>
      <c r="W5" s="12" t="s">
        <v>29</v>
      </c>
      <c r="X5" s="12" t="s">
        <v>30</v>
      </c>
      <c r="Y5" s="12" t="s">
        <v>31</v>
      </c>
      <c r="Z5" s="12" t="s">
        <v>32</v>
      </c>
      <c r="AA5" s="12" t="s">
        <v>33</v>
      </c>
      <c r="AB5" s="12" t="s">
        <v>34</v>
      </c>
      <c r="AC5" s="12" t="s">
        <v>35</v>
      </c>
      <c r="AD5" s="12" t="s">
        <v>36</v>
      </c>
      <c r="AE5" s="12" t="s">
        <v>37</v>
      </c>
      <c r="AF5" s="12" t="s">
        <v>38</v>
      </c>
      <c r="AG5" s="12" t="s">
        <v>39</v>
      </c>
      <c r="AH5" s="12" t="s">
        <v>40</v>
      </c>
      <c r="AI5" s="12" t="s">
        <v>41</v>
      </c>
      <c r="AJ5" s="12" t="s">
        <v>42</v>
      </c>
      <c r="AK5" s="12" t="s">
        <v>43</v>
      </c>
      <c r="AL5" s="12" t="s">
        <v>44</v>
      </c>
      <c r="AM5" s="12" t="s">
        <v>45</v>
      </c>
      <c r="AN5" s="36" t="s">
        <v>46</v>
      </c>
      <c r="AO5" s="36" t="s">
        <v>47</v>
      </c>
      <c r="AP5" s="27" t="s">
        <v>48</v>
      </c>
      <c r="AQ5" s="12" t="s">
        <v>49</v>
      </c>
      <c r="AR5" s="12" t="s">
        <v>50</v>
      </c>
      <c r="AS5" s="12" t="s">
        <v>51</v>
      </c>
      <c r="AT5" s="12" t="s">
        <v>52</v>
      </c>
      <c r="AU5" s="27" t="s">
        <v>53</v>
      </c>
      <c r="AV5" s="27" t="s">
        <v>54</v>
      </c>
      <c r="AW5" s="27" t="s">
        <v>55</v>
      </c>
      <c r="AX5" s="27" t="s">
        <v>509</v>
      </c>
      <c r="AY5" s="12" t="s">
        <v>56</v>
      </c>
      <c r="AZ5" s="12" t="s">
        <v>57</v>
      </c>
      <c r="BA5" s="12" t="s">
        <v>58</v>
      </c>
      <c r="BB5" s="27" t="s">
        <v>59</v>
      </c>
      <c r="BC5" s="27" t="s">
        <v>60</v>
      </c>
      <c r="BD5" s="27" t="s">
        <v>61</v>
      </c>
      <c r="BE5" s="27" t="s">
        <v>62</v>
      </c>
      <c r="BF5" s="27" t="s">
        <v>63</v>
      </c>
      <c r="BG5" s="27" t="s">
        <v>64</v>
      </c>
      <c r="BH5" s="27" t="s">
        <v>65</v>
      </c>
      <c r="BI5" s="27" t="s">
        <v>66</v>
      </c>
      <c r="BJ5" s="27" t="s">
        <v>67</v>
      </c>
      <c r="BK5" s="27" t="s">
        <v>68</v>
      </c>
      <c r="BL5" s="27" t="s">
        <v>69</v>
      </c>
      <c r="BM5" s="27" t="s">
        <v>70</v>
      </c>
      <c r="BN5" s="27" t="s">
        <v>71</v>
      </c>
      <c r="BO5" s="12" t="s">
        <v>72</v>
      </c>
      <c r="BP5" s="12" t="s">
        <v>73</v>
      </c>
      <c r="BQ5" s="27" t="s">
        <v>74</v>
      </c>
      <c r="BR5" s="28" t="s">
        <v>510</v>
      </c>
    </row>
    <row r="6" spans="1:70" x14ac:dyDescent="0.45">
      <c r="A6" s="1"/>
      <c r="B6" s="1"/>
      <c r="C6" s="1"/>
      <c r="D6" s="1"/>
      <c r="E6" s="1">
        <v>5405</v>
      </c>
      <c r="F6" s="1" t="s">
        <v>500</v>
      </c>
      <c r="J6" s="29">
        <v>7.1</v>
      </c>
      <c r="K6" s="32">
        <v>774.1</v>
      </c>
      <c r="M6" s="32">
        <v>2873.3</v>
      </c>
      <c r="O6" s="18"/>
      <c r="P6" s="18"/>
      <c r="Q6" s="18"/>
      <c r="S6" s="18"/>
      <c r="T6">
        <v>1.1433668504703201</v>
      </c>
      <c r="AU6">
        <f>VLOOKUP(E6,'[1]AVPP 0 a 79 años (COMUNAS)'!$A$4:$I$350,5,FALSE)</f>
        <v>409</v>
      </c>
      <c r="AV6">
        <f>VLOOKUP(E6,'[1]AVPP 0 a 79 años (COMUNAS)'!$A$4:$AA$350,11,FALSE)</f>
        <v>1181</v>
      </c>
      <c r="AW6">
        <f>VLOOKUP(E6,'[1]AVPP 0 a 79 años (COMUNAS)'!$A$4:$AA$350,17,FALSE)</f>
        <v>1034</v>
      </c>
      <c r="AX6">
        <f>VLOOKUP(E6,'[1]AVPP 0 a 79 años (COMUNAS)'!$A$4:$AA$350,23,FALSE)</f>
        <v>1069</v>
      </c>
      <c r="BB6">
        <v>288</v>
      </c>
      <c r="BC6" s="26">
        <f>VLOOKUP(F6,'[2]superficie y densidad'!$B$1:$H$363,7,FALSE)</f>
        <v>0</v>
      </c>
      <c r="BD6">
        <f>VLOOKUP(F6,'[2]superficie y densidad'!$B$1:$E$363,4,FALSE)</f>
        <v>6205</v>
      </c>
      <c r="BE6">
        <f>VLOOKUP(F6,'[2]superficie y densidad'!$B$1:$G$363,6,FALSE)</f>
        <v>21.545138888888889</v>
      </c>
      <c r="BF6">
        <f>VLOOKUP(F6,'[2]poblacion y % H y M'!$A$1:$G$363,6,FALSE)</f>
        <v>51.377921031426268</v>
      </c>
      <c r="BG6">
        <f>VLOOKUP(F6,'[2]poblacion y % H y M'!$A$1:$G$363,7,FALSE)</f>
        <v>48.622078968573732</v>
      </c>
      <c r="BH6">
        <f>VLOOKUP(F6,'[2]poblacion % edad'!$A$2:$M$363,4,FALSE)</f>
        <v>1340</v>
      </c>
      <c r="BI6">
        <f>VLOOKUP(F6,'[2]poblacion % edad'!$A$2:$M$363,5,FALSE)</f>
        <v>4114</v>
      </c>
      <c r="BJ6">
        <f>VLOOKUP(F6,'[2]poblacion % edad'!$A$2:$M$363,6,FALSE)</f>
        <v>687</v>
      </c>
      <c r="BK6">
        <f>VLOOKUP(F6,'[2]poblacion y % H y M'!$A$2:$N$363,14,FALSE)</f>
        <v>1.0565974547890153</v>
      </c>
      <c r="BL6">
        <f>VLOOKUP(F6,'[2]poblacion % edad'!$A$2:$M$363,10,FALSE)</f>
        <v>49.270782693242587</v>
      </c>
      <c r="BM6">
        <f>VLOOKUP(F6,'[2]poblacion % edad'!$A$2:$M$363,11,FALSE)</f>
        <v>51.268656716417915</v>
      </c>
      <c r="BN6">
        <f>VLOOKUP(F6,[2]TBN!$A$1:$E$363,5,FALSE)</f>
        <v>13.84139390978668</v>
      </c>
      <c r="BQ6">
        <f>VLOOKUP(F6,'[2]TMI bruta'!$B$6:$I$367,3,FALSE)</f>
        <v>11.76470588235294</v>
      </c>
    </row>
    <row r="7" spans="1:70" x14ac:dyDescent="0.45">
      <c r="A7" s="1"/>
      <c r="B7" s="1"/>
      <c r="C7" s="1"/>
      <c r="D7" s="1"/>
      <c r="E7" s="1">
        <v>8421</v>
      </c>
      <c r="F7" s="1" t="s">
        <v>220</v>
      </c>
      <c r="I7" s="1"/>
      <c r="J7" s="29">
        <v>6.4</v>
      </c>
      <c r="K7" s="32">
        <v>706.4</v>
      </c>
      <c r="M7" s="32">
        <v>1710.3</v>
      </c>
      <c r="O7" s="18">
        <v>5.5081244836133294</v>
      </c>
      <c r="P7" s="18"/>
      <c r="Q7" s="18">
        <v>31991.187000826219</v>
      </c>
      <c r="S7" s="18">
        <v>38.556871385293306</v>
      </c>
      <c r="T7">
        <v>0.64918755163866704</v>
      </c>
      <c r="AN7" s="37">
        <v>3.49</v>
      </c>
      <c r="AU7">
        <f>VLOOKUP(E7,'[1]AVPP 0 a 79 años (COMUNAS)'!$A$4:$I$350,5,FALSE)</f>
        <v>1852</v>
      </c>
      <c r="AV7">
        <f>VLOOKUP(E7,'[1]AVPP 0 a 79 años (COMUNAS)'!$A$4:$AA$350,11,FALSE)</f>
        <v>5084</v>
      </c>
      <c r="AW7">
        <f>VLOOKUP(E7,'[1]AVPP 0 a 79 años (COMUNAS)'!$A$4:$AA$350,17,FALSE)</f>
        <v>5022</v>
      </c>
      <c r="AX7">
        <f>VLOOKUP(E7,'[1]AVPP 0 a 79 años (COMUNAS)'!$A$4:$AA$350,23,FALSE)</f>
        <v>4988</v>
      </c>
      <c r="BB7">
        <f>VLOOKUP(F7,'[2]superficie y densidad'!$B$1:$C$363,2,FALSE)</f>
        <v>823.5</v>
      </c>
      <c r="BC7" s="26">
        <f>VLOOKUP(F7,'[2]superficie y densidad'!$B$1:$H$363,7,FALSE)</f>
        <v>0</v>
      </c>
      <c r="BD7">
        <f>VLOOKUP(F7,'[2]superficie y densidad'!$B$1:$E$363,4,FALSE)</f>
        <v>18248</v>
      </c>
      <c r="BE7">
        <f>VLOOKUP(F7,'[2]superficie y densidad'!$B$1:$G$363,6,FALSE)</f>
        <v>22.159077109896781</v>
      </c>
      <c r="BF7">
        <f>VLOOKUP(F7,'[2]poblacion y % H y M'!$A$1:$G$363,6,FALSE)</f>
        <v>51.49057430951337</v>
      </c>
      <c r="BG7">
        <f>VLOOKUP(F7,'[2]poblacion y % H y M'!$A$1:$G$363,7,FALSE)</f>
        <v>48.50942569048663</v>
      </c>
      <c r="BH7">
        <f>VLOOKUP(F7,'[2]poblacion % edad'!$A$2:$M$363,4,FALSE)</f>
        <v>3823</v>
      </c>
      <c r="BI7">
        <f>VLOOKUP(F7,'[2]poblacion % edad'!$A$2:$M$363,5,FALSE)</f>
        <v>12048</v>
      </c>
      <c r="BJ7">
        <f>VLOOKUP(F7,'[2]poblacion % edad'!$A$2:$M$363,6,FALSE)</f>
        <v>2232</v>
      </c>
      <c r="BK7">
        <f>VLOOKUP(F7,'[2]poblacion y % H y M'!$A$2:$N$363,14,FALSE)</f>
        <v>1.0592651575474918</v>
      </c>
      <c r="BL7">
        <f>VLOOKUP(F7,'[2]poblacion % edad'!$A$2:$M$363,10,FALSE)</f>
        <v>50.257304116865875</v>
      </c>
      <c r="BM7">
        <f>VLOOKUP(F7,'[2]poblacion % edad'!$A$2:$M$363,11,FALSE)</f>
        <v>58.383468480251111</v>
      </c>
      <c r="BN7">
        <f>VLOOKUP(F7,[2]TBN!$A$1:$E$363,5,FALSE)</f>
        <v>11.213611003701045</v>
      </c>
      <c r="BQ7">
        <f>VLOOKUP(F7,'[2]TMI bruta'!$B$6:$I$367,3,FALSE)</f>
        <v>14.777772249036618</v>
      </c>
      <c r="BR7">
        <v>1</v>
      </c>
    </row>
    <row r="8" spans="1:70" x14ac:dyDescent="0.45">
      <c r="A8" s="1"/>
      <c r="B8" s="1"/>
      <c r="C8" s="1"/>
      <c r="D8" s="1"/>
      <c r="E8" s="1">
        <v>8313</v>
      </c>
      <c r="F8" s="1" t="s">
        <v>343</v>
      </c>
      <c r="I8" s="1"/>
      <c r="J8" s="29">
        <v>4.8</v>
      </c>
      <c r="K8" s="32">
        <v>348.9</v>
      </c>
      <c r="M8" s="32">
        <v>1326.9</v>
      </c>
      <c r="O8" s="18">
        <v>4.6339202965708992</v>
      </c>
      <c r="P8" s="18"/>
      <c r="Q8" s="18"/>
      <c r="S8" s="18">
        <v>23.169601482854496</v>
      </c>
      <c r="T8">
        <v>0.96394810009267839</v>
      </c>
      <c r="AN8" s="37">
        <v>6.64</v>
      </c>
      <c r="AU8">
        <f>VLOOKUP(E8,'[1]AVPP 0 a 79 años (COMUNAS)'!$A$4:$I$350,5,FALSE)</f>
        <v>2037</v>
      </c>
      <c r="AV8">
        <f>VLOOKUP(E8,'[1]AVPP 0 a 79 años (COMUNAS)'!$A$4:$AA$350,11,FALSE)</f>
        <v>5646</v>
      </c>
      <c r="AW8">
        <f>VLOOKUP(E8,'[1]AVPP 0 a 79 años (COMUNAS)'!$A$4:$AA$350,17,FALSE)</f>
        <v>6986</v>
      </c>
      <c r="AX8">
        <f>VLOOKUP(E8,'[1]AVPP 0 a 79 años (COMUNAS)'!$A$4:$AA$350,23,FALSE)</f>
        <v>6228</v>
      </c>
      <c r="BB8">
        <f>VLOOKUP(F8,'[2]superficie y densidad'!$B$1:$C$363,2,FALSE)</f>
        <v>727</v>
      </c>
      <c r="BC8" s="26">
        <f>VLOOKUP(F8,'[2]superficie y densidad'!$B$1:$H$363,7,FALSE)</f>
        <v>0</v>
      </c>
      <c r="BD8">
        <f>VLOOKUP(F8,'[2]superficie y densidad'!$B$1:$E$363,4,FALSE)</f>
        <v>21596</v>
      </c>
      <c r="BE8">
        <f>VLOOKUP(F8,'[2]superficie y densidad'!$B$1:$G$363,6,FALSE)</f>
        <v>29.705639614855571</v>
      </c>
      <c r="BF8">
        <f>VLOOKUP(F8,'[2]poblacion y % H y M'!$A$1:$G$363,6,FALSE)</f>
        <v>50.921466938321913</v>
      </c>
      <c r="BG8">
        <f>VLOOKUP(F8,'[2]poblacion y % H y M'!$A$1:$G$363,7,FALSE)</f>
        <v>49.078533061678087</v>
      </c>
      <c r="BH8">
        <f>VLOOKUP(F8,'[2]poblacion % edad'!$A$2:$M$363,4,FALSE)</f>
        <v>4036</v>
      </c>
      <c r="BI8">
        <f>VLOOKUP(F8,'[2]poblacion % edad'!$A$2:$M$363,5,FALSE)</f>
        <v>14568</v>
      </c>
      <c r="BJ8">
        <f>VLOOKUP(F8,'[2]poblacion % edad'!$A$2:$M$363,6,FALSE)</f>
        <v>2970</v>
      </c>
      <c r="BK8">
        <f>VLOOKUP(F8,'[2]poblacion y % H y M'!$A$2:$N$363,14,FALSE)</f>
        <v>1.0410596026490067</v>
      </c>
      <c r="BL8">
        <f>VLOOKUP(F8,'[2]poblacion % edad'!$A$2:$M$363,10,FALSE)</f>
        <v>48.091707852828115</v>
      </c>
      <c r="BM8">
        <f>VLOOKUP(F8,'[2]poblacion % edad'!$A$2:$M$363,11,FALSE)</f>
        <v>73.587710604558964</v>
      </c>
      <c r="BN8">
        <f>VLOOKUP(F8,[2]TBN!$A$1:$E$363,5,FALSE)</f>
        <v>10.614628719755261</v>
      </c>
      <c r="BQ8">
        <f>VLOOKUP(F8,'[2]TMI bruta'!$B$6:$I$367,3,FALSE)</f>
        <v>8.733297719226881</v>
      </c>
    </row>
    <row r="9" spans="1:70" x14ac:dyDescent="0.45">
      <c r="A9" s="1"/>
      <c r="B9" s="1"/>
      <c r="C9" s="1"/>
      <c r="D9" s="1"/>
      <c r="E9" s="1">
        <v>7408</v>
      </c>
      <c r="F9" s="1" t="s">
        <v>329</v>
      </c>
      <c r="J9" s="29">
        <v>1.3</v>
      </c>
      <c r="K9" s="32">
        <v>649.4</v>
      </c>
      <c r="M9" s="32">
        <v>1194.4000000000001</v>
      </c>
      <c r="O9" s="18"/>
      <c r="P9" s="18"/>
      <c r="Q9" s="18"/>
      <c r="S9" s="18"/>
      <c r="T9">
        <v>1.0585565640912109</v>
      </c>
      <c r="AQ9">
        <v>1</v>
      </c>
      <c r="AU9">
        <f>VLOOKUP(E9,'[1]AVPP 0 a 79 años (COMUNAS)'!$A$4:$I$350,5,FALSE)</f>
        <v>1311</v>
      </c>
      <c r="AV9">
        <f>VLOOKUP(E9,'[1]AVPP 0 a 79 años (COMUNAS)'!$A$4:$AA$350,11,FALSE)</f>
        <v>3871</v>
      </c>
      <c r="AW9">
        <f>VLOOKUP(E9,'[1]AVPP 0 a 79 años (COMUNAS)'!$A$4:$AA$350,17,FALSE)</f>
        <v>4155</v>
      </c>
      <c r="AX9">
        <f>VLOOKUP(E9,'[1]AVPP 0 a 79 años (COMUNAS)'!$A$4:$AA$350,23,FALSE)</f>
        <v>3719</v>
      </c>
      <c r="AY9" s="23"/>
      <c r="BB9">
        <f>VLOOKUP(F9,'[2]superficie y densidad'!$B$1:$C$363,2,FALSE)</f>
        <v>262.10000000000002</v>
      </c>
      <c r="BC9" s="26">
        <f>VLOOKUP(F9,'[2]superficie y densidad'!$B$1:$H$363,7,FALSE)</f>
        <v>0</v>
      </c>
      <c r="BD9">
        <f>VLOOKUP(F9,'[2]superficie y densidad'!$B$1:$E$363,4,FALSE)</f>
        <v>18239</v>
      </c>
      <c r="BE9">
        <f>VLOOKUP(F9,'[2]superficie y densidad'!$B$1:$G$363,6,FALSE)</f>
        <v>69.587943533002658</v>
      </c>
      <c r="BF9">
        <f>VLOOKUP(F9,'[2]poblacion y % H y M'!$A$1:$G$363,6,FALSE)</f>
        <v>51.883326936783817</v>
      </c>
      <c r="BG9">
        <f>VLOOKUP(F9,'[2]poblacion y % H y M'!$A$1:$G$363,7,FALSE)</f>
        <v>48.116673063216183</v>
      </c>
      <c r="BH9">
        <f>VLOOKUP(F9,'[2]poblacion % edad'!$A$2:$M$363,4,FALSE)</f>
        <v>3864</v>
      </c>
      <c r="BI9">
        <f>VLOOKUP(F9,'[2]poblacion % edad'!$A$2:$M$363,5,FALSE)</f>
        <v>12470</v>
      </c>
      <c r="BJ9">
        <f>VLOOKUP(F9,'[2]poblacion % edad'!$A$2:$M$363,6,FALSE)</f>
        <v>1632</v>
      </c>
      <c r="BK9">
        <f>VLOOKUP(F9,'[2]poblacion y % H y M'!$A$2:$N$363,14,FALSE)</f>
        <v>1.0825315868784051</v>
      </c>
      <c r="BL9">
        <f>VLOOKUP(F9,'[2]poblacion % edad'!$A$2:$M$363,10,FALSE)</f>
        <v>44.073777064955891</v>
      </c>
      <c r="BM9">
        <f>VLOOKUP(F9,'[2]poblacion % edad'!$A$2:$M$363,11,FALSE)</f>
        <v>42.236024844720497</v>
      </c>
      <c r="BN9">
        <f>VLOOKUP(F9,[2]TBN!$A$1:$E$363,5,FALSE)</f>
        <v>12.634977179116108</v>
      </c>
      <c r="BQ9">
        <f>VLOOKUP(F9,'[2]TMI bruta'!$B$6:$I$367,3,FALSE)</f>
        <v>4.4052863436123353</v>
      </c>
    </row>
    <row r="10" spans="1:70" x14ac:dyDescent="0.45">
      <c r="A10" s="2"/>
      <c r="B10" s="1"/>
      <c r="C10" s="1"/>
      <c r="D10" s="1"/>
      <c r="E10" s="1">
        <v>13132</v>
      </c>
      <c r="F10" s="1" t="s">
        <v>479</v>
      </c>
      <c r="I10" s="1"/>
      <c r="J10" s="29">
        <v>8.4</v>
      </c>
      <c r="K10" s="32">
        <v>199.6</v>
      </c>
      <c r="M10" s="32">
        <v>6547.4</v>
      </c>
      <c r="O10" s="18"/>
      <c r="P10" s="18"/>
      <c r="Q10" s="18"/>
      <c r="S10" s="18"/>
      <c r="T10">
        <v>0.20992801166393293</v>
      </c>
      <c r="AP10">
        <f>VLOOKUP(F10,'[3]Brote ETA'!$A$2:$B$42,2,FALSE)</f>
        <v>6</v>
      </c>
      <c r="AU10">
        <f>VLOOKUP(E10,'[1]AVPP 0 a 79 años (COMUNAS)'!$A$4:$I$350,5,FALSE)</f>
        <v>3001</v>
      </c>
      <c r="AV10">
        <f>VLOOKUP(E10,'[1]AVPP 0 a 79 años (COMUNAS)'!$A$4:$AA$350,11,FALSE)</f>
        <v>11295</v>
      </c>
      <c r="AW10">
        <f>VLOOKUP(E10,'[1]AVPP 0 a 79 años (COMUNAS)'!$A$4:$AA$350,17,FALSE)</f>
        <v>10755</v>
      </c>
      <c r="AX10">
        <f>VLOOKUP(E10,'[1]AVPP 0 a 79 años (COMUNAS)'!$A$4:$AA$350,23,FALSE)</f>
        <v>10389</v>
      </c>
      <c r="AY10" s="23"/>
      <c r="BB10">
        <f>VLOOKUP(F10,'[2]superficie y densidad'!$B$1:$C$363,2,FALSE)</f>
        <v>28.3</v>
      </c>
      <c r="BC10" s="26">
        <f>VLOOKUP(F10,'[2]superficie y densidad'!$B$1:$H$363,7,FALSE)</f>
        <v>0</v>
      </c>
      <c r="BD10">
        <f>VLOOKUP(F10,'[2]superficie y densidad'!$B$1:$E$363,4,FALSE)</f>
        <v>88323</v>
      </c>
      <c r="BE10">
        <f>VLOOKUP(F10,'[2]superficie y densidad'!$B$1:$G$363,6,FALSE)</f>
        <v>3120.9540636042402</v>
      </c>
      <c r="BF10">
        <f>VLOOKUP(F10,'[2]poblacion y % H y M'!$A$1:$G$363,6,FALSE)</f>
        <v>43.493767195407763</v>
      </c>
      <c r="BG10">
        <f>VLOOKUP(F10,'[2]poblacion y % H y M'!$A$1:$G$363,7,FALSE)</f>
        <v>56.506232804592237</v>
      </c>
      <c r="BH10">
        <f>VLOOKUP(F10,'[2]poblacion % edad'!$A$2:$M$363,4,FALSE)</f>
        <v>13752</v>
      </c>
      <c r="BI10">
        <f>VLOOKUP(F10,'[2]poblacion % edad'!$A$2:$M$363,5,FALSE)</f>
        <v>62825</v>
      </c>
      <c r="BJ10">
        <f>VLOOKUP(F10,'[2]poblacion % edad'!$A$2:$M$363,6,FALSE)</f>
        <v>10923</v>
      </c>
      <c r="BK10">
        <f>VLOOKUP(F10,'[2]poblacion y % H y M'!$A$2:$N$363,14,FALSE)</f>
        <v>0.769070580861689</v>
      </c>
      <c r="BL10">
        <f>VLOOKUP(F10,'[2]poblacion % edad'!$A$2:$M$363,10,FALSE)</f>
        <v>39.275766016713092</v>
      </c>
      <c r="BM10">
        <f>VLOOKUP(F10,'[2]poblacion % edad'!$A$2:$M$363,11,FALSE)</f>
        <v>79.428446771378717</v>
      </c>
      <c r="BN10">
        <f>VLOOKUP(F10,[2]TBN!$A$1:$E$363,5,FALSE)</f>
        <v>15.211428571428572</v>
      </c>
      <c r="BQ10">
        <f>VLOOKUP(F10,'[2]TMI bruta'!$B$6:$I$367,3,FALSE)</f>
        <v>3.7529149426166675</v>
      </c>
    </row>
    <row r="11" spans="1:70" x14ac:dyDescent="0.45">
      <c r="A11" s="1"/>
      <c r="B11" s="1"/>
      <c r="C11" s="1"/>
      <c r="D11" s="1"/>
      <c r="E11" s="1">
        <v>5109</v>
      </c>
      <c r="F11" s="1" t="s">
        <v>181</v>
      </c>
      <c r="J11" s="29">
        <v>6.7</v>
      </c>
      <c r="K11" s="32">
        <v>588.6</v>
      </c>
      <c r="M11" s="32">
        <v>3896.9</v>
      </c>
      <c r="O11" s="18">
        <v>0.31259084671482651</v>
      </c>
      <c r="P11" s="18">
        <v>0.31259084671482651</v>
      </c>
      <c r="Q11" s="18">
        <v>10157.014382304858</v>
      </c>
      <c r="R11">
        <f>(P11/Q11)*100000</f>
        <v>3.0775859415874187</v>
      </c>
      <c r="S11" s="18">
        <v>87.52543708015142</v>
      </c>
      <c r="T11">
        <v>0.70972501383214492</v>
      </c>
      <c r="AN11" s="37">
        <v>6.38</v>
      </c>
      <c r="AP11">
        <f>VLOOKUP(F11,'[3]Brote ETA'!$A$2:$B$42,2,FALSE)</f>
        <v>3</v>
      </c>
      <c r="AT11">
        <v>4</v>
      </c>
      <c r="AU11">
        <f>VLOOKUP(E11,'[1]AVPP 0 a 79 años (COMUNAS)'!$A$4:$I$350,5,FALSE)</f>
        <v>20706</v>
      </c>
      <c r="AV11">
        <f>VLOOKUP(E11,'[1]AVPP 0 a 79 años (COMUNAS)'!$A$4:$AA$350,11,FALSE)</f>
        <v>66207</v>
      </c>
      <c r="AW11">
        <f>VLOOKUP(E11,'[1]AVPP 0 a 79 años (COMUNAS)'!$A$4:$AA$350,17,FALSE)</f>
        <v>67539</v>
      </c>
      <c r="AX11">
        <f>VLOOKUP(E11,'[1]AVPP 0 a 79 años (COMUNAS)'!$A$4:$AA$350,23,FALSE)</f>
        <v>64453</v>
      </c>
      <c r="BB11">
        <f>VLOOKUP(F11,'[2]superficie y densidad'!$B$1:$C$363,2,FALSE)</f>
        <v>121.6</v>
      </c>
      <c r="BC11" s="26">
        <f>VLOOKUP(F11,'[2]superficie y densidad'!$B$1:$H$363,7,FALSE)</f>
        <v>0</v>
      </c>
      <c r="BD11">
        <f>VLOOKUP(F11,'[2]superficie y densidad'!$B$1:$E$363,4,FALSE)</f>
        <v>323530</v>
      </c>
      <c r="BE11">
        <f>VLOOKUP(F11,'[2]superficie y densidad'!$B$1:$G$363,6,FALSE)</f>
        <v>2660.6085526315792</v>
      </c>
      <c r="BF11">
        <f>VLOOKUP(F11,'[2]poblacion y % H y M'!$A$1:$G$363,6,FALSE)</f>
        <v>48.138039749018638</v>
      </c>
      <c r="BG11">
        <f>VLOOKUP(F11,'[2]poblacion y % H y M'!$A$1:$G$363,7,FALSE)</f>
        <v>51.861960250981362</v>
      </c>
      <c r="BH11">
        <f>VLOOKUP(F11,'[2]poblacion % edad'!$A$2:$M$363,4,FALSE)</f>
        <v>56523</v>
      </c>
      <c r="BI11">
        <f>VLOOKUP(F11,'[2]poblacion % edad'!$A$2:$M$363,5,FALSE)</f>
        <v>220562</v>
      </c>
      <c r="BJ11">
        <f>VLOOKUP(F11,'[2]poblacion % edad'!$A$2:$M$363,6,FALSE)</f>
        <v>40924</v>
      </c>
      <c r="BK11">
        <f>VLOOKUP(F11,'[2]poblacion y % H y M'!$A$2:$N$363,14,FALSE)</f>
        <v>0.92493568596592113</v>
      </c>
      <c r="BL11">
        <f>VLOOKUP(F11,'[2]poblacion % edad'!$A$2:$M$363,10,FALSE)</f>
        <v>44.181227954044665</v>
      </c>
      <c r="BM11">
        <f>VLOOKUP(F11,'[2]poblacion % edad'!$A$2:$M$363,11,FALSE)</f>
        <v>72.402384869875974</v>
      </c>
      <c r="BN11">
        <f>VLOOKUP(F11,[2]TBN!$A$1:$E$363,5,FALSE)</f>
        <v>12.952463609520485</v>
      </c>
      <c r="BQ11">
        <f>VLOOKUP(F11,'[2]TMI bruta'!$B$6:$I$367,3,FALSE)</f>
        <v>6.3122117018693853</v>
      </c>
    </row>
    <row r="12" spans="1:70" x14ac:dyDescent="0.45">
      <c r="A12" s="1"/>
      <c r="B12" s="1"/>
      <c r="C12" s="1"/>
      <c r="D12" s="1"/>
      <c r="E12" s="15">
        <v>9120</v>
      </c>
      <c r="F12" s="15" t="s">
        <v>226</v>
      </c>
      <c r="I12" s="1"/>
      <c r="J12" s="29">
        <v>5</v>
      </c>
      <c r="K12" s="32">
        <v>563.4</v>
      </c>
      <c r="M12" s="32">
        <v>2279.6</v>
      </c>
      <c r="O12" s="18">
        <v>1.8570102135561748</v>
      </c>
      <c r="P12" s="18"/>
      <c r="Q12" s="18">
        <v>10198.700092850509</v>
      </c>
      <c r="S12" s="18">
        <v>64.995357474466118</v>
      </c>
      <c r="T12">
        <v>0.82675951717734453</v>
      </c>
      <c r="AN12" s="37">
        <v>4.88</v>
      </c>
      <c r="AU12">
        <f>VLOOKUP(E12,'[1]AVPP 0 a 79 años (COMUNAS)'!$A$4:$I$350,5,FALSE)</f>
        <v>3824</v>
      </c>
      <c r="AV12">
        <f>VLOOKUP(E12,'[1]AVPP 0 a 79 años (COMUNAS)'!$A$4:$AA$350,11,FALSE)</f>
        <v>11831</v>
      </c>
      <c r="AW12">
        <f>VLOOKUP(E12,'[1]AVPP 0 a 79 años (COMUNAS)'!$A$4:$AA$350,17,FALSE)</f>
        <v>11529</v>
      </c>
      <c r="AX12">
        <f>VLOOKUP(E12,'[1]AVPP 0 a 79 años (COMUNAS)'!$A$4:$AA$350,23,FALSE)</f>
        <v>11498</v>
      </c>
      <c r="AY12" s="23"/>
      <c r="BB12">
        <f>VLOOKUP(F12,'[2]superficie y densidad'!$B$1:$C$363,2,FALSE)</f>
        <v>1291.0999999999999</v>
      </c>
      <c r="BC12" s="26">
        <f>VLOOKUP(F12,'[2]superficie y densidad'!$B$1:$H$363,7,FALSE)</f>
        <v>0</v>
      </c>
      <c r="BD12">
        <f>VLOOKUP(F12,'[2]superficie y densidad'!$B$1:$E$363,4,FALSE)</f>
        <v>55002</v>
      </c>
      <c r="BE12">
        <f>VLOOKUP(F12,'[2]superficie y densidad'!$B$1:$G$363,6,FALSE)</f>
        <v>42.600882968011774</v>
      </c>
      <c r="BF12">
        <f>VLOOKUP(F12,'[2]poblacion y % H y M'!$A$1:$G$363,6,FALSE)</f>
        <v>50.078178975309982</v>
      </c>
      <c r="BG12">
        <f>VLOOKUP(F12,'[2]poblacion y % H y M'!$A$1:$G$363,7,FALSE)</f>
        <v>49.921821024690011</v>
      </c>
      <c r="BH12">
        <f>VLOOKUP(F12,'[2]poblacion % edad'!$A$2:$M$363,4,FALSE)</f>
        <v>12318</v>
      </c>
      <c r="BI12">
        <f>VLOOKUP(F12,'[2]poblacion % edad'!$A$2:$M$363,5,FALSE)</f>
        <v>35635</v>
      </c>
      <c r="BJ12">
        <f>VLOOKUP(F12,'[2]poblacion % edad'!$A$2:$M$363,6,FALSE)</f>
        <v>5312</v>
      </c>
      <c r="BK12">
        <f>VLOOKUP(F12,'[2]poblacion y % H y M'!$A$2:$N$363,14,FALSE)</f>
        <v>1.0029707065769187</v>
      </c>
      <c r="BL12">
        <f>VLOOKUP(F12,'[2]poblacion % edad'!$A$2:$M$363,10,FALSE)</f>
        <v>49.473831906833169</v>
      </c>
      <c r="BM12">
        <f>VLOOKUP(F12,'[2]poblacion % edad'!$A$2:$M$363,11,FALSE)</f>
        <v>43.123883747361589</v>
      </c>
      <c r="BN12">
        <f>VLOOKUP(F12,[2]TBN!$A$1:$E$363,5,FALSE)</f>
        <v>13.573641227823149</v>
      </c>
      <c r="BQ12">
        <f>VLOOKUP(F12,'[2]TMI bruta'!$B$6:$I$367,3,FALSE)</f>
        <v>9.6818810511756581</v>
      </c>
    </row>
    <row r="13" spans="1:70" x14ac:dyDescent="0.45">
      <c r="A13" s="1"/>
      <c r="B13" s="1"/>
      <c r="C13" s="1"/>
      <c r="D13" s="1"/>
      <c r="E13" s="1">
        <v>5804</v>
      </c>
      <c r="F13" s="1" t="s">
        <v>291</v>
      </c>
      <c r="J13" s="29">
        <v>5.3</v>
      </c>
      <c r="K13" s="32">
        <v>513.29999999999995</v>
      </c>
      <c r="M13" s="32">
        <v>1845.1</v>
      </c>
      <c r="O13" s="18">
        <v>0.75927838182591267</v>
      </c>
      <c r="P13" s="18"/>
      <c r="Q13" s="18"/>
      <c r="S13" s="18">
        <v>8.3520622000850384</v>
      </c>
      <c r="T13">
        <v>0.64089169653161637</v>
      </c>
      <c r="AT13">
        <v>2</v>
      </c>
      <c r="AU13">
        <f>VLOOKUP(E13,'[1]AVPP 0 a 79 años (COMUNAS)'!$A$4:$I$350,5,FALSE)</f>
        <v>7662</v>
      </c>
      <c r="AV13">
        <f>VLOOKUP(E13,'[1]AVPP 0 a 79 años (COMUNAS)'!$A$4:$AA$350,11,FALSE)</f>
        <v>19831</v>
      </c>
      <c r="AW13">
        <f>VLOOKUP(E13,'[1]AVPP 0 a 79 años (COMUNAS)'!$A$4:$AA$350,17,FALSE)</f>
        <v>22496</v>
      </c>
      <c r="AX13">
        <f>VLOOKUP(E13,'[1]AVPP 0 a 79 años (COMUNAS)'!$A$4:$AA$350,23,FALSE)</f>
        <v>21930</v>
      </c>
      <c r="BB13">
        <f>VLOOKUP(F13,'[2]superficie y densidad'!$B$1:$C$363,2,FALSE)</f>
        <v>96.5</v>
      </c>
      <c r="BC13" s="26">
        <f>VLOOKUP(F13,'[2]superficie y densidad'!$B$1:$H$363,7,FALSE)</f>
        <v>0</v>
      </c>
      <c r="BD13">
        <f>VLOOKUP(F13,'[2]superficie y densidad'!$B$1:$E$363,4,FALSE)</f>
        <v>138348</v>
      </c>
      <c r="BE13">
        <f>VLOOKUP(F13,'[2]superficie y densidad'!$B$1:$G$363,6,FALSE)</f>
        <v>1433.6580310880829</v>
      </c>
      <c r="BF13">
        <f>VLOOKUP(F13,'[2]poblacion y % H y M'!$A$1:$G$363,6,FALSE)</f>
        <v>48.046231242952551</v>
      </c>
      <c r="BG13">
        <f>VLOOKUP(F13,'[2]poblacion y % H y M'!$A$1:$G$363,7,FALSE)</f>
        <v>51.953768757047449</v>
      </c>
      <c r="BH13">
        <f>VLOOKUP(F13,'[2]poblacion % edad'!$A$2:$M$363,4,FALSE)</f>
        <v>26652</v>
      </c>
      <c r="BI13">
        <f>VLOOKUP(F13,'[2]poblacion % edad'!$A$2:$M$363,5,FALSE)</f>
        <v>87479</v>
      </c>
      <c r="BJ13">
        <f>VLOOKUP(F13,'[2]poblacion % edad'!$A$2:$M$363,6,FALSE)</f>
        <v>14317</v>
      </c>
      <c r="BK13">
        <f>VLOOKUP(F13,'[2]poblacion y % H y M'!$A$2:$N$363,14,FALSE)</f>
        <v>0.92590149186595694</v>
      </c>
      <c r="BL13">
        <f>VLOOKUP(F13,'[2]poblacion % edad'!$A$2:$M$363,10,FALSE)</f>
        <v>46.832954194721019</v>
      </c>
      <c r="BM13">
        <f>VLOOKUP(F13,'[2]poblacion % edad'!$A$2:$M$363,11,FALSE)</f>
        <v>53.718295062284263</v>
      </c>
      <c r="BN13">
        <f>VLOOKUP(F13,[2]TBN!$A$1:$E$363,5,FALSE)</f>
        <v>11.529957648231191</v>
      </c>
      <c r="BQ13">
        <f>VLOOKUP(F13,'[2]TMI bruta'!$B$6:$I$367,3,FALSE)</f>
        <v>5.4017555705604323</v>
      </c>
    </row>
    <row r="14" spans="1:70" x14ac:dyDescent="0.45">
      <c r="A14" s="1"/>
      <c r="B14" s="1"/>
      <c r="C14" s="1"/>
      <c r="D14" s="1"/>
      <c r="E14" s="1">
        <v>7407</v>
      </c>
      <c r="F14" s="1" t="s">
        <v>328</v>
      </c>
      <c r="J14" s="29">
        <v>8</v>
      </c>
      <c r="K14" s="32">
        <v>545.4</v>
      </c>
      <c r="M14" s="32">
        <v>1242.7</v>
      </c>
      <c r="O14" s="18"/>
      <c r="P14" s="18"/>
      <c r="Q14" s="18"/>
      <c r="S14" s="18"/>
      <c r="T14">
        <v>1.125999090259276</v>
      </c>
      <c r="AU14">
        <f>VLOOKUP(E14,'[1]AVPP 0 a 79 años (COMUNAS)'!$A$4:$I$350,5,FALSE)</f>
        <v>1462</v>
      </c>
      <c r="AV14">
        <f>VLOOKUP(E14,'[1]AVPP 0 a 79 años (COMUNAS)'!$A$4:$AA$350,11,FALSE)</f>
        <v>3504</v>
      </c>
      <c r="AW14">
        <f>VLOOKUP(E14,'[1]AVPP 0 a 79 años (COMUNAS)'!$A$4:$AA$350,17,FALSE)</f>
        <v>4735</v>
      </c>
      <c r="AX14">
        <f>VLOOKUP(E14,'[1]AVPP 0 a 79 años (COMUNAS)'!$A$4:$AA$350,23,FALSE)</f>
        <v>3509</v>
      </c>
      <c r="AY14" s="23"/>
      <c r="BB14">
        <f>VLOOKUP(F14,'[2]superficie y densidad'!$B$1:$C$363,2,FALSE)</f>
        <v>189.8</v>
      </c>
      <c r="BC14" s="26">
        <f>VLOOKUP(F14,'[2]superficie y densidad'!$B$1:$H$363,7,FALSE)</f>
        <v>0</v>
      </c>
      <c r="BD14">
        <f>VLOOKUP(F14,'[2]superficie y densidad'!$B$1:$E$363,4,FALSE)</f>
        <v>15350</v>
      </c>
      <c r="BE14">
        <f>VLOOKUP(F14,'[2]superficie y densidad'!$B$1:$G$363,6,FALSE)</f>
        <v>80.874604847207578</v>
      </c>
      <c r="BF14">
        <f>VLOOKUP(F14,'[2]poblacion y % H y M'!$A$1:$G$363,6,FALSE)</f>
        <v>50.039087947882734</v>
      </c>
      <c r="BG14">
        <f>VLOOKUP(F14,'[2]poblacion y % H y M'!$A$1:$G$363,7,FALSE)</f>
        <v>49.960912052117266</v>
      </c>
      <c r="BH14">
        <f>VLOOKUP(F14,'[2]poblacion % edad'!$A$2:$M$363,4,FALSE)</f>
        <v>2962</v>
      </c>
      <c r="BI14">
        <f>VLOOKUP(F14,'[2]poblacion % edad'!$A$2:$M$363,5,FALSE)</f>
        <v>10602</v>
      </c>
      <c r="BJ14">
        <f>VLOOKUP(F14,'[2]poblacion % edad'!$A$2:$M$363,6,FALSE)</f>
        <v>1841</v>
      </c>
      <c r="BK14">
        <f>VLOOKUP(F14,'[2]poblacion y % H y M'!$A$2:$N$363,14,FALSE)</f>
        <v>1.0027301092043681</v>
      </c>
      <c r="BL14">
        <f>VLOOKUP(F14,'[2]poblacion % edad'!$A$2:$M$363,10,FALSE)</f>
        <v>45.302773061686473</v>
      </c>
      <c r="BM14">
        <f>VLOOKUP(F14,'[2]poblacion % edad'!$A$2:$M$363,11,FALSE)</f>
        <v>62.153950033760971</v>
      </c>
      <c r="BN14">
        <f>VLOOKUP(F14,[2]TBN!$A$1:$E$363,5,FALSE)</f>
        <v>10.580980201233364</v>
      </c>
      <c r="BQ14">
        <f>VLOOKUP(F14,'[2]TMI bruta'!$B$6:$I$367,3,FALSE)</f>
        <v>0</v>
      </c>
    </row>
    <row r="15" spans="1:70" x14ac:dyDescent="0.45">
      <c r="A15" s="1"/>
      <c r="B15" s="1"/>
      <c r="C15" s="1"/>
      <c r="D15" s="1"/>
      <c r="E15" s="15">
        <v>9119</v>
      </c>
      <c r="F15" s="15" t="s">
        <v>373</v>
      </c>
      <c r="H15" s="13"/>
      <c r="I15" s="1"/>
      <c r="J15" s="29">
        <v>4.9000000000000004</v>
      </c>
      <c r="K15" s="32">
        <v>751.5</v>
      </c>
      <c r="M15" s="32">
        <v>1661.6</v>
      </c>
      <c r="O15" s="18">
        <v>3.7028808412945273</v>
      </c>
      <c r="P15" s="18"/>
      <c r="Q15" s="18"/>
      <c r="S15" s="18">
        <v>29.623046730356219</v>
      </c>
      <c r="T15">
        <v>0.8509590461378953</v>
      </c>
      <c r="AQ15">
        <v>2</v>
      </c>
      <c r="AU15">
        <f>VLOOKUP(E15,'[1]AVPP 0 a 79 años (COMUNAS)'!$A$4:$I$350,5,FALSE)</f>
        <v>1920</v>
      </c>
      <c r="AV15">
        <f>VLOOKUP(E15,'[1]AVPP 0 a 79 años (COMUNAS)'!$A$4:$AA$350,11,FALSE)</f>
        <v>6979</v>
      </c>
      <c r="AW15">
        <f>VLOOKUP(E15,'[1]AVPP 0 a 79 años (COMUNAS)'!$A$4:$AA$350,17,FALSE)</f>
        <v>6614</v>
      </c>
      <c r="AX15">
        <f>VLOOKUP(E15,'[1]AVPP 0 a 79 años (COMUNAS)'!$A$4:$AA$350,23,FALSE)</f>
        <v>6071</v>
      </c>
      <c r="AY15" s="23"/>
      <c r="BB15">
        <f>VLOOKUP(F15,'[2]superficie y densidad'!$B$1:$C$363,2,FALSE)</f>
        <v>1420.9</v>
      </c>
      <c r="BC15" s="26">
        <f>VLOOKUP(F15,'[2]superficie y densidad'!$B$1:$H$363,7,FALSE)</f>
        <v>0</v>
      </c>
      <c r="BD15">
        <f>VLOOKUP(F15,'[2]superficie y densidad'!$B$1:$E$363,4,FALSE)</f>
        <v>27671</v>
      </c>
      <c r="BE15">
        <f>VLOOKUP(F15,'[2]superficie y densidad'!$B$1:$G$363,6,FALSE)</f>
        <v>19.474276866774577</v>
      </c>
      <c r="BF15">
        <f>VLOOKUP(F15,'[2]poblacion y % H y M'!$A$1:$G$363,6,FALSE)</f>
        <v>50.363196125907997</v>
      </c>
      <c r="BG15">
        <f>VLOOKUP(F15,'[2]poblacion y % H y M'!$A$1:$G$363,7,FALSE)</f>
        <v>49.63680387409201</v>
      </c>
      <c r="BH15">
        <f>VLOOKUP(F15,'[2]poblacion % edad'!$A$2:$M$363,4,FALSE)</f>
        <v>6067</v>
      </c>
      <c r="BI15">
        <f>VLOOKUP(F15,'[2]poblacion % edad'!$A$2:$M$363,5,FALSE)</f>
        <v>17799</v>
      </c>
      <c r="BJ15">
        <f>VLOOKUP(F15,'[2]poblacion % edad'!$A$2:$M$363,6,FALSE)</f>
        <v>2816</v>
      </c>
      <c r="BK15">
        <f>VLOOKUP(F15,'[2]poblacion y % H y M'!$A$2:$N$363,14,FALSE)</f>
        <v>1.0190692395005676</v>
      </c>
      <c r="BL15">
        <f>VLOOKUP(F15,'[2]poblacion % edad'!$A$2:$M$363,10,FALSE)</f>
        <v>49.907298162818137</v>
      </c>
      <c r="BM15">
        <f>VLOOKUP(F15,'[2]poblacion % edad'!$A$2:$M$363,11,FALSE)</f>
        <v>46.415032141091153</v>
      </c>
      <c r="BN15">
        <f>VLOOKUP(F15,[2]TBN!$A$1:$E$363,5,FALSE)</f>
        <v>13.829548009894312</v>
      </c>
      <c r="BQ15">
        <f>VLOOKUP(F15,'[2]TMI bruta'!$B$6:$I$367,3,FALSE)</f>
        <v>8.1300813008130088</v>
      </c>
    </row>
    <row r="16" spans="1:70" x14ac:dyDescent="0.45">
      <c r="A16" s="1"/>
      <c r="B16" s="1"/>
      <c r="C16" s="1"/>
      <c r="D16" s="1"/>
      <c r="E16" s="1">
        <v>4106</v>
      </c>
      <c r="F16" s="1" t="s">
        <v>174</v>
      </c>
      <c r="J16" s="29">
        <v>6.2</v>
      </c>
      <c r="K16" s="32">
        <v>618.20000000000005</v>
      </c>
      <c r="M16" s="32">
        <v>1917.7</v>
      </c>
      <c r="O16" s="18">
        <v>3.7832929782082325</v>
      </c>
      <c r="P16" s="18"/>
      <c r="Q16" s="18">
        <v>230.7808716707022</v>
      </c>
      <c r="S16" s="18">
        <v>41.616222760290555</v>
      </c>
      <c r="T16">
        <v>0.61690375302663436</v>
      </c>
      <c r="AJ16" s="22">
        <v>1</v>
      </c>
      <c r="AN16" s="37">
        <v>8.02</v>
      </c>
      <c r="AU16">
        <f>VLOOKUP(E16,'[1]AVPP 0 a 79 años (COMUNAS)'!$A$4:$I$350,5,FALSE)</f>
        <v>2017</v>
      </c>
      <c r="AV16">
        <f>VLOOKUP(E16,'[1]AVPP 0 a 79 años (COMUNAS)'!$A$4:$AA$350,11,FALSE)</f>
        <v>4983</v>
      </c>
      <c r="AW16">
        <f>VLOOKUP(E16,'[1]AVPP 0 a 79 años (COMUNAS)'!$A$4:$AA$350,17,FALSE)</f>
        <v>4527</v>
      </c>
      <c r="AX16">
        <f>VLOOKUP(E16,'[1]AVPP 0 a 79 años (COMUNAS)'!$A$4:$AA$350,23,FALSE)</f>
        <v>5556</v>
      </c>
      <c r="BB16">
        <f>VLOOKUP(F16,'[2]superficie y densidad'!$B$1:$C$363,2,FALSE)</f>
        <v>7609.8</v>
      </c>
      <c r="BC16" s="26">
        <f>VLOOKUP(F16,'[2]superficie y densidad'!$B$1:$H$363,7,FALSE)</f>
        <v>0</v>
      </c>
      <c r="BD16">
        <f>VLOOKUP(F16,'[2]superficie y densidad'!$B$1:$E$363,4,FALSE)</f>
        <v>26669</v>
      </c>
      <c r="BE16">
        <f>VLOOKUP(F16,'[2]superficie y densidad'!$B$1:$G$363,6,FALSE)</f>
        <v>3.5045599095902653</v>
      </c>
      <c r="BF16">
        <f>VLOOKUP(F16,'[2]poblacion y % H y M'!$A$1:$G$363,6,FALSE)</f>
        <v>51.445498518879596</v>
      </c>
      <c r="BG16">
        <f>VLOOKUP(F16,'[2]poblacion y % H y M'!$A$1:$G$363,7,FALSE)</f>
        <v>48.554501481120404</v>
      </c>
      <c r="BH16">
        <f>VLOOKUP(F16,'[2]poblacion % edad'!$A$2:$M$363,4,FALSE)</f>
        <v>5916</v>
      </c>
      <c r="BI16">
        <f>VLOOKUP(F16,'[2]poblacion % edad'!$A$2:$M$363,5,FALSE)</f>
        <v>17696</v>
      </c>
      <c r="BJ16">
        <f>VLOOKUP(F16,'[2]poblacion % edad'!$A$2:$M$363,6,FALSE)</f>
        <v>2683</v>
      </c>
      <c r="BK16">
        <f>VLOOKUP(F16,'[2]poblacion y % H y M'!$A$2:$N$363,14,FALSE)</f>
        <v>1.0597681341062197</v>
      </c>
      <c r="BL16">
        <f>VLOOKUP(F16,'[2]poblacion % edad'!$A$2:$M$363,10,FALSE)</f>
        <v>48.592902350813745</v>
      </c>
      <c r="BM16">
        <f>VLOOKUP(F16,'[2]poblacion % edad'!$A$2:$M$363,11,FALSE)</f>
        <v>45.351588911426639</v>
      </c>
      <c r="BN16">
        <f>VLOOKUP(F16,[2]TBN!$A$1:$E$363,5,FALSE)</f>
        <v>14.18520631298726</v>
      </c>
      <c r="BQ16">
        <f>VLOOKUP(F16,'[2]TMI bruta'!$B$6:$I$367,3,FALSE)</f>
        <v>10.723860589812332</v>
      </c>
    </row>
    <row r="17" spans="1:70" x14ac:dyDescent="0.45">
      <c r="A17" s="1"/>
      <c r="B17" s="1"/>
      <c r="C17" s="1"/>
      <c r="D17" s="1"/>
      <c r="E17" s="15">
        <v>9211</v>
      </c>
      <c r="F17" s="15" t="s">
        <v>228</v>
      </c>
      <c r="I17" s="1"/>
      <c r="J17" s="29">
        <v>7.2</v>
      </c>
      <c r="K17" s="32">
        <v>892.4</v>
      </c>
      <c r="M17" s="32">
        <v>2090.6</v>
      </c>
      <c r="O17" s="18">
        <v>2.8583678719451195</v>
      </c>
      <c r="P17" s="18">
        <v>2.8583678719451195</v>
      </c>
      <c r="Q17" s="18">
        <v>33310.247248820924</v>
      </c>
      <c r="R17">
        <f>(P17/Q17)*100000</f>
        <v>8.5810466989142409</v>
      </c>
      <c r="S17" s="18">
        <v>148.63512934114621</v>
      </c>
      <c r="T17">
        <v>0.9989995712448192</v>
      </c>
      <c r="AN17" s="37">
        <v>6.9</v>
      </c>
      <c r="AO17" s="37">
        <v>5.62</v>
      </c>
      <c r="AQ17">
        <v>1</v>
      </c>
      <c r="AU17">
        <f>VLOOKUP(E17,'[1]AVPP 0 a 79 años (COMUNAS)'!$A$4:$I$350,5,FALSE)</f>
        <v>2248</v>
      </c>
      <c r="AV17">
        <f>VLOOKUP(E17,'[1]AVPP 0 a 79 años (COMUNAS)'!$A$4:$AA$350,11,FALSE)</f>
        <v>8833</v>
      </c>
      <c r="AW17">
        <f>VLOOKUP(E17,'[1]AVPP 0 a 79 años (COMUNAS)'!$A$4:$AA$350,17,FALSE)</f>
        <v>8363</v>
      </c>
      <c r="AX17">
        <f>VLOOKUP(E17,'[1]AVPP 0 a 79 años (COMUNAS)'!$A$4:$AA$350,23,FALSE)</f>
        <v>7545</v>
      </c>
      <c r="AY17" s="23"/>
      <c r="BB17">
        <f>VLOOKUP(F17,'[2]superficie y densidad'!$B$1:$C$363,2,FALSE)</f>
        <v>1256</v>
      </c>
      <c r="BC17" s="26">
        <f>VLOOKUP(F17,'[2]superficie y densidad'!$B$1:$H$363,7,FALSE)</f>
        <v>0</v>
      </c>
      <c r="BD17">
        <f>VLOOKUP(F17,'[2]superficie y densidad'!$B$1:$E$363,4,FALSE)</f>
        <v>34950</v>
      </c>
      <c r="BE17">
        <f>VLOOKUP(F17,'[2]superficie y densidad'!$B$1:$G$363,6,FALSE)</f>
        <v>27.826433121019107</v>
      </c>
      <c r="BF17">
        <f>VLOOKUP(F17,'[2]poblacion y % H y M'!$A$1:$G$363,6,FALSE)</f>
        <v>49.187410586552218</v>
      </c>
      <c r="BG17">
        <f>VLOOKUP(F17,'[2]poblacion y % H y M'!$A$1:$G$363,7,FALSE)</f>
        <v>50.812589413447782</v>
      </c>
      <c r="BH17">
        <f>VLOOKUP(F17,'[2]poblacion % edad'!$A$2:$M$363,4,FALSE)</f>
        <v>7377</v>
      </c>
      <c r="BI17">
        <f>VLOOKUP(F17,'[2]poblacion % edad'!$A$2:$M$363,5,FALSE)</f>
        <v>23595</v>
      </c>
      <c r="BJ17">
        <f>VLOOKUP(F17,'[2]poblacion % edad'!$A$2:$M$363,6,FALSE)</f>
        <v>4021</v>
      </c>
      <c r="BK17">
        <f>VLOOKUP(F17,'[2]poblacion y % H y M'!$A$2:$N$363,14,FALSE)</f>
        <v>0.96844236935365924</v>
      </c>
      <c r="BL17">
        <f>VLOOKUP(F17,'[2]poblacion % edad'!$A$2:$M$363,10,FALSE)</f>
        <v>48.306844670481034</v>
      </c>
      <c r="BM17">
        <f>VLOOKUP(F17,'[2]poblacion % edad'!$A$2:$M$363,11,FALSE)</f>
        <v>54.507252270570696</v>
      </c>
      <c r="BN17">
        <f>VLOOKUP(F17,[2]TBN!$A$1:$E$363,5,FALSE)</f>
        <v>13.488411968107906</v>
      </c>
      <c r="BQ17">
        <f>VLOOKUP(F17,'[2]TMI bruta'!$B$6:$I$367,3,FALSE)</f>
        <v>8.4745762711864412</v>
      </c>
    </row>
    <row r="18" spans="1:70" x14ac:dyDescent="0.45">
      <c r="A18" s="1"/>
      <c r="B18" s="1"/>
      <c r="C18" s="1"/>
      <c r="D18" s="1"/>
      <c r="E18" s="1">
        <v>7309</v>
      </c>
      <c r="F18" s="1" t="s">
        <v>324</v>
      </c>
      <c r="J18" s="29">
        <v>0</v>
      </c>
      <c r="K18" s="32">
        <v>243.2</v>
      </c>
      <c r="M18" s="32">
        <v>770</v>
      </c>
      <c r="O18" s="18"/>
      <c r="P18" s="18"/>
      <c r="Q18" s="18"/>
      <c r="S18" s="18"/>
      <c r="T18">
        <v>0.91985251309916549</v>
      </c>
      <c r="AU18">
        <f>VLOOKUP(E18,'[1]AVPP 0 a 79 años (COMUNAS)'!$A$4:$I$350,5,FALSE)</f>
        <v>253</v>
      </c>
      <c r="AV18">
        <f>VLOOKUP(E18,'[1]AVPP 0 a 79 años (COMUNAS)'!$A$4:$AA$350,11,FALSE)</f>
        <v>1059</v>
      </c>
      <c r="AW18">
        <f>VLOOKUP(E18,'[1]AVPP 0 a 79 años (COMUNAS)'!$A$4:$AA$350,17,FALSE)</f>
        <v>909</v>
      </c>
      <c r="AX18">
        <f>VLOOKUP(E18,'[1]AVPP 0 a 79 años (COMUNAS)'!$A$4:$AA$350,23,FALSE)</f>
        <v>812</v>
      </c>
      <c r="AY18" s="23"/>
      <c r="BB18">
        <f>VLOOKUP(F18,'[2]superficie y densidad'!$B$1:$C$363,2,FALSE)</f>
        <v>425.7</v>
      </c>
      <c r="BC18" s="26">
        <f>VLOOKUP(F18,'[2]superficie y densidad'!$B$1:$H$363,7,FALSE)</f>
        <v>0</v>
      </c>
      <c r="BD18">
        <f>VLOOKUP(F18,'[2]superficie y densidad'!$B$1:$E$363,4,FALSE)</f>
        <v>5134</v>
      </c>
      <c r="BE18">
        <f>VLOOKUP(F18,'[2]superficie y densidad'!$B$1:$G$363,6,FALSE)</f>
        <v>12.060136246182758</v>
      </c>
      <c r="BF18">
        <f>VLOOKUP(F18,'[2]poblacion y % H y M'!$A$1:$G$363,6,FALSE)</f>
        <v>52.395792754187767</v>
      </c>
      <c r="BG18">
        <f>VLOOKUP(F18,'[2]poblacion y % H y M'!$A$1:$G$363,7,FALSE)</f>
        <v>47.604207245812233</v>
      </c>
      <c r="BH18">
        <f>VLOOKUP(F18,'[2]poblacion % edad'!$A$2:$M$363,4,FALSE)</f>
        <v>1082</v>
      </c>
      <c r="BI18">
        <f>VLOOKUP(F18,'[2]poblacion % edad'!$A$2:$M$363,5,FALSE)</f>
        <v>3488</v>
      </c>
      <c r="BJ18">
        <f>VLOOKUP(F18,'[2]poblacion % edad'!$A$2:$M$363,6,FALSE)</f>
        <v>593</v>
      </c>
      <c r="BK18">
        <f>VLOOKUP(F18,'[2]poblacion y % H y M'!$A$2:$N$363,14,FALSE)</f>
        <v>1.1064871481028151</v>
      </c>
      <c r="BL18">
        <f>VLOOKUP(F18,'[2]poblacion % edad'!$A$2:$M$363,10,FALSE)</f>
        <v>48.021788990825684</v>
      </c>
      <c r="BM18">
        <f>VLOOKUP(F18,'[2]poblacion % edad'!$A$2:$M$363,11,FALSE)</f>
        <v>54.80591497227357</v>
      </c>
      <c r="BN18">
        <f>VLOOKUP(F18,[2]TBN!$A$1:$E$363,5,FALSE)</f>
        <v>6.7790044547743564</v>
      </c>
      <c r="BQ18">
        <f>VLOOKUP(F18,'[2]TMI bruta'!$B$6:$I$367,3,FALSE)</f>
        <v>0</v>
      </c>
    </row>
    <row r="19" spans="1:70" x14ac:dyDescent="0.45">
      <c r="A19" s="1" t="s">
        <v>145</v>
      </c>
      <c r="B19" s="1">
        <v>5</v>
      </c>
      <c r="C19" s="1" t="s">
        <v>146</v>
      </c>
      <c r="D19" s="1" t="s">
        <v>265</v>
      </c>
      <c r="E19" s="1">
        <v>5101</v>
      </c>
      <c r="F19" s="1" t="s">
        <v>495</v>
      </c>
      <c r="J19" s="29">
        <v>7.2</v>
      </c>
      <c r="K19" s="32">
        <v>718.8</v>
      </c>
      <c r="M19" s="32">
        <v>4416.5</v>
      </c>
      <c r="O19" s="18">
        <v>1.0183679635016922</v>
      </c>
      <c r="P19" s="18">
        <v>0.67891197566779482</v>
      </c>
      <c r="Q19" s="18">
        <v>18082.820471911713</v>
      </c>
      <c r="R19">
        <f>(P19/Q19)*100000</f>
        <v>3.7544584193730057</v>
      </c>
      <c r="S19" s="18">
        <v>19.348991306532152</v>
      </c>
      <c r="T19">
        <v>0.91741714727976942</v>
      </c>
      <c r="AN19" s="37">
        <v>3.43</v>
      </c>
      <c r="AO19" s="37">
        <v>4.7</v>
      </c>
      <c r="AP19">
        <f>VLOOKUP(F19,'[3]Brote ETA'!$A$2:$B$42,2,FALSE)</f>
        <v>2</v>
      </c>
      <c r="AT19">
        <v>5</v>
      </c>
      <c r="AU19">
        <f>VLOOKUP(E19,'[1]AVPP 0 a 79 años (COMUNAS)'!$A$4:$I$350,5,FALSE)</f>
        <v>24341</v>
      </c>
      <c r="AV19">
        <f>VLOOKUP(E19,'[1]AVPP 0 a 79 años (COMUNAS)'!$A$4:$AA$350,11,FALSE)</f>
        <v>76446</v>
      </c>
      <c r="AW19">
        <f>VLOOKUP(E19,'[1]AVPP 0 a 79 años (COMUNAS)'!$A$4:$AA$350,17,FALSE)</f>
        <v>77899</v>
      </c>
      <c r="AX19">
        <f>VLOOKUP(E19,'[1]AVPP 0 a 79 años (COMUNAS)'!$A$4:$AA$350,23,FALSE)</f>
        <v>75395</v>
      </c>
      <c r="BB19">
        <v>401.6</v>
      </c>
      <c r="BC19" s="26">
        <f>VLOOKUP(F19,'[2]superficie y densidad'!$B$1:$H$363,7,FALSE)</f>
        <v>0</v>
      </c>
      <c r="BD19">
        <f>VLOOKUP(F19,'[2]superficie y densidad'!$B$1:$E$363,4,FALSE)</f>
        <v>295489</v>
      </c>
      <c r="BE19">
        <f>VLOOKUP(F19,'[2]superficie y densidad'!$B$1:$G$363,6,FALSE)</f>
        <v>735.77938247011946</v>
      </c>
      <c r="BF19">
        <f>VLOOKUP(F19,'[2]poblacion y % H y M'!$A$1:$G$363,6,FALSE)</f>
        <v>49.096582275482334</v>
      </c>
      <c r="BG19">
        <f>VLOOKUP(F19,'[2]poblacion y % H y M'!$A$1:$G$363,7,FALSE)</f>
        <v>50.903417724517666</v>
      </c>
      <c r="BH19">
        <f>VLOOKUP(F19,'[2]poblacion % edad'!$A$2:$M$363,4,FALSE)</f>
        <v>53855</v>
      </c>
      <c r="BI19">
        <f>VLOOKUP(F19,'[2]poblacion % edad'!$A$2:$M$363,5,FALSE)</f>
        <v>205490</v>
      </c>
      <c r="BJ19">
        <f>VLOOKUP(F19,'[2]poblacion % edad'!$A$2:$M$363,6,FALSE)</f>
        <v>34678</v>
      </c>
      <c r="BK19">
        <f>VLOOKUP(F19,'[2]poblacion y % H y M'!$A$2:$N$363,14,FALSE)</f>
        <v>0.9654075227775587</v>
      </c>
      <c r="BL19">
        <f>VLOOKUP(F19,'[2]poblacion % edad'!$A$2:$M$363,10,FALSE)</f>
        <v>43.08384836245073</v>
      </c>
      <c r="BM19">
        <f>VLOOKUP(F19,'[2]poblacion % edad'!$A$2:$M$363,11,FALSE)</f>
        <v>64.391421409339898</v>
      </c>
      <c r="BN19">
        <f>VLOOKUP(F19,[2]TBN!$A$1:$E$363,5,FALSE)</f>
        <v>13.641789927998831</v>
      </c>
      <c r="BQ19">
        <f>VLOOKUP(F19,'[2]TMI bruta'!$B$6:$I$367,3,FALSE)</f>
        <v>8.4766891049613555</v>
      </c>
    </row>
    <row r="20" spans="1:70" x14ac:dyDescent="0.45">
      <c r="A20" s="1"/>
      <c r="B20" s="1"/>
      <c r="C20" s="1"/>
      <c r="D20" s="1"/>
      <c r="E20" s="1">
        <v>3301</v>
      </c>
      <c r="F20" s="1" t="s">
        <v>169</v>
      </c>
      <c r="J20" s="29">
        <v>6.1</v>
      </c>
      <c r="K20" s="32">
        <v>581.4</v>
      </c>
      <c r="M20" s="32">
        <v>2169.8000000000002</v>
      </c>
      <c r="O20" s="18">
        <v>1.9029133603547033</v>
      </c>
      <c r="P20" s="18"/>
      <c r="Q20" s="18">
        <v>26038.89554908565</v>
      </c>
      <c r="R20" s="19"/>
      <c r="S20" s="18">
        <v>100.85440809879927</v>
      </c>
      <c r="T20">
        <v>0.86007878061311871</v>
      </c>
      <c r="AJ20" s="21">
        <v>2</v>
      </c>
      <c r="AN20" s="37">
        <v>6.25</v>
      </c>
      <c r="AO20" s="37">
        <v>2.65</v>
      </c>
      <c r="AT20">
        <v>1</v>
      </c>
      <c r="AU20">
        <f>VLOOKUP(E20,'[1]AVPP 0 a 79 años (COMUNAS)'!$A$4:$I$350,5,FALSE)</f>
        <v>3390</v>
      </c>
      <c r="AV20">
        <f>VLOOKUP(E20,'[1]AVPP 0 a 79 años (COMUNAS)'!$A$4:$AA$350,11,FALSE)</f>
        <v>11056</v>
      </c>
      <c r="AW20">
        <f>VLOOKUP(E20,'[1]AVPP 0 a 79 años (COMUNAS)'!$A$4:$AA$350,17,FALSE)</f>
        <v>13258</v>
      </c>
      <c r="AX20">
        <f>VLOOKUP(E20,'[1]AVPP 0 a 79 años (COMUNAS)'!$A$4:$AA$350,23,FALSE)</f>
        <v>11030</v>
      </c>
      <c r="AY20" s="23"/>
      <c r="BB20">
        <f>VLOOKUP(F20,'[2]superficie y densidad'!$B$1:$C$363,2,FALSE)</f>
        <v>7083.7</v>
      </c>
      <c r="BC20" s="26">
        <f>VLOOKUP(F20,'[2]superficie y densidad'!$B$1:$H$363,7,FALSE)</f>
        <v>0</v>
      </c>
      <c r="BD20">
        <f>VLOOKUP(F20,'[2]superficie y densidad'!$B$1:$E$363,4,FALSE)</f>
        <v>53087</v>
      </c>
      <c r="BE20">
        <f>VLOOKUP(F20,'[2]superficie y densidad'!$B$1:$G$363,6,FALSE)</f>
        <v>7.4942473566074232</v>
      </c>
      <c r="BF20">
        <f>VLOOKUP(F20,'[2]poblacion y % H y M'!$A$1:$G$363,6,FALSE)</f>
        <v>49.300205323337167</v>
      </c>
      <c r="BG20">
        <f>VLOOKUP(F20,'[2]poblacion y % H y M'!$A$1:$G$363,7,FALSE)</f>
        <v>50.699794676662833</v>
      </c>
      <c r="BH20">
        <f>VLOOKUP(F20,'[2]poblacion % edad'!$A$2:$M$363,4,FALSE)</f>
        <v>12285</v>
      </c>
      <c r="BI20">
        <f>VLOOKUP(F20,'[2]poblacion % edad'!$A$2:$M$363,5,FALSE)</f>
        <v>34709</v>
      </c>
      <c r="BJ20">
        <f>VLOOKUP(F20,'[2]poblacion % edad'!$A$2:$M$363,6,FALSE)</f>
        <v>5271</v>
      </c>
      <c r="BK20">
        <f>VLOOKUP(F20,'[2]poblacion y % H y M'!$A$2:$N$363,14,FALSE)</f>
        <v>0.96780873493975905</v>
      </c>
      <c r="BL20">
        <f>VLOOKUP(F20,'[2]poblacion % edad'!$A$2:$M$363,10,FALSE)</f>
        <v>50.580541070039473</v>
      </c>
      <c r="BM20">
        <f>VLOOKUP(F20,'[2]poblacion % edad'!$A$2:$M$363,11,FALSE)</f>
        <v>42.905982905982903</v>
      </c>
      <c r="BN20">
        <f>VLOOKUP(F20,[2]TBN!$A$1:$E$363,5,FALSE)</f>
        <v>16.722472017602602</v>
      </c>
      <c r="BQ20">
        <f>VLOOKUP(F20,'[2]TMI bruta'!$B$6:$I$367,3,FALSE)</f>
        <v>3.423327798972978</v>
      </c>
    </row>
    <row r="21" spans="1:70" x14ac:dyDescent="0.45">
      <c r="A21" s="1" t="s">
        <v>155</v>
      </c>
      <c r="B21" s="1">
        <v>14</v>
      </c>
      <c r="C21" s="1" t="s">
        <v>156</v>
      </c>
      <c r="D21" s="1"/>
      <c r="E21" s="1">
        <v>14101</v>
      </c>
      <c r="F21" s="1" t="s">
        <v>260</v>
      </c>
      <c r="I21" s="1"/>
      <c r="J21" s="29">
        <v>6.3</v>
      </c>
      <c r="K21" s="32">
        <v>733.7</v>
      </c>
      <c r="M21" s="32">
        <v>3053</v>
      </c>
      <c r="O21" s="18">
        <v>0.6088984418288873</v>
      </c>
      <c r="P21" s="18">
        <v>0.6088984418288873</v>
      </c>
      <c r="Q21" s="18">
        <v>20030.323142403078</v>
      </c>
      <c r="R21">
        <f>(P21/Q21)*100000</f>
        <v>3.0398832684824901</v>
      </c>
      <c r="S21" s="18">
        <v>128.47757122589522</v>
      </c>
      <c r="T21">
        <v>0.7971454841047062</v>
      </c>
      <c r="AN21" s="37">
        <v>6.62</v>
      </c>
      <c r="AO21" s="37">
        <v>4.5</v>
      </c>
      <c r="AQ21">
        <v>1</v>
      </c>
      <c r="AT21">
        <v>3</v>
      </c>
      <c r="AU21">
        <f>VLOOKUP(E21,'[1]AVPP 0 a 79 años (COMUNAS)'!$A$4:$I$350,5,FALSE)</f>
        <v>11124</v>
      </c>
      <c r="AV21">
        <f>VLOOKUP(E21,'[1]AVPP 0 a 79 años (COMUNAS)'!$A$4:$AA$350,11,FALSE)</f>
        <v>35163</v>
      </c>
      <c r="AW21">
        <f>VLOOKUP(E21,'[1]AVPP 0 a 79 años (COMUNAS)'!$A$4:$AA$350,17,FALSE)</f>
        <v>38377</v>
      </c>
      <c r="AX21">
        <f>VLOOKUP(E21,'[1]AVPP 0 a 79 años (COMUNAS)'!$A$4:$AA$350,23,FALSE)</f>
        <v>36565</v>
      </c>
      <c r="BB21">
        <f>VLOOKUP(F21,'[2]superficie y densidad'!$B$1:$C$363,2,FALSE)</f>
        <v>1015.6</v>
      </c>
      <c r="BC21" s="26">
        <f>VLOOKUP(F21,'[2]superficie y densidad'!$B$1:$H$363,7,FALSE)</f>
        <v>0</v>
      </c>
      <c r="BD21">
        <f>VLOOKUP(F21,'[2]superficie y densidad'!$B$1:$E$363,4,FALSE)</f>
        <v>167861</v>
      </c>
      <c r="BE21">
        <f>VLOOKUP(F21,'[2]superficie y densidad'!$B$1:$G$363,6,FALSE)</f>
        <v>165.28259157148483</v>
      </c>
      <c r="BF21">
        <f>VLOOKUP(F21,'[2]poblacion y % H y M'!$A$1:$G$363,6,FALSE)</f>
        <v>48.671222022983301</v>
      </c>
      <c r="BG21">
        <f>VLOOKUP(F21,'[2]poblacion y % H y M'!$A$1:$G$363,7,FALSE)</f>
        <v>51.328777977016692</v>
      </c>
      <c r="BH21">
        <f>VLOOKUP(F21,'[2]poblacion % edad'!$A$2:$M$363,4,FALSE)</f>
        <v>30497</v>
      </c>
      <c r="BI21">
        <f>VLOOKUP(F21,'[2]poblacion % edad'!$A$2:$M$363,5,FALSE)</f>
        <v>116409</v>
      </c>
      <c r="BJ21">
        <f>VLOOKUP(F21,'[2]poblacion % edad'!$A$2:$M$363,6,FALSE)</f>
        <v>15540</v>
      </c>
      <c r="BK21">
        <f>VLOOKUP(F21,'[2]poblacion y % H y M'!$A$2:$N$363,14,FALSE)</f>
        <v>0.95067065336167245</v>
      </c>
      <c r="BL21">
        <f>VLOOKUP(F21,'[2]poblacion % edad'!$A$2:$M$363,10,FALSE)</f>
        <v>39.547629478820369</v>
      </c>
      <c r="BM21">
        <f>VLOOKUP(F21,'[2]poblacion % edad'!$A$2:$M$363,11,FALSE)</f>
        <v>50.955831721152897</v>
      </c>
      <c r="BN21">
        <f>VLOOKUP(F21,[2]TBN!$A$1:$E$363,5,FALSE)</f>
        <v>13.91847136894722</v>
      </c>
      <c r="BQ21">
        <f>VLOOKUP(F21,'[2]TMI bruta'!$B$6:$I$367,3,FALSE)</f>
        <v>6.6342326404245915</v>
      </c>
      <c r="BR21">
        <v>2</v>
      </c>
    </row>
    <row r="22" spans="1:70" x14ac:dyDescent="0.45">
      <c r="A22" s="1"/>
      <c r="B22" s="1"/>
      <c r="C22" s="1"/>
      <c r="D22" s="1"/>
      <c r="E22" s="1">
        <v>8312</v>
      </c>
      <c r="F22" s="1" t="s">
        <v>342</v>
      </c>
      <c r="I22" s="1"/>
      <c r="J22" s="29">
        <v>4</v>
      </c>
      <c r="K22" s="32">
        <v>870.3</v>
      </c>
      <c r="M22" s="32">
        <v>1462.7</v>
      </c>
      <c r="O22" s="18">
        <v>7.0293828201883874</v>
      </c>
      <c r="P22" s="18"/>
      <c r="Q22" s="18"/>
      <c r="S22" s="18">
        <v>28.11753128075355</v>
      </c>
      <c r="T22">
        <v>1.0214396176015745</v>
      </c>
      <c r="AN22" s="37">
        <v>8.7100000000000009</v>
      </c>
      <c r="AU22">
        <f>VLOOKUP(E22,'[1]AVPP 0 a 79 años (COMUNAS)'!$A$4:$I$350,5,FALSE)</f>
        <v>1013</v>
      </c>
      <c r="AV22">
        <f>VLOOKUP(E22,'[1]AVPP 0 a 79 años (COMUNAS)'!$A$4:$AA$350,11,FALSE)</f>
        <v>3470</v>
      </c>
      <c r="AW22">
        <f>VLOOKUP(E22,'[1]AVPP 0 a 79 años (COMUNAS)'!$A$4:$AA$350,17,FALSE)</f>
        <v>3885</v>
      </c>
      <c r="AX22">
        <f>VLOOKUP(E22,'[1]AVPP 0 a 79 años (COMUNAS)'!$A$4:$AA$350,23,FALSE)</f>
        <v>2969</v>
      </c>
      <c r="BB22">
        <f>VLOOKUP(F22,'[2]superficie y densidad'!$B$1:$C$363,2,FALSE)</f>
        <v>914.9</v>
      </c>
      <c r="BC22" s="26">
        <f>VLOOKUP(F22,'[2]superficie y densidad'!$B$1:$H$363,7,FALSE)</f>
        <v>0</v>
      </c>
      <c r="BD22">
        <f>VLOOKUP(F22,'[2]superficie y densidad'!$B$1:$E$363,4,FALSE)</f>
        <v>14378</v>
      </c>
      <c r="BE22">
        <f>VLOOKUP(F22,'[2]superficie y densidad'!$B$1:$G$363,6,FALSE)</f>
        <v>15.715378729915837</v>
      </c>
      <c r="BF22">
        <f>VLOOKUP(F22,'[2]poblacion y % H y M'!$A$1:$G$363,6,FALSE)</f>
        <v>50.306023090833222</v>
      </c>
      <c r="BG22">
        <f>VLOOKUP(F22,'[2]poblacion y % H y M'!$A$1:$G$363,7,FALSE)</f>
        <v>49.693976909166778</v>
      </c>
      <c r="BH22">
        <f>VLOOKUP(F22,'[2]poblacion % edad'!$A$2:$M$363,4,FALSE)</f>
        <v>2906</v>
      </c>
      <c r="BI22">
        <f>VLOOKUP(F22,'[2]poblacion % edad'!$A$2:$M$363,5,FALSE)</f>
        <v>9256</v>
      </c>
      <c r="BJ22">
        <f>VLOOKUP(F22,'[2]poblacion % edad'!$A$2:$M$363,6,FALSE)</f>
        <v>1986</v>
      </c>
      <c r="BK22">
        <f>VLOOKUP(F22,'[2]poblacion y % H y M'!$A$2:$N$363,14,FALSE)</f>
        <v>1.013950177935943</v>
      </c>
      <c r="BL22">
        <f>VLOOKUP(F22,'[2]poblacion % edad'!$A$2:$M$363,10,FALSE)</f>
        <v>52.852203975799483</v>
      </c>
      <c r="BM22">
        <f>VLOOKUP(F22,'[2]poblacion % edad'!$A$2:$M$363,11,FALSE)</f>
        <v>68.341362697866487</v>
      </c>
      <c r="BN22">
        <f>VLOOKUP(F22,[2]TBN!$A$1:$E$363,5,FALSE)</f>
        <v>10.531523890302516</v>
      </c>
      <c r="BQ22">
        <f>VLOOKUP(F22,'[2]TMI bruta'!$B$6:$I$367,3,FALSE)</f>
        <v>0</v>
      </c>
    </row>
    <row r="23" spans="1:70" x14ac:dyDescent="0.45">
      <c r="A23" s="1"/>
      <c r="B23" s="1"/>
      <c r="C23" s="1"/>
      <c r="D23" s="1"/>
      <c r="E23" s="1">
        <v>8420</v>
      </c>
      <c r="F23" s="1" t="s">
        <v>359</v>
      </c>
      <c r="I23" s="1"/>
      <c r="J23" s="29">
        <v>2.6</v>
      </c>
      <c r="K23" s="32">
        <v>563.4</v>
      </c>
      <c r="M23" s="32">
        <v>1168.5999999999999</v>
      </c>
      <c r="O23" s="18"/>
      <c r="P23" s="18"/>
      <c r="Q23" s="18"/>
      <c r="S23" s="18"/>
      <c r="T23">
        <v>1.100989359716259</v>
      </c>
      <c r="AU23">
        <f>VLOOKUP(E23,'[1]AVPP 0 a 79 años (COMUNAS)'!$A$4:$I$350,5,FALSE)</f>
        <v>362</v>
      </c>
      <c r="AV23">
        <f>VLOOKUP(E23,'[1]AVPP 0 a 79 años (COMUNAS)'!$A$4:$AA$350,11,FALSE)</f>
        <v>2154</v>
      </c>
      <c r="AW23">
        <f>VLOOKUP(E23,'[1]AVPP 0 a 79 años (COMUNAS)'!$A$4:$AA$350,17,FALSE)</f>
        <v>1842</v>
      </c>
      <c r="AX23">
        <f>VLOOKUP(E23,'[1]AVPP 0 a 79 años (COMUNAS)'!$A$4:$AA$350,23,FALSE)</f>
        <v>1224</v>
      </c>
      <c r="BB23">
        <f>VLOOKUP(F23,'[2]superficie y densidad'!$B$1:$C$363,2,FALSE)</f>
        <v>313.10000000000002</v>
      </c>
      <c r="BC23" s="26">
        <f>VLOOKUP(F23,'[2]superficie y densidad'!$B$1:$H$363,7,FALSE)</f>
        <v>0</v>
      </c>
      <c r="BD23">
        <f>VLOOKUP(F23,'[2]superficie y densidad'!$B$1:$E$363,4,FALSE)</f>
        <v>5318</v>
      </c>
      <c r="BE23">
        <f>VLOOKUP(F23,'[2]superficie y densidad'!$B$1:$G$363,6,FALSE)</f>
        <v>16.984988821462789</v>
      </c>
      <c r="BF23">
        <f>VLOOKUP(F23,'[2]poblacion y % H y M'!$A$1:$G$363,6,FALSE)</f>
        <v>52.03083866115081</v>
      </c>
      <c r="BG23">
        <f>VLOOKUP(F23,'[2]poblacion y % H y M'!$A$1:$G$363,7,FALSE)</f>
        <v>47.96916133884919</v>
      </c>
      <c r="BH23">
        <f>VLOOKUP(F23,'[2]poblacion % edad'!$A$2:$M$363,4,FALSE)</f>
        <v>1069</v>
      </c>
      <c r="BI23">
        <f>VLOOKUP(F23,'[2]poblacion % edad'!$A$2:$M$363,5,FALSE)</f>
        <v>3614</v>
      </c>
      <c r="BJ23">
        <f>VLOOKUP(F23,'[2]poblacion % edad'!$A$2:$M$363,6,FALSE)</f>
        <v>699</v>
      </c>
      <c r="BK23">
        <f>VLOOKUP(F23,'[2]poblacion y % H y M'!$A$2:$N$363,14,FALSE)</f>
        <v>1.0909090909090908</v>
      </c>
      <c r="BL23">
        <f>VLOOKUP(F23,'[2]poblacion % edad'!$A$2:$M$363,10,FALSE)</f>
        <v>48.920863309352519</v>
      </c>
      <c r="BM23">
        <f>VLOOKUP(F23,'[2]poblacion % edad'!$A$2:$M$363,11,FALSE)</f>
        <v>65.388213283442468</v>
      </c>
      <c r="BN23">
        <f>VLOOKUP(F23,[2]TBN!$A$1:$E$363,5,FALSE)</f>
        <v>7.0605722779635824</v>
      </c>
      <c r="BQ23">
        <f>VLOOKUP(F23,'[2]TMI bruta'!$B$6:$I$367,3,FALSE)</f>
        <v>26.315789473684209</v>
      </c>
    </row>
    <row r="24" spans="1:70" x14ac:dyDescent="0.45">
      <c r="A24" s="1"/>
      <c r="B24" s="1"/>
      <c r="C24" s="1"/>
      <c r="D24" s="1"/>
      <c r="E24" s="15">
        <v>9210</v>
      </c>
      <c r="F24" s="16" t="s">
        <v>383</v>
      </c>
      <c r="I24" s="1"/>
      <c r="J24" s="29">
        <v>5.9</v>
      </c>
      <c r="K24" s="32">
        <v>820.2</v>
      </c>
      <c r="M24" s="32">
        <v>2133.8000000000002</v>
      </c>
      <c r="O24" s="18">
        <v>5.0160513643659712</v>
      </c>
      <c r="P24" s="18"/>
      <c r="Q24" s="18"/>
      <c r="S24" s="18">
        <v>80.256821829855539</v>
      </c>
      <c r="T24">
        <v>0.6192817014446228</v>
      </c>
      <c r="AN24" s="37">
        <v>5.38</v>
      </c>
      <c r="AU24">
        <f>VLOOKUP(E24,'[1]AVPP 0 a 79 años (COMUNAS)'!$A$4:$I$350,5,FALSE)</f>
        <v>1942</v>
      </c>
      <c r="AV24">
        <f>VLOOKUP(E24,'[1]AVPP 0 a 79 años (COMUNAS)'!$A$4:$AA$350,11,FALSE)</f>
        <v>5185</v>
      </c>
      <c r="AW24">
        <f>VLOOKUP(E24,'[1]AVPP 0 a 79 años (COMUNAS)'!$A$4:$AA$350,17,FALSE)</f>
        <v>5572</v>
      </c>
      <c r="AX24">
        <f>VLOOKUP(E24,'[1]AVPP 0 a 79 años (COMUNAS)'!$A$4:$AA$350,23,FALSE)</f>
        <v>5743</v>
      </c>
      <c r="AY24" s="23"/>
      <c r="BB24">
        <f>VLOOKUP(F24,'[2]superficie y densidad'!$B$1:$C$363,2,FALSE)</f>
        <v>908</v>
      </c>
      <c r="BC24" s="26">
        <f>VLOOKUP(F24,'[2]superficie y densidad'!$B$1:$H$363,7,FALSE)</f>
        <v>0</v>
      </c>
      <c r="BD24">
        <f>VLOOKUP(F24,'[2]superficie y densidad'!$B$1:$E$363,4,FALSE)</f>
        <v>19835</v>
      </c>
      <c r="BE24">
        <f>VLOOKUP(F24,'[2]superficie y densidad'!$B$1:$G$363,6,FALSE)</f>
        <v>21.844713656387665</v>
      </c>
      <c r="BF24">
        <f>VLOOKUP(F24,'[2]poblacion y % H y M'!$A$1:$G$363,6,FALSE)</f>
        <v>50.214267708595919</v>
      </c>
      <c r="BG24">
        <f>VLOOKUP(F24,'[2]poblacion y % H y M'!$A$1:$G$363,7,FALSE)</f>
        <v>49.785732291404081</v>
      </c>
      <c r="BH24">
        <f>VLOOKUP(F24,'[2]poblacion % edad'!$A$2:$M$363,4,FALSE)</f>
        <v>4115</v>
      </c>
      <c r="BI24">
        <f>VLOOKUP(F24,'[2]poblacion % edad'!$A$2:$M$363,5,FALSE)</f>
        <v>13310</v>
      </c>
      <c r="BJ24">
        <f>VLOOKUP(F24,'[2]poblacion % edad'!$A$2:$M$363,6,FALSE)</f>
        <v>2568</v>
      </c>
      <c r="BK24">
        <f>VLOOKUP(F24,'[2]poblacion y % H y M'!$A$2:$N$363,14,FALSE)</f>
        <v>1.0071277984138138</v>
      </c>
      <c r="BL24">
        <f>VLOOKUP(F24,'[2]poblacion % edad'!$A$2:$M$363,10,FALSE)</f>
        <v>50.210368144252435</v>
      </c>
      <c r="BM24">
        <f>VLOOKUP(F24,'[2]poblacion % edad'!$A$2:$M$363,11,FALSE)</f>
        <v>62.405832320777641</v>
      </c>
      <c r="BN24">
        <f>VLOOKUP(F24,[2]TBN!$A$1:$E$363,5,FALSE)</f>
        <v>10.953833841844645</v>
      </c>
      <c r="BQ24">
        <f>VLOOKUP(F24,'[2]TMI bruta'!$B$6:$I$367,3,FALSE)</f>
        <v>0</v>
      </c>
    </row>
    <row r="25" spans="1:70" x14ac:dyDescent="0.45">
      <c r="A25" s="2"/>
      <c r="B25" s="1"/>
      <c r="C25" s="1"/>
      <c r="D25" s="1"/>
      <c r="E25" s="1">
        <v>11303</v>
      </c>
      <c r="F25" s="17" t="s">
        <v>404</v>
      </c>
      <c r="I25" s="1"/>
      <c r="J25" s="29">
        <v>25</v>
      </c>
      <c r="K25" s="32">
        <v>148.1</v>
      </c>
      <c r="M25" s="32">
        <v>444.4</v>
      </c>
      <c r="O25" s="18"/>
      <c r="P25" s="18"/>
      <c r="Q25" s="18"/>
      <c r="S25" s="18"/>
      <c r="AU25">
        <f>VLOOKUP(E25,'[1]AVPP 0 a 79 años (COMUNAS)'!$A$4:$I$350,5,FALSE)</f>
        <v>20</v>
      </c>
      <c r="AV25">
        <f>VLOOKUP(E25,'[1]AVPP 0 a 79 años (COMUNAS)'!$A$4:$AA$350,11,FALSE)</f>
        <v>311</v>
      </c>
      <c r="AW25">
        <f>VLOOKUP(E25,'[1]AVPP 0 a 79 años (COMUNAS)'!$A$4:$AA$350,17,FALSE)</f>
        <v>307</v>
      </c>
      <c r="AX25">
        <f>VLOOKUP(E25,'[1]AVPP 0 a 79 años (COMUNAS)'!$A$4:$AA$350,23,FALSE)</f>
        <v>78</v>
      </c>
      <c r="BB25">
        <f>VLOOKUP(F25,'[2]superficie y densidad'!$B$1:$C$363,2,FALSE)</f>
        <v>19930.599999999999</v>
      </c>
      <c r="BC25" s="26">
        <f>VLOOKUP(F25,'[2]superficie y densidad'!$B$1:$H$363,7,FALSE)</f>
        <v>0</v>
      </c>
      <c r="BD25">
        <f>VLOOKUP(F25,'[2]superficie y densidad'!$B$1:$E$363,4,FALSE)</f>
        <v>651</v>
      </c>
      <c r="BE25">
        <f>VLOOKUP(F25,'[2]superficie y densidad'!$B$1:$G$363,6,FALSE)</f>
        <v>3.2663341796032232E-2</v>
      </c>
      <c r="BF25">
        <f>VLOOKUP(F25,'[2]poblacion y % H y M'!$A$1:$G$363,6,FALSE)</f>
        <v>62.980030721966209</v>
      </c>
      <c r="BG25">
        <f>VLOOKUP(F25,'[2]poblacion y % H y M'!$A$1:$G$363,7,FALSE)</f>
        <v>37.019969278033791</v>
      </c>
      <c r="BH25">
        <f>VLOOKUP(F25,'[2]poblacion % edad'!$A$2:$M$363,4,FALSE)</f>
        <v>132</v>
      </c>
      <c r="BI25">
        <f>VLOOKUP(F25,'[2]poblacion % edad'!$A$2:$M$363,5,FALSE)</f>
        <v>473</v>
      </c>
      <c r="BJ25">
        <f>VLOOKUP(F25,'[2]poblacion % edad'!$A$2:$M$363,6,FALSE)</f>
        <v>26</v>
      </c>
      <c r="BK25">
        <f>VLOOKUP(F25,'[2]poblacion y % H y M'!$A$2:$N$363,14,FALSE)</f>
        <v>1.7081545064377683</v>
      </c>
      <c r="BL25">
        <f>VLOOKUP(F25,'[2]poblacion % edad'!$A$2:$M$363,10,FALSE)</f>
        <v>33.403805496828753</v>
      </c>
      <c r="BM25">
        <f>VLOOKUP(F25,'[2]poblacion % edad'!$A$2:$M$363,11,FALSE)</f>
        <v>19.696969696969695</v>
      </c>
      <c r="BN25">
        <f>VLOOKUP(F25,[2]TBN!$A$1:$E$363,5,FALSE)</f>
        <v>12.678288431061807</v>
      </c>
      <c r="BQ25">
        <f>VLOOKUP(F25,'[2]TMI bruta'!$B$6:$I$367,3,FALSE)</f>
        <v>0</v>
      </c>
    </row>
    <row r="26" spans="1:70" x14ac:dyDescent="0.45">
      <c r="A26" s="2"/>
      <c r="B26" s="1"/>
      <c r="C26" s="1"/>
      <c r="D26" s="1"/>
      <c r="E26" s="1">
        <v>12402</v>
      </c>
      <c r="F26" s="1" t="s">
        <v>406</v>
      </c>
      <c r="I26" s="1"/>
      <c r="J26" s="29">
        <v>0</v>
      </c>
      <c r="K26" s="32">
        <v>0</v>
      </c>
      <c r="M26" s="32">
        <v>1364.4</v>
      </c>
      <c r="O26" s="18"/>
      <c r="P26" s="18"/>
      <c r="Q26" s="18"/>
      <c r="S26" s="18"/>
      <c r="AU26">
        <f>VLOOKUP(E26,'[1]AVPP 0 a 79 años (COMUNAS)'!$A$4:$I$350,5,FALSE)</f>
        <v>0</v>
      </c>
      <c r="AV26">
        <f>VLOOKUP(E26,'[1]AVPP 0 a 79 años (COMUNAS)'!$A$4:$AA$350,11,FALSE)</f>
        <v>0</v>
      </c>
      <c r="AW26">
        <f>VLOOKUP(E26,'[1]AVPP 0 a 79 años (COMUNAS)'!$A$4:$AA$350,17,FALSE)</f>
        <v>78</v>
      </c>
      <c r="AX26">
        <f>VLOOKUP(E26,'[1]AVPP 0 a 79 años (COMUNAS)'!$A$4:$AA$350,23,FALSE)</f>
        <v>129</v>
      </c>
      <c r="BB26">
        <f>VLOOKUP(F26,'[2]superficie y densidad'!$B$1:$C$363,2,FALSE)</f>
        <v>6469.7</v>
      </c>
      <c r="BC26" s="26">
        <f>VLOOKUP(F26,'[2]superficie y densidad'!$B$1:$H$363,7,FALSE)</f>
        <v>0</v>
      </c>
      <c r="BD26">
        <f>VLOOKUP(F26,'[2]superficie y densidad'!$B$1:$E$363,4,FALSE)</f>
        <v>739</v>
      </c>
      <c r="BE26">
        <f>VLOOKUP(F26,'[2]superficie y densidad'!$B$1:$G$363,6,FALSE)</f>
        <v>0.11422477085490827</v>
      </c>
      <c r="BF26">
        <f>VLOOKUP(F26,'[2]poblacion y % H y M'!$A$1:$G$363,6,FALSE)</f>
        <v>70.365358592692829</v>
      </c>
      <c r="BG26">
        <f>VLOOKUP(F26,'[2]poblacion y % H y M'!$A$1:$G$363,7,FALSE)</f>
        <v>29.634641407307171</v>
      </c>
      <c r="BH26">
        <f>VLOOKUP(F26,'[2]poblacion % edad'!$A$2:$M$363,4,FALSE)</f>
        <v>78</v>
      </c>
      <c r="BI26">
        <f>VLOOKUP(F26,'[2]poblacion % edad'!$A$2:$M$363,5,FALSE)</f>
        <v>637</v>
      </c>
      <c r="BJ26">
        <f>VLOOKUP(F26,'[2]poblacion % edad'!$A$2:$M$363,6,FALSE)</f>
        <v>27</v>
      </c>
      <c r="BK26">
        <f>VLOOKUP(F26,'[2]poblacion y % H y M'!$A$2:$N$363,14,FALSE)</f>
        <v>2.4511627906976745</v>
      </c>
      <c r="BL26">
        <f>VLOOKUP(F26,'[2]poblacion % edad'!$A$2:$M$363,10,FALSE)</f>
        <v>16.483516483516482</v>
      </c>
      <c r="BM26">
        <f>VLOOKUP(F26,'[2]poblacion % edad'!$A$2:$M$363,11,FALSE)</f>
        <v>34.615384615384613</v>
      </c>
      <c r="BN26">
        <f>VLOOKUP(F26,[2]TBN!$A$1:$E$363,5,FALSE)</f>
        <v>1.3477088948787064</v>
      </c>
      <c r="BQ26">
        <f>VLOOKUP(F26,'[2]TMI bruta'!$B$6:$I$367,3,FALSE)</f>
        <v>0</v>
      </c>
    </row>
    <row r="27" spans="1:70" x14ac:dyDescent="0.45">
      <c r="A27" s="1"/>
      <c r="B27" s="1"/>
      <c r="C27" s="1"/>
      <c r="D27" s="1"/>
      <c r="E27" s="1">
        <v>8111</v>
      </c>
      <c r="F27" s="14" t="s">
        <v>466</v>
      </c>
      <c r="I27" s="1"/>
      <c r="J27" s="29">
        <v>4</v>
      </c>
      <c r="K27" s="32">
        <v>797</v>
      </c>
      <c r="M27" s="32">
        <v>1771.8</v>
      </c>
      <c r="O27" s="18">
        <v>1.7971066582801689</v>
      </c>
      <c r="P27" s="18">
        <v>1.7971066582801689</v>
      </c>
      <c r="Q27" s="18">
        <v>905.74175577320534</v>
      </c>
      <c r="R27">
        <f>(P27/Q27)*100000</f>
        <v>198.41269841269835</v>
      </c>
      <c r="S27" s="18"/>
      <c r="T27">
        <v>0.92782819660346838</v>
      </c>
      <c r="AN27" s="37">
        <v>11.05</v>
      </c>
      <c r="AO27" s="37">
        <v>2.56</v>
      </c>
      <c r="AU27">
        <f>VLOOKUP(E27,'[1]AVPP 0 a 79 años (COMUNAS)'!$A$4:$I$350,5,FALSE)</f>
        <v>3773</v>
      </c>
      <c r="AV27">
        <f>VLOOKUP(E27,'[1]AVPP 0 a 79 años (COMUNAS)'!$A$4:$AA$350,11,FALSE)</f>
        <v>12327</v>
      </c>
      <c r="AW27">
        <f>VLOOKUP(E27,'[1]AVPP 0 a 79 años (COMUNAS)'!$A$4:$AA$350,17,FALSE)</f>
        <v>13597</v>
      </c>
      <c r="AX27">
        <f>VLOOKUP(E27,'[1]AVPP 0 a 79 años (COMUNAS)'!$A$4:$AA$350,23,FALSE)</f>
        <v>12095</v>
      </c>
      <c r="BB27">
        <f>VLOOKUP(F27,'[2]superficie y densidad'!$B$1:$C$363,2,FALSE)</f>
        <v>494.5</v>
      </c>
      <c r="BC27" s="26">
        <f>VLOOKUP(F27,'[2]superficie y densidad'!$B$1:$H$363,7,FALSE)</f>
        <v>0</v>
      </c>
      <c r="BD27">
        <f>VLOOKUP(F27,'[2]superficie y densidad'!$B$1:$E$363,4,FALSE)</f>
        <v>55752</v>
      </c>
      <c r="BE27">
        <f>VLOOKUP(F27,'[2]superficie y densidad'!$B$1:$G$363,6,FALSE)</f>
        <v>112.74418604651163</v>
      </c>
      <c r="BF27">
        <f>VLOOKUP(F27,'[2]poblacion y % H y M'!$A$1:$G$363,6,FALSE)</f>
        <v>47.987516142918643</v>
      </c>
      <c r="BG27">
        <f>VLOOKUP(F27,'[2]poblacion y % H y M'!$A$1:$G$363,7,FALSE)</f>
        <v>52.012483857081357</v>
      </c>
      <c r="BH27">
        <f>VLOOKUP(F27,'[2]poblacion % edad'!$A$2:$M$363,4,FALSE)</f>
        <v>11045</v>
      </c>
      <c r="BI27">
        <f>VLOOKUP(F27,'[2]poblacion % edad'!$A$2:$M$363,5,FALSE)</f>
        <v>38079</v>
      </c>
      <c r="BJ27">
        <f>VLOOKUP(F27,'[2]poblacion % edad'!$A$2:$M$363,6,FALSE)</f>
        <v>6455</v>
      </c>
      <c r="BK27">
        <f>VLOOKUP(F27,'[2]poblacion y % H y M'!$A$2:$N$363,14,FALSE)</f>
        <v>0.9270829721576922</v>
      </c>
      <c r="BL27">
        <f>VLOOKUP(F27,'[2]poblacion % edad'!$A$2:$M$363,10,FALSE)</f>
        <v>45.957089209275452</v>
      </c>
      <c r="BM27">
        <f>VLOOKUP(F27,'[2]poblacion % edad'!$A$2:$M$363,11,FALSE)</f>
        <v>58.442734268899954</v>
      </c>
      <c r="BN27">
        <f>VLOOKUP(F27,[2]TBN!$A$1:$E$363,5,FALSE)</f>
        <v>11.371201353029022</v>
      </c>
      <c r="BQ27">
        <f>VLOOKUP(F27,'[2]TMI bruta'!$B$6:$I$367,3,FALSE)</f>
        <v>12.657754289259213</v>
      </c>
      <c r="BR27">
        <v>1</v>
      </c>
    </row>
    <row r="28" spans="1:70" x14ac:dyDescent="0.45">
      <c r="A28" s="1"/>
      <c r="B28" s="1"/>
      <c r="C28" s="1"/>
      <c r="D28" s="1"/>
      <c r="E28" s="15">
        <v>9118</v>
      </c>
      <c r="F28" s="15" t="s">
        <v>372</v>
      </c>
      <c r="H28" s="13"/>
      <c r="I28" s="1"/>
      <c r="J28" s="29">
        <v>6.3</v>
      </c>
      <c r="K28" s="32">
        <v>753.6</v>
      </c>
      <c r="M28" s="32">
        <v>1018.3</v>
      </c>
      <c r="O28" s="18">
        <v>8.7115602404390629</v>
      </c>
      <c r="P28" s="18"/>
      <c r="Q28" s="18"/>
      <c r="S28" s="18">
        <v>69.692481923512503</v>
      </c>
      <c r="T28">
        <v>0.7802944507361268</v>
      </c>
      <c r="AQ28">
        <v>1</v>
      </c>
      <c r="AU28">
        <f>VLOOKUP(E28,'[1]AVPP 0 a 79 años (COMUNAS)'!$A$4:$I$350,5,FALSE)</f>
        <v>782</v>
      </c>
      <c r="AV28">
        <f>VLOOKUP(E28,'[1]AVPP 0 a 79 años (COMUNAS)'!$A$4:$AA$350,11,FALSE)</f>
        <v>3119</v>
      </c>
      <c r="AW28">
        <f>VLOOKUP(E28,'[1]AVPP 0 a 79 años (COMUNAS)'!$A$4:$AA$350,17,FALSE)</f>
        <v>2315</v>
      </c>
      <c r="AX28">
        <f>VLOOKUP(E28,'[1]AVPP 0 a 79 años (COMUNAS)'!$A$4:$AA$350,23,FALSE)</f>
        <v>2970</v>
      </c>
      <c r="AY28" s="23"/>
      <c r="BB28">
        <f>VLOOKUP(F28,'[2]superficie y densidad'!$B$1:$C$363,2,FALSE)</f>
        <v>860.4</v>
      </c>
      <c r="BC28" s="26">
        <f>VLOOKUP(F28,'[2]superficie y densidad'!$B$1:$H$363,7,FALSE)</f>
        <v>0</v>
      </c>
      <c r="BD28">
        <f>VLOOKUP(F28,'[2]superficie y densidad'!$B$1:$E$363,4,FALSE)</f>
        <v>11423</v>
      </c>
      <c r="BE28">
        <f>VLOOKUP(F28,'[2]superficie y densidad'!$B$1:$G$363,6,FALSE)</f>
        <v>13.276383077638307</v>
      </c>
      <c r="BF28">
        <f>VLOOKUP(F28,'[2]poblacion y % H y M'!$A$1:$G$363,6,FALSE)</f>
        <v>52.210452595640376</v>
      </c>
      <c r="BG28">
        <f>VLOOKUP(F28,'[2]poblacion y % H y M'!$A$1:$G$363,7,FALSE)</f>
        <v>47.789547404359631</v>
      </c>
      <c r="BH28">
        <f>VLOOKUP(F28,'[2]poblacion % edad'!$A$2:$M$363,4,FALSE)</f>
        <v>2697</v>
      </c>
      <c r="BI28">
        <f>VLOOKUP(F28,'[2]poblacion % edad'!$A$2:$M$363,5,FALSE)</f>
        <v>7404</v>
      </c>
      <c r="BJ28">
        <f>VLOOKUP(F28,'[2]poblacion % edad'!$A$2:$M$363,6,FALSE)</f>
        <v>1411</v>
      </c>
      <c r="BK28">
        <f>VLOOKUP(F28,'[2]poblacion y % H y M'!$A$2:$N$363,14,FALSE)</f>
        <v>1.0911898274296095</v>
      </c>
      <c r="BL28">
        <f>VLOOKUP(F28,'[2]poblacion % edad'!$A$2:$M$363,10,FALSE)</f>
        <v>55.483522420313349</v>
      </c>
      <c r="BM28">
        <f>VLOOKUP(F28,'[2]poblacion % edad'!$A$2:$M$363,11,FALSE)</f>
        <v>52.31738969225065</v>
      </c>
      <c r="BN28">
        <f>VLOOKUP(F28,[2]TBN!$A$1:$E$363,5,FALSE)</f>
        <v>11.031966643502432</v>
      </c>
      <c r="BQ28">
        <f>VLOOKUP(F28,'[2]TMI bruta'!$B$6:$I$367,3,FALSE)</f>
        <v>7.8740157480314963</v>
      </c>
    </row>
    <row r="29" spans="1:70" x14ac:dyDescent="0.45">
      <c r="A29" s="1"/>
      <c r="B29" s="1"/>
      <c r="C29" s="1"/>
      <c r="D29" s="1"/>
      <c r="E29" s="1">
        <v>2301</v>
      </c>
      <c r="F29" s="1" t="s">
        <v>166</v>
      </c>
      <c r="J29" s="29">
        <v>7.6</v>
      </c>
      <c r="K29" s="32">
        <v>1228.8</v>
      </c>
      <c r="M29" s="32">
        <v>4376.6000000000004</v>
      </c>
      <c r="O29" s="18">
        <v>3.6825630638924696</v>
      </c>
      <c r="P29" s="18"/>
      <c r="Q29" s="18">
        <v>32259.252439698037</v>
      </c>
      <c r="S29" s="18">
        <v>47.8733198306021</v>
      </c>
      <c r="AJ29" s="21">
        <v>4</v>
      </c>
      <c r="AN29" s="37">
        <v>10.49</v>
      </c>
      <c r="AU29">
        <f>VLOOKUP(E29,'[1]AVPP 0 a 79 años (COMUNAS)'!$A$4:$I$350,5,FALSE)</f>
        <v>2697</v>
      </c>
      <c r="AV29">
        <f>VLOOKUP(E29,'[1]AVPP 0 a 79 años (COMUNAS)'!$A$4:$AA$350,11,FALSE)</f>
        <v>7490</v>
      </c>
      <c r="AW29">
        <f>VLOOKUP(E29,'[1]AVPP 0 a 79 años (COMUNAS)'!$A$4:$AA$350,17,FALSE)</f>
        <v>7301</v>
      </c>
      <c r="AX29">
        <f>VLOOKUP(E29,'[1]AVPP 0 a 79 años (COMUNAS)'!$A$4:$AA$350,23,FALSE)</f>
        <v>7691</v>
      </c>
      <c r="AY29" s="23"/>
      <c r="BB29">
        <f>VLOOKUP(F29,'[2]superficie y densidad'!$B$1:$C$363,2,FALSE)</f>
        <v>4038.8</v>
      </c>
      <c r="BC29" s="26">
        <f>VLOOKUP(F29,'[2]superficie y densidad'!$B$1:$H$363,7,FALSE)</f>
        <v>0</v>
      </c>
      <c r="BD29">
        <f>VLOOKUP(F29,'[2]superficie y densidad'!$B$1:$E$363,4,FALSE)</f>
        <v>27590</v>
      </c>
      <c r="BE29">
        <f>VLOOKUP(F29,'[2]superficie y densidad'!$B$1:$G$363,6,FALSE)</f>
        <v>6.8312370010894323</v>
      </c>
      <c r="BF29">
        <f>VLOOKUP(F29,'[2]poblacion y % H y M'!$A$1:$G$363,6,FALSE)</f>
        <v>51.003986951794133</v>
      </c>
      <c r="BG29">
        <f>VLOOKUP(F29,'[2]poblacion y % H y M'!$A$1:$G$363,7,FALSE)</f>
        <v>48.996013048205874</v>
      </c>
      <c r="BH29">
        <f>VLOOKUP(F29,'[2]poblacion % edad'!$A$2:$M$363,4,FALSE)</f>
        <v>6334</v>
      </c>
      <c r="BI29">
        <f>VLOOKUP(F29,'[2]poblacion % edad'!$A$2:$M$363,5,FALSE)</f>
        <v>18099</v>
      </c>
      <c r="BJ29">
        <f>VLOOKUP(F29,'[2]poblacion % edad'!$A$2:$M$363,6,FALSE)</f>
        <v>2498</v>
      </c>
      <c r="BK29">
        <f>VLOOKUP(F29,'[2]poblacion y % H y M'!$A$2:$N$363,14,FALSE)</f>
        <v>1.0372948029351692</v>
      </c>
      <c r="BL29">
        <f>VLOOKUP(F29,'[2]poblacion % edad'!$A$2:$M$363,10,FALSE)</f>
        <v>48.798276147853471</v>
      </c>
      <c r="BM29">
        <f>VLOOKUP(F29,'[2]poblacion % edad'!$A$2:$M$363,11,FALSE)</f>
        <v>39.437953899589516</v>
      </c>
      <c r="BN29">
        <f>VLOOKUP(F29,[2]TBN!$A$1:$E$363,5,FALSE)</f>
        <v>15.595410493483346</v>
      </c>
      <c r="BQ29">
        <f>VLOOKUP(F29,'[2]TMI bruta'!$B$6:$I$367,3,FALSE)</f>
        <v>11.859863848763016</v>
      </c>
    </row>
    <row r="30" spans="1:70" x14ac:dyDescent="0.45">
      <c r="A30" s="1"/>
      <c r="B30" s="1"/>
      <c r="C30" s="1"/>
      <c r="D30" s="1"/>
      <c r="E30" s="1">
        <v>8207</v>
      </c>
      <c r="F30" s="1" t="s">
        <v>330</v>
      </c>
      <c r="I30" s="1"/>
      <c r="J30" s="29">
        <v>3.9</v>
      </c>
      <c r="K30" s="32">
        <v>466.1</v>
      </c>
      <c r="M30" s="32">
        <v>1565.2</v>
      </c>
      <c r="O30" s="18"/>
      <c r="P30" s="18"/>
      <c r="Q30" s="18"/>
      <c r="S30" s="18"/>
      <c r="T30">
        <v>1.0562974349120953</v>
      </c>
      <c r="AN30" s="37">
        <v>5.78</v>
      </c>
      <c r="AU30">
        <f>VLOOKUP(E30,'[1]AVPP 0 a 79 años (COMUNAS)'!$A$4:$I$350,5,FALSE)</f>
        <v>818</v>
      </c>
      <c r="AV30">
        <f>VLOOKUP(E30,'[1]AVPP 0 a 79 años (COMUNAS)'!$A$4:$AA$350,11,FALSE)</f>
        <v>3608</v>
      </c>
      <c r="AW30">
        <f>VLOOKUP(E30,'[1]AVPP 0 a 79 años (COMUNAS)'!$A$4:$AA$350,17,FALSE)</f>
        <v>3486</v>
      </c>
      <c r="AX30">
        <f>VLOOKUP(E30,'[1]AVPP 0 a 79 años (COMUNAS)'!$A$4:$AA$350,23,FALSE)</f>
        <v>2812</v>
      </c>
      <c r="BB30">
        <f>VLOOKUP(F30,'[2]superficie y densidad'!$B$1:$C$363,2,FALSE)</f>
        <v>624.4</v>
      </c>
      <c r="BC30" s="26">
        <f>VLOOKUP(F30,'[2]superficie y densidad'!$B$1:$H$363,7,FALSE)</f>
        <v>0</v>
      </c>
      <c r="BD30">
        <f>VLOOKUP(F30,'[2]superficie y densidad'!$B$1:$E$363,4,FALSE)</f>
        <v>10458</v>
      </c>
      <c r="BE30">
        <f>VLOOKUP(F30,'[2]superficie y densidad'!$B$1:$G$363,6,FALSE)</f>
        <v>16.748878923766817</v>
      </c>
      <c r="BF30">
        <f>VLOOKUP(F30,'[2]poblacion y % H y M'!$A$1:$G$363,6,FALSE)</f>
        <v>52.553069420539302</v>
      </c>
      <c r="BG30">
        <f>VLOOKUP(F30,'[2]poblacion y % H y M'!$A$1:$G$363,7,FALSE)</f>
        <v>47.446930579460698</v>
      </c>
      <c r="BH30">
        <f>VLOOKUP(F30,'[2]poblacion % edad'!$A$2:$M$363,4,FALSE)</f>
        <v>2773</v>
      </c>
      <c r="BI30">
        <f>VLOOKUP(F30,'[2]poblacion % edad'!$A$2:$M$363,5,FALSE)</f>
        <v>6727</v>
      </c>
      <c r="BJ30">
        <f>VLOOKUP(F30,'[2]poblacion % edad'!$A$2:$M$363,6,FALSE)</f>
        <v>878</v>
      </c>
      <c r="BK30">
        <f>VLOOKUP(F30,'[2]poblacion y % H y M'!$A$2:$N$363,14,FALSE)</f>
        <v>1.1050709939148073</v>
      </c>
      <c r="BL30">
        <f>VLOOKUP(F30,'[2]poblacion % edad'!$A$2:$M$363,10,FALSE)</f>
        <v>54.27382191169913</v>
      </c>
      <c r="BM30">
        <f>VLOOKUP(F30,'[2]poblacion % edad'!$A$2:$M$363,11,FALSE)</f>
        <v>31.662459430219979</v>
      </c>
      <c r="BN30">
        <f>VLOOKUP(F30,[2]TBN!$A$1:$E$363,5,FALSE)</f>
        <v>14.839082674889188</v>
      </c>
      <c r="BQ30">
        <f>VLOOKUP(F30,'[2]TMI bruta'!$B$6:$I$367,3,FALSE)</f>
        <v>12.986527127941269</v>
      </c>
    </row>
    <row r="31" spans="1:70" x14ac:dyDescent="0.45">
      <c r="A31" s="2"/>
      <c r="B31" s="1"/>
      <c r="C31" s="1"/>
      <c r="D31" s="1"/>
      <c r="E31" s="1">
        <v>12303</v>
      </c>
      <c r="F31" s="1" t="s">
        <v>411</v>
      </c>
      <c r="I31" s="1"/>
      <c r="J31" s="29">
        <v>0</v>
      </c>
      <c r="K31" s="32">
        <v>0</v>
      </c>
      <c r="M31" s="32">
        <v>102.7</v>
      </c>
      <c r="O31" s="18"/>
      <c r="P31" s="18"/>
      <c r="Q31" s="18"/>
      <c r="S31" s="18"/>
      <c r="AU31">
        <f>VLOOKUP(E31,'[1]AVPP 0 a 79 años (COMUNAS)'!$A$4:$I$350,5,FALSE)</f>
        <v>0</v>
      </c>
      <c r="AV31">
        <f>VLOOKUP(E31,'[1]AVPP 0 a 79 años (COMUNAS)'!$A$4:$AA$350,11,FALSE)</f>
        <v>45</v>
      </c>
      <c r="AW31">
        <f>VLOOKUP(E31,'[1]AVPP 0 a 79 años (COMUNAS)'!$A$4:$AA$350,17,FALSE)</f>
        <v>26</v>
      </c>
      <c r="AX31">
        <f>VLOOKUP(E31,'[1]AVPP 0 a 79 años (COMUNAS)'!$A$4:$AA$350,23,FALSE)</f>
        <v>0</v>
      </c>
      <c r="BB31">
        <f>VLOOKUP(F31,'[2]superficie y densidad'!$B$1:$C$363,2,FALSE)</f>
        <v>10995.9</v>
      </c>
      <c r="BC31" s="26">
        <f>VLOOKUP(F31,'[2]superficie y densidad'!$B$1:$H$363,7,FALSE)</f>
        <v>0</v>
      </c>
      <c r="BD31">
        <f>VLOOKUP(F31,'[2]superficie y densidad'!$B$1:$E$363,4,FALSE)</f>
        <v>184</v>
      </c>
      <c r="BE31">
        <f>VLOOKUP(F31,'[2]superficie y densidad'!$B$1:$G$363,6,FALSE)</f>
        <v>1.6733509762729745E-2</v>
      </c>
      <c r="BF31">
        <f>VLOOKUP(F31,'[2]poblacion y % H y M'!$A$1:$G$363,6,FALSE)</f>
        <v>67.391304347826093</v>
      </c>
      <c r="BG31">
        <f>VLOOKUP(F31,'[2]poblacion y % H y M'!$A$1:$G$363,7,FALSE)</f>
        <v>32.608695652173914</v>
      </c>
      <c r="BH31">
        <f>VLOOKUP(F31,'[2]poblacion % edad'!$A$2:$M$363,4,FALSE)</f>
        <v>11</v>
      </c>
      <c r="BI31">
        <f>VLOOKUP(F31,'[2]poblacion % edad'!$A$2:$M$363,5,FALSE)</f>
        <v>193</v>
      </c>
      <c r="BJ31">
        <f>VLOOKUP(F31,'[2]poblacion % edad'!$A$2:$M$363,6,FALSE)</f>
        <v>14</v>
      </c>
      <c r="BK31">
        <f>VLOOKUP(F31,'[2]poblacion y % H y M'!$A$2:$N$363,14,FALSE)</f>
        <v>2.9636363636363638</v>
      </c>
      <c r="BL31">
        <f>VLOOKUP(F31,'[2]poblacion % edad'!$A$2:$M$363,10,FALSE)</f>
        <v>12.953367875647666</v>
      </c>
      <c r="BM31">
        <f>VLOOKUP(F31,'[2]poblacion % edad'!$A$2:$M$363,11,FALSE)</f>
        <v>127.27272727272727</v>
      </c>
      <c r="BN31">
        <f>VLOOKUP(F31,[2]TBN!$A$1:$E$363,5,FALSE)</f>
        <v>13.761467889908257</v>
      </c>
      <c r="BQ31">
        <f>VLOOKUP(F31,'[2]TMI bruta'!$B$6:$I$367,3,FALSE)</f>
        <v>0</v>
      </c>
    </row>
    <row r="32" spans="1:70" x14ac:dyDescent="0.45">
      <c r="A32" s="2"/>
      <c r="B32" s="1"/>
      <c r="C32" s="1"/>
      <c r="D32" s="1"/>
      <c r="E32" s="1">
        <v>13303</v>
      </c>
      <c r="F32" s="1" t="s">
        <v>437</v>
      </c>
      <c r="I32" s="1"/>
      <c r="J32" s="29">
        <v>4</v>
      </c>
      <c r="K32" s="32">
        <v>710.2</v>
      </c>
      <c r="M32" s="32">
        <v>2403.8000000000002</v>
      </c>
      <c r="O32" s="18">
        <v>5.7994548512439827</v>
      </c>
      <c r="P32" s="18"/>
      <c r="Q32" s="18"/>
      <c r="S32" s="18">
        <v>57.994548512439835</v>
      </c>
      <c r="T32">
        <v>0.71745055964739313</v>
      </c>
      <c r="AN32" s="37">
        <v>9.2799999999999994</v>
      </c>
      <c r="AO32" s="37">
        <v>5.65</v>
      </c>
      <c r="AU32">
        <f>VLOOKUP(E32,'[1]AVPP 0 a 79 años (COMUNAS)'!$A$4:$I$350,5,FALSE)</f>
        <v>1004</v>
      </c>
      <c r="AV32">
        <f>VLOOKUP(E32,'[1]AVPP 0 a 79 años (COMUNAS)'!$A$4:$AA$350,11,FALSE)</f>
        <v>3401</v>
      </c>
      <c r="AW32">
        <f>VLOOKUP(E32,'[1]AVPP 0 a 79 años (COMUNAS)'!$A$4:$AA$350,17,FALSE)</f>
        <v>3589</v>
      </c>
      <c r="AX32">
        <f>VLOOKUP(E32,'[1]AVPP 0 a 79 años (COMUNAS)'!$A$4:$AA$350,23,FALSE)</f>
        <v>3341</v>
      </c>
      <c r="AY32" s="23"/>
      <c r="BB32">
        <f>VLOOKUP(F32,'[2]superficie y densidad'!$B$1:$C$363,2,FALSE)</f>
        <v>653</v>
      </c>
      <c r="BC32" s="26">
        <f>VLOOKUP(F32,'[2]superficie y densidad'!$B$1:$H$363,7,FALSE)</f>
        <v>0</v>
      </c>
      <c r="BD32">
        <f>VLOOKUP(F32,'[2]superficie y densidad'!$B$1:$E$363,4,FALSE)</f>
        <v>17599</v>
      </c>
      <c r="BE32">
        <f>VLOOKUP(F32,'[2]superficie y densidad'!$B$1:$G$363,6,FALSE)</f>
        <v>26.950995405819295</v>
      </c>
      <c r="BF32">
        <f>VLOOKUP(F32,'[2]poblacion y % H y M'!$A$1:$G$363,6,FALSE)</f>
        <v>51.985908290243763</v>
      </c>
      <c r="BG32">
        <f>VLOOKUP(F32,'[2]poblacion y % H y M'!$A$1:$G$363,7,FALSE)</f>
        <v>48.014091709756237</v>
      </c>
      <c r="BH32">
        <f>VLOOKUP(F32,'[2]poblacion % edad'!$A$2:$M$363,4,FALSE)</f>
        <v>4230</v>
      </c>
      <c r="BI32">
        <f>VLOOKUP(F32,'[2]poblacion % edad'!$A$2:$M$363,5,FALSE)</f>
        <v>11262</v>
      </c>
      <c r="BJ32">
        <f>VLOOKUP(F32,'[2]poblacion % edad'!$A$2:$M$363,6,FALSE)</f>
        <v>1566</v>
      </c>
      <c r="BK32">
        <f>VLOOKUP(F32,'[2]poblacion y % H y M'!$A$2:$N$363,14,FALSE)</f>
        <v>1.0812591508052709</v>
      </c>
      <c r="BL32">
        <f>VLOOKUP(F32,'[2]poblacion % edad'!$A$2:$M$363,10,FALSE)</f>
        <v>51.465103889184874</v>
      </c>
      <c r="BM32">
        <f>VLOOKUP(F32,'[2]poblacion % edad'!$A$2:$M$363,11,FALSE)</f>
        <v>37.021276595744681</v>
      </c>
      <c r="BN32">
        <f>VLOOKUP(F32,[2]TBN!$A$1:$E$363,5,FALSE)</f>
        <v>14.538632899519287</v>
      </c>
      <c r="BQ32">
        <f>VLOOKUP(F32,'[2]TMI bruta'!$B$6:$I$367,3,FALSE)</f>
        <v>4.0283304746957942</v>
      </c>
    </row>
    <row r="33" spans="1:70" x14ac:dyDescent="0.45">
      <c r="A33" s="1"/>
      <c r="B33" s="1"/>
      <c r="C33" s="1"/>
      <c r="D33" s="1"/>
      <c r="E33" s="1">
        <v>3103</v>
      </c>
      <c r="F33" s="1" t="s">
        <v>492</v>
      </c>
      <c r="J33" s="29">
        <v>4.4000000000000004</v>
      </c>
      <c r="K33" s="32">
        <v>613.79999999999995</v>
      </c>
      <c r="M33" s="32">
        <v>2683.8</v>
      </c>
      <c r="O33" s="18"/>
      <c r="P33" s="18"/>
      <c r="Q33" s="18"/>
      <c r="S33" s="18"/>
      <c r="T33">
        <v>0.95273782183004951</v>
      </c>
      <c r="AJ33" s="21">
        <v>3</v>
      </c>
      <c r="AT33">
        <v>1</v>
      </c>
      <c r="AU33">
        <f>VLOOKUP(E33,'[1]AVPP 0 a 79 años (COMUNAS)'!$A$4:$I$350,5,FALSE)</f>
        <v>814</v>
      </c>
      <c r="AV33">
        <f>VLOOKUP(E33,'[1]AVPP 0 a 79 años (COMUNAS)'!$A$4:$AA$350,11,FALSE)</f>
        <v>2362</v>
      </c>
      <c r="AW33">
        <f>VLOOKUP(E33,'[1]AVPP 0 a 79 años (COMUNAS)'!$A$4:$AA$350,17,FALSE)</f>
        <v>3301</v>
      </c>
      <c r="AX33">
        <f>VLOOKUP(E33,'[1]AVPP 0 a 79 años (COMUNAS)'!$A$4:$AA$350,23,FALSE)</f>
        <v>2399</v>
      </c>
      <c r="AY33" s="23"/>
      <c r="BB33">
        <v>11190.6</v>
      </c>
      <c r="BC33" s="26">
        <f>VLOOKUP(F33,'[2]superficie y densidad'!$B$1:$H$363,7,FALSE)</f>
        <v>0</v>
      </c>
      <c r="BD33">
        <f>VLOOKUP(F33,'[2]superficie y densidad'!$B$1:$E$363,4,FALSE)</f>
        <v>17194</v>
      </c>
      <c r="BE33">
        <f>VLOOKUP(F33,'[2]superficie y densidad'!$B$1:$G$363,6,FALSE)</f>
        <v>1.5364681071613675</v>
      </c>
      <c r="BF33">
        <f>VLOOKUP(F33,'[2]poblacion y % H y M'!$A$1:$G$363,6,FALSE)</f>
        <v>57.601488891473771</v>
      </c>
      <c r="BG33">
        <f>VLOOKUP(F33,'[2]poblacion y % H y M'!$A$1:$G$363,7,FALSE)</f>
        <v>42.398511108526229</v>
      </c>
      <c r="BH33">
        <f>VLOOKUP(F33,'[2]poblacion % edad'!$A$2:$M$363,4,FALSE)</f>
        <v>3873</v>
      </c>
      <c r="BI33">
        <f>VLOOKUP(F33,'[2]poblacion % edad'!$A$2:$M$363,5,FALSE)</f>
        <v>11319</v>
      </c>
      <c r="BJ33">
        <f>VLOOKUP(F33,'[2]poblacion % edad'!$A$2:$M$363,6,FALSE)</f>
        <v>1020</v>
      </c>
      <c r="BK33">
        <f>VLOOKUP(F33,'[2]poblacion y % H y M'!$A$2:$N$363,14,FALSE)</f>
        <v>1.347863866763215</v>
      </c>
      <c r="BL33">
        <f>VLOOKUP(F33,'[2]poblacion % edad'!$A$2:$M$363,10,FALSE)</f>
        <v>43.228200371057511</v>
      </c>
      <c r="BM33">
        <f>VLOOKUP(F33,'[2]poblacion % edad'!$A$2:$M$363,11,FALSE)</f>
        <v>26.336173508907823</v>
      </c>
      <c r="BN33">
        <f>VLOOKUP(F33,[2]TBN!$A$1:$E$363,5,FALSE)</f>
        <v>14.001973846533433</v>
      </c>
      <c r="BQ33">
        <f>VLOOKUP(F33,'[2]TMI bruta'!$B$6:$I$367,3,FALSE)</f>
        <v>8.7870440420040605</v>
      </c>
    </row>
    <row r="34" spans="1:70" x14ac:dyDescent="0.45">
      <c r="A34" s="1"/>
      <c r="B34" s="1"/>
      <c r="C34" s="1"/>
      <c r="D34" s="1"/>
      <c r="E34" s="15">
        <v>9117</v>
      </c>
      <c r="F34" s="15" t="s">
        <v>371</v>
      </c>
      <c r="H34" s="13"/>
      <c r="I34" s="1"/>
      <c r="J34" s="29">
        <v>4.7</v>
      </c>
      <c r="K34" s="32">
        <v>709.6</v>
      </c>
      <c r="M34" s="32">
        <v>798.3</v>
      </c>
      <c r="O34" s="18"/>
      <c r="P34" s="18"/>
      <c r="Q34" s="18"/>
      <c r="S34" s="18"/>
      <c r="T34">
        <v>0.93705947817484847</v>
      </c>
      <c r="AU34">
        <f>VLOOKUP(E34,'[1]AVPP 0 a 79 años (COMUNAS)'!$A$4:$I$350,5,FALSE)</f>
        <v>1568</v>
      </c>
      <c r="AV34">
        <f>VLOOKUP(E34,'[1]AVPP 0 a 79 años (COMUNAS)'!$A$4:$AA$350,11,FALSE)</f>
        <v>4781</v>
      </c>
      <c r="AW34">
        <f>VLOOKUP(E34,'[1]AVPP 0 a 79 años (COMUNAS)'!$A$4:$AA$350,17,FALSE)</f>
        <v>4997</v>
      </c>
      <c r="AX34">
        <f>VLOOKUP(E34,'[1]AVPP 0 a 79 años (COMUNAS)'!$A$4:$AA$350,23,FALSE)</f>
        <v>4187</v>
      </c>
      <c r="AY34" s="23"/>
      <c r="BB34">
        <f>VLOOKUP(F34,'[2]superficie y densidad'!$B$1:$C$363,2,FALSE)</f>
        <v>649.9</v>
      </c>
      <c r="BC34" s="26">
        <f>VLOOKUP(F34,'[2]superficie y densidad'!$B$1:$H$363,7,FALSE)</f>
        <v>0</v>
      </c>
      <c r="BD34">
        <f>VLOOKUP(F34,'[2]superficie y densidad'!$B$1:$E$363,4,FALSE)</f>
        <v>16163</v>
      </c>
      <c r="BE34">
        <f>VLOOKUP(F34,'[2]superficie y densidad'!$B$1:$G$363,6,FALSE)</f>
        <v>24.869979996922606</v>
      </c>
      <c r="BF34">
        <f>VLOOKUP(F34,'[2]poblacion y % H y M'!$A$1:$G$363,6,FALSE)</f>
        <v>51.914867289488342</v>
      </c>
      <c r="BG34">
        <f>VLOOKUP(F34,'[2]poblacion y % H y M'!$A$1:$G$363,7,FALSE)</f>
        <v>48.085132710511665</v>
      </c>
      <c r="BH34">
        <f>VLOOKUP(F34,'[2]poblacion % edad'!$A$2:$M$363,4,FALSE)</f>
        <v>3412</v>
      </c>
      <c r="BI34">
        <f>VLOOKUP(F34,'[2]poblacion % edad'!$A$2:$M$363,5,FALSE)</f>
        <v>10805</v>
      </c>
      <c r="BJ34">
        <f>VLOOKUP(F34,'[2]poblacion % edad'!$A$2:$M$363,6,FALSE)</f>
        <v>1967</v>
      </c>
      <c r="BK34">
        <f>VLOOKUP(F34,'[2]poblacion y % H y M'!$A$2:$N$363,14,FALSE)</f>
        <v>1.0879886466262418</v>
      </c>
      <c r="BL34">
        <f>VLOOKUP(F34,'[2]poblacion % edad'!$A$2:$M$363,10,FALSE)</f>
        <v>49.782508098102731</v>
      </c>
      <c r="BM34">
        <f>VLOOKUP(F34,'[2]poblacion % edad'!$A$2:$M$363,11,FALSE)</f>
        <v>57.649472450175857</v>
      </c>
      <c r="BN34">
        <f>VLOOKUP(F34,[2]TBN!$A$1:$E$363,5,FALSE)</f>
        <v>11.801779535343549</v>
      </c>
      <c r="BQ34">
        <f>VLOOKUP(F34,'[2]TMI bruta'!$B$6:$I$367,3,FALSE)</f>
        <v>5.2356020942408383</v>
      </c>
    </row>
    <row r="35" spans="1:70" x14ac:dyDescent="0.45">
      <c r="A35" s="1"/>
      <c r="B35" s="1"/>
      <c r="C35" s="1"/>
      <c r="D35" s="1"/>
      <c r="E35" s="1">
        <v>7308</v>
      </c>
      <c r="F35" s="1" t="s">
        <v>323</v>
      </c>
      <c r="J35" s="29">
        <v>6.6</v>
      </c>
      <c r="K35" s="32">
        <v>403.7</v>
      </c>
      <c r="M35" s="32">
        <v>1239.3</v>
      </c>
      <c r="O35" s="18">
        <v>3.5333192000565332</v>
      </c>
      <c r="P35" s="18"/>
      <c r="Q35" s="18"/>
      <c r="S35" s="18">
        <v>21.199915200339198</v>
      </c>
      <c r="T35">
        <v>0.86159988693378564</v>
      </c>
      <c r="AN35" s="37">
        <v>2.6</v>
      </c>
      <c r="AU35">
        <f>VLOOKUP(E35,'[1]AVPP 0 a 79 años (COMUNAS)'!$A$4:$I$350,5,FALSE)</f>
        <v>2048</v>
      </c>
      <c r="AV35">
        <f>VLOOKUP(E35,'[1]AVPP 0 a 79 años (COMUNAS)'!$A$4:$AA$350,11,FALSE)</f>
        <v>6204</v>
      </c>
      <c r="AW35">
        <f>VLOOKUP(E35,'[1]AVPP 0 a 79 años (COMUNAS)'!$A$4:$AA$350,17,FALSE)</f>
        <v>6544</v>
      </c>
      <c r="AX35">
        <f>VLOOKUP(E35,'[1]AVPP 0 a 79 años (COMUNAS)'!$A$4:$AA$350,23,FALSE)</f>
        <v>5700</v>
      </c>
      <c r="AY35" s="23"/>
      <c r="BB35">
        <f>VLOOKUP(F35,'[2]superficie y densidad'!$B$1:$C$363,2,FALSE)</f>
        <v>618.4</v>
      </c>
      <c r="BC35" s="26">
        <f>VLOOKUP(F35,'[2]superficie y densidad'!$B$1:$H$363,7,FALSE)</f>
        <v>0</v>
      </c>
      <c r="BD35">
        <f>VLOOKUP(F35,'[2]superficie y densidad'!$B$1:$E$363,4,FALSE)</f>
        <v>28504</v>
      </c>
      <c r="BE35">
        <f>VLOOKUP(F35,'[2]superficie y densidad'!$B$1:$G$363,6,FALSE)</f>
        <v>46.09314359637775</v>
      </c>
      <c r="BF35">
        <f>VLOOKUP(F35,'[2]poblacion y % H y M'!$A$1:$G$363,6,FALSE)</f>
        <v>51.964636542239681</v>
      </c>
      <c r="BG35">
        <f>VLOOKUP(F35,'[2]poblacion y % H y M'!$A$1:$G$363,7,FALSE)</f>
        <v>48.035363457760319</v>
      </c>
      <c r="BH35">
        <f>VLOOKUP(F35,'[2]poblacion % edad'!$A$2:$M$363,4,FALSE)</f>
        <v>5982</v>
      </c>
      <c r="BI35">
        <f>VLOOKUP(F35,'[2]poblacion % edad'!$A$2:$M$363,5,FALSE)</f>
        <v>19580</v>
      </c>
      <c r="BJ35">
        <f>VLOOKUP(F35,'[2]poblacion % edad'!$A$2:$M$363,6,FALSE)</f>
        <v>2623</v>
      </c>
      <c r="BK35">
        <f>VLOOKUP(F35,'[2]poblacion y % H y M'!$A$2:$N$363,14,FALSE)</f>
        <v>1.0856149178629568</v>
      </c>
      <c r="BL35">
        <f>VLOOKUP(F35,'[2]poblacion % edad'!$A$2:$M$363,10,FALSE)</f>
        <v>43.94790602655771</v>
      </c>
      <c r="BM35">
        <f>VLOOKUP(F35,'[2]poblacion % edad'!$A$2:$M$363,11,FALSE)</f>
        <v>43.848211300568373</v>
      </c>
      <c r="BN35">
        <f>VLOOKUP(F35,[2]TBN!$A$1:$E$363,5,FALSE)</f>
        <v>11.779315238602093</v>
      </c>
      <c r="BQ35">
        <f>VLOOKUP(F35,'[2]TMI bruta'!$B$6:$I$367,3,FALSE)</f>
        <v>15.060240963855422</v>
      </c>
    </row>
    <row r="36" spans="1:70" x14ac:dyDescent="0.45">
      <c r="A36" s="1" t="s">
        <v>153</v>
      </c>
      <c r="B36" s="1">
        <v>9</v>
      </c>
      <c r="C36" s="1" t="s">
        <v>154</v>
      </c>
      <c r="D36" s="1"/>
      <c r="E36" s="15">
        <v>9101</v>
      </c>
      <c r="F36" s="15" t="s">
        <v>221</v>
      </c>
      <c r="I36" s="1"/>
      <c r="J36" s="29">
        <v>5</v>
      </c>
      <c r="K36" s="32">
        <v>693.2</v>
      </c>
      <c r="M36" s="32">
        <v>3442.3</v>
      </c>
      <c r="O36" s="18">
        <v>0.35325328613869428</v>
      </c>
      <c r="P36" s="18">
        <v>0.35325328613869428</v>
      </c>
      <c r="Q36" s="18">
        <v>17988.36383675459</v>
      </c>
      <c r="R36">
        <f>(P36/Q36)*100000</f>
        <v>1.9637877538195672</v>
      </c>
      <c r="S36" s="18">
        <v>116.22033113963043</v>
      </c>
      <c r="T36">
        <v>0.71718895165022267</v>
      </c>
      <c r="AN36" s="37">
        <v>3.8</v>
      </c>
      <c r="AO36" s="37">
        <v>4.25</v>
      </c>
      <c r="AP36">
        <f>VLOOKUP(F36,'[3]Brote ETA'!$A$2:$B$42,2,FALSE)</f>
        <v>1</v>
      </c>
      <c r="AT36">
        <v>1</v>
      </c>
      <c r="AU36">
        <f>VLOOKUP(E36,'[1]AVPP 0 a 79 años (COMUNAS)'!$A$4:$I$350,5,FALSE)</f>
        <v>17850</v>
      </c>
      <c r="AV36">
        <f>VLOOKUP(E36,'[1]AVPP 0 a 79 años (COMUNAS)'!$A$4:$AA$350,11,FALSE)</f>
        <v>57943</v>
      </c>
      <c r="AW36">
        <f>VLOOKUP(E36,'[1]AVPP 0 a 79 años (COMUNAS)'!$A$4:$AA$350,17,FALSE)</f>
        <v>60424</v>
      </c>
      <c r="AX36">
        <f>VLOOKUP(E36,'[1]AVPP 0 a 79 años (COMUNAS)'!$A$4:$AA$350,23,FALSE)</f>
        <v>58452</v>
      </c>
      <c r="AY36" s="23"/>
      <c r="BB36">
        <f>VLOOKUP(F36,'[2]superficie y densidad'!$B$1:$C$363,2,FALSE)</f>
        <v>464</v>
      </c>
      <c r="BC36" s="26">
        <f>VLOOKUP(F36,'[2]superficie y densidad'!$B$1:$H$363,7,FALSE)</f>
        <v>0</v>
      </c>
      <c r="BD36">
        <f>VLOOKUP(F36,'[2]superficie y densidad'!$B$1:$E$363,4,FALSE)</f>
        <v>287850</v>
      </c>
      <c r="BE36">
        <f>VLOOKUP(F36,'[2]superficie y densidad'!$B$1:$G$363,6,FALSE)</f>
        <v>620.36637931034488</v>
      </c>
      <c r="BF36">
        <f>VLOOKUP(F36,'[2]poblacion y % H y M'!$A$1:$G$363,6,FALSE)</f>
        <v>46.754212263331596</v>
      </c>
      <c r="BG36">
        <f>VLOOKUP(F36,'[2]poblacion y % H y M'!$A$1:$G$363,7,FALSE)</f>
        <v>53.245787736668404</v>
      </c>
      <c r="BH36">
        <f>VLOOKUP(F36,'[2]poblacion % edad'!$A$2:$M$363,4,FALSE)</f>
        <v>56056</v>
      </c>
      <c r="BI36">
        <f>VLOOKUP(F36,'[2]poblacion % edad'!$A$2:$M$363,5,FALSE)</f>
        <v>200717</v>
      </c>
      <c r="BJ36">
        <f>VLOOKUP(F36,'[2]poblacion % edad'!$A$2:$M$363,6,FALSE)</f>
        <v>23840</v>
      </c>
      <c r="BK36">
        <f>VLOOKUP(F36,'[2]poblacion y % H y M'!$A$2:$N$363,14,FALSE)</f>
        <v>0.88790812516399009</v>
      </c>
      <c r="BL36">
        <f>VLOOKUP(F36,'[2]poblacion % edad'!$A$2:$M$363,10,FALSE)</f>
        <v>39.805298006646176</v>
      </c>
      <c r="BM36">
        <f>VLOOKUP(F36,'[2]poblacion % edad'!$A$2:$M$363,11,FALSE)</f>
        <v>42.528899671756818</v>
      </c>
      <c r="BN36">
        <f>VLOOKUP(F36,[2]TBN!$A$1:$E$363,5,FALSE)</f>
        <v>14.536033612127735</v>
      </c>
      <c r="BQ36">
        <f>VLOOKUP(F36,'[2]TMI bruta'!$B$6:$I$367,3,FALSE)</f>
        <v>7.3547438097572941</v>
      </c>
      <c r="BR36">
        <v>1</v>
      </c>
    </row>
    <row r="37" spans="1:70" x14ac:dyDescent="0.45">
      <c r="A37" s="1"/>
      <c r="B37" s="1"/>
      <c r="C37" s="1"/>
      <c r="D37" s="1"/>
      <c r="E37" s="1">
        <v>2104</v>
      </c>
      <c r="F37" s="1" t="s">
        <v>164</v>
      </c>
      <c r="J37" s="29">
        <v>2.8</v>
      </c>
      <c r="K37" s="32">
        <v>397.7</v>
      </c>
      <c r="M37" s="32">
        <v>2063.6</v>
      </c>
      <c r="O37" s="18">
        <v>7.8082298742874992</v>
      </c>
      <c r="P37" s="18"/>
      <c r="Q37" s="18">
        <v>53939.251971578036</v>
      </c>
      <c r="S37" s="18">
        <v>62.465838994299993</v>
      </c>
      <c r="AJ37" s="22"/>
      <c r="AN37" s="37">
        <v>5.15</v>
      </c>
      <c r="AU37">
        <f>VLOOKUP(E37,'[1]AVPP 0 a 79 años (COMUNAS)'!$A$4:$I$350,5,FALSE)</f>
        <v>923</v>
      </c>
      <c r="AV37">
        <f>VLOOKUP(E37,'[1]AVPP 0 a 79 años (COMUNAS)'!$A$4:$AA$350,11,FALSE)</f>
        <v>2554</v>
      </c>
      <c r="AW37">
        <f>VLOOKUP(E37,'[1]AVPP 0 a 79 años (COMUNAS)'!$A$4:$AA$350,17,FALSE)</f>
        <v>2729</v>
      </c>
      <c r="AX37">
        <f>VLOOKUP(E37,'[1]AVPP 0 a 79 años (COMUNAS)'!$A$4:$AA$350,23,FALSE)</f>
        <v>2705</v>
      </c>
      <c r="BB37">
        <f>VLOOKUP(F37,'[2]superficie y densidad'!$B$1:$C$363,2,FALSE)</f>
        <v>20405.099999999999</v>
      </c>
      <c r="BC37" s="26">
        <f>VLOOKUP(F37,'[2]superficie y densidad'!$B$1:$H$363,7,FALSE)</f>
        <v>0</v>
      </c>
      <c r="BD37">
        <f>VLOOKUP(F37,'[2]superficie y densidad'!$B$1:$E$363,4,FALSE)</f>
        <v>13050</v>
      </c>
      <c r="BE37">
        <f>VLOOKUP(F37,'[2]superficie y densidad'!$B$1:$G$363,6,FALSE)</f>
        <v>0.63954599585397776</v>
      </c>
      <c r="BF37">
        <f>VLOOKUP(F37,'[2]poblacion y % H y M'!$A$1:$G$363,6,FALSE)</f>
        <v>55.448275862068961</v>
      </c>
      <c r="BG37">
        <f>VLOOKUP(F37,'[2]poblacion y % H y M'!$A$1:$G$363,7,FALSE)</f>
        <v>44.551724137931039</v>
      </c>
      <c r="BH37">
        <f>VLOOKUP(F37,'[2]poblacion % edad'!$A$2:$M$363,4,FALSE)</f>
        <v>2916</v>
      </c>
      <c r="BI37">
        <f>VLOOKUP(F37,'[2]poblacion % edad'!$A$2:$M$363,5,FALSE)</f>
        <v>8713</v>
      </c>
      <c r="BJ37">
        <f>VLOOKUP(F37,'[2]poblacion % edad'!$A$2:$M$363,6,FALSE)</f>
        <v>1047</v>
      </c>
      <c r="BK37">
        <f>VLOOKUP(F37,'[2]poblacion y % H y M'!$A$2:$N$363,14,FALSE)</f>
        <v>1.2515097690941386</v>
      </c>
      <c r="BL37">
        <f>VLOOKUP(F37,'[2]poblacion % edad'!$A$2:$M$363,10,FALSE)</f>
        <v>45.483759899001491</v>
      </c>
      <c r="BM37">
        <f>VLOOKUP(F37,'[2]poblacion % edad'!$A$2:$M$363,11,FALSE)</f>
        <v>35.905349794238681</v>
      </c>
      <c r="BN37">
        <f>VLOOKUP(F37,[2]TBN!$A$1:$E$363,5,FALSE)</f>
        <v>14.042284632376143</v>
      </c>
      <c r="BQ37">
        <f>VLOOKUP(F37,'[2]TMI bruta'!$B$6:$I$367,3,FALSE)</f>
        <v>5.596597268860533</v>
      </c>
    </row>
    <row r="38" spans="1:70" x14ac:dyDescent="0.45">
      <c r="A38" s="1"/>
      <c r="B38" s="1"/>
      <c r="C38" s="1"/>
      <c r="D38" s="1"/>
      <c r="E38" s="1">
        <v>8110</v>
      </c>
      <c r="F38" s="1" t="s">
        <v>208</v>
      </c>
      <c r="I38" s="1"/>
      <c r="J38" s="29">
        <v>4.4000000000000004</v>
      </c>
      <c r="K38" s="32">
        <v>486.1</v>
      </c>
      <c r="M38" s="32">
        <v>2097</v>
      </c>
      <c r="O38" s="18">
        <v>0.56475159401137409</v>
      </c>
      <c r="P38" s="18">
        <v>0.56475159401137409</v>
      </c>
      <c r="Q38" s="18">
        <v>24864.883181132787</v>
      </c>
      <c r="R38">
        <f>(P38/Q38)*100000</f>
        <v>2.2712819115108558</v>
      </c>
      <c r="S38" s="18">
        <v>118.03308314837719</v>
      </c>
      <c r="T38">
        <v>0.70900044615375923</v>
      </c>
      <c r="AN38" s="37">
        <v>4.8099999999999996</v>
      </c>
      <c r="AO38" s="37">
        <v>4.7</v>
      </c>
      <c r="AP38">
        <f>VLOOKUP(F38,'[3]Brote ETA'!$A$2:$B$42,2,FALSE)</f>
        <v>3</v>
      </c>
      <c r="AT38">
        <v>1</v>
      </c>
      <c r="AU38">
        <f>VLOOKUP(E38,'[1]AVPP 0 a 79 años (COMUNAS)'!$A$4:$I$350,5,FALSE)</f>
        <v>11555</v>
      </c>
      <c r="AV38">
        <f>VLOOKUP(E38,'[1]AVPP 0 a 79 años (COMUNAS)'!$A$4:$AA$350,11,FALSE)</f>
        <v>30710</v>
      </c>
      <c r="AW38">
        <f>VLOOKUP(E38,'[1]AVPP 0 a 79 años (COMUNAS)'!$A$4:$AA$350,17,FALSE)</f>
        <v>40091</v>
      </c>
      <c r="AX38">
        <f>VLOOKUP(E38,'[1]AVPP 0 a 79 años (COMUNAS)'!$A$4:$AA$350,23,FALSE)</f>
        <v>37908</v>
      </c>
      <c r="BB38">
        <f>VLOOKUP(F38,'[2]superficie y densidad'!$B$1:$C$363,2,FALSE)</f>
        <v>92.3</v>
      </c>
      <c r="BC38" s="26">
        <f>VLOOKUP(F38,'[2]superficie y densidad'!$B$1:$H$363,7,FALSE)</f>
        <v>0</v>
      </c>
      <c r="BD38">
        <f>VLOOKUP(F38,'[2]superficie y densidad'!$B$1:$E$363,4,FALSE)</f>
        <v>178052</v>
      </c>
      <c r="BE38">
        <f>VLOOKUP(F38,'[2]superficie y densidad'!$B$1:$G$363,6,FALSE)</f>
        <v>1929.0574214517876</v>
      </c>
      <c r="BF38">
        <f>VLOOKUP(F38,'[2]poblacion y % H y M'!$A$1:$G$363,6,FALSE)</f>
        <v>49.207534877451529</v>
      </c>
      <c r="BG38">
        <f>VLOOKUP(F38,'[2]poblacion y % H y M'!$A$1:$G$363,7,FALSE)</f>
        <v>50.792465122548471</v>
      </c>
      <c r="BH38">
        <f>VLOOKUP(F38,'[2]poblacion % edad'!$A$2:$M$363,4,FALSE)</f>
        <v>35295</v>
      </c>
      <c r="BI38">
        <f>VLOOKUP(F38,'[2]poblacion % edad'!$A$2:$M$363,5,FALSE)</f>
        <v>125483</v>
      </c>
      <c r="BJ38">
        <f>VLOOKUP(F38,'[2]poblacion % edad'!$A$2:$M$363,6,FALSE)</f>
        <v>15790</v>
      </c>
      <c r="BK38">
        <f>VLOOKUP(F38,'[2]poblacion y % H y M'!$A$2:$N$363,14,FALSE)</f>
        <v>0.97025118002164767</v>
      </c>
      <c r="BL38">
        <f>VLOOKUP(F38,'[2]poblacion % edad'!$A$2:$M$363,10,FALSE)</f>
        <v>40.710693878852119</v>
      </c>
      <c r="BM38">
        <f>VLOOKUP(F38,'[2]poblacion % edad'!$A$2:$M$363,11,FALSE)</f>
        <v>44.737214902960758</v>
      </c>
      <c r="BN38">
        <f>VLOOKUP(F38,[2]TBN!$A$1:$E$363,5,FALSE)</f>
        <v>12.097322278102489</v>
      </c>
      <c r="BQ38">
        <f>VLOOKUP(F38,'[2]TMI bruta'!$B$6:$I$367,3,FALSE)</f>
        <v>4.2133255148236426</v>
      </c>
      <c r="BR38">
        <v>12</v>
      </c>
    </row>
    <row r="39" spans="1:70" x14ac:dyDescent="0.45">
      <c r="A39" s="1" t="s">
        <v>149</v>
      </c>
      <c r="B39" s="1">
        <v>7</v>
      </c>
      <c r="C39" s="1" t="s">
        <v>150</v>
      </c>
      <c r="D39" s="1"/>
      <c r="E39" s="1">
        <v>7101</v>
      </c>
      <c r="F39" s="1" t="s">
        <v>195</v>
      </c>
      <c r="J39" s="29">
        <v>5.8</v>
      </c>
      <c r="K39" s="32">
        <v>529.70000000000005</v>
      </c>
      <c r="M39" s="32">
        <v>2937.3</v>
      </c>
      <c r="O39" s="18">
        <v>0.43421058344876101</v>
      </c>
      <c r="P39" s="18">
        <v>0.43421058344876101</v>
      </c>
      <c r="Q39" s="18">
        <v>12620.764818521688</v>
      </c>
      <c r="R39">
        <f>(P39/Q39)*100000</f>
        <v>3.4404458817862795</v>
      </c>
      <c r="S39" s="18">
        <v>93.789486024932373</v>
      </c>
      <c r="T39">
        <v>0.82709734567070337</v>
      </c>
      <c r="AN39" s="37">
        <v>2.95</v>
      </c>
      <c r="AO39" s="37">
        <v>3.86</v>
      </c>
      <c r="AU39">
        <f>VLOOKUP(E39,'[1]AVPP 0 a 79 años (COMUNAS)'!$A$4:$I$350,5,FALSE)</f>
        <v>15724</v>
      </c>
      <c r="AV39">
        <f>VLOOKUP(E39,'[1]AVPP 0 a 79 años (COMUNAS)'!$A$4:$AA$350,11,FALSE)</f>
        <v>61223</v>
      </c>
      <c r="AW39">
        <f>VLOOKUP(E39,'[1]AVPP 0 a 79 años (COMUNAS)'!$A$4:$AA$350,17,FALSE)</f>
        <v>50255</v>
      </c>
      <c r="AX39">
        <f>VLOOKUP(E39,'[1]AVPP 0 a 79 años (COMUNAS)'!$A$4:$AA$350,23,FALSE)</f>
        <v>48962</v>
      </c>
      <c r="AY39" s="23"/>
      <c r="BB39">
        <f>VLOOKUP(F39,'[2]superficie y densidad'!$B$1:$C$363,2,FALSE)</f>
        <v>231.5</v>
      </c>
      <c r="BC39" s="26">
        <f>VLOOKUP(F39,'[2]superficie y densidad'!$B$1:$H$363,7,FALSE)</f>
        <v>0</v>
      </c>
      <c r="BD39">
        <f>VLOOKUP(F39,'[2]superficie y densidad'!$B$1:$E$363,4,FALSE)</f>
        <v>233339</v>
      </c>
      <c r="BE39">
        <f>VLOOKUP(F39,'[2]superficie y densidad'!$B$1:$G$363,6,FALSE)</f>
        <v>1007.9438444924406</v>
      </c>
      <c r="BF39">
        <f>VLOOKUP(F39,'[2]poblacion y % H y M'!$A$1:$G$363,6,FALSE)</f>
        <v>47.911407865808975</v>
      </c>
      <c r="BG39">
        <f>VLOOKUP(F39,'[2]poblacion y % H y M'!$A$1:$G$363,7,FALSE)</f>
        <v>52.088592134191025</v>
      </c>
      <c r="BH39">
        <f>VLOOKUP(F39,'[2]poblacion % edad'!$A$2:$M$363,4,FALSE)</f>
        <v>46821</v>
      </c>
      <c r="BI39">
        <f>VLOOKUP(F39,'[2]poblacion % edad'!$A$2:$M$363,5,FALSE)</f>
        <v>161590</v>
      </c>
      <c r="BJ39">
        <f>VLOOKUP(F39,'[2]poblacion % edad'!$A$2:$M$363,6,FALSE)</f>
        <v>20324</v>
      </c>
      <c r="BK39">
        <f>VLOOKUP(F39,'[2]poblacion y % H y M'!$A$2:$N$363,14,FALSE)</f>
        <v>0.92325802355987929</v>
      </c>
      <c r="BL39">
        <f>VLOOKUP(F39,'[2]poblacion % edad'!$A$2:$M$363,10,FALSE)</f>
        <v>41.5526950925181</v>
      </c>
      <c r="BM39">
        <f>VLOOKUP(F39,'[2]poblacion % edad'!$A$2:$M$363,11,FALSE)</f>
        <v>43.407872535827941</v>
      </c>
      <c r="BN39">
        <f>VLOOKUP(F39,[2]TBN!$A$1:$E$363,5,FALSE)</f>
        <v>12.931995540691194</v>
      </c>
      <c r="BQ39">
        <f>VLOOKUP(F39,'[2]TMI bruta'!$B$6:$I$367,3,FALSE)</f>
        <v>6.4232589587559161</v>
      </c>
    </row>
    <row r="40" spans="1:70" x14ac:dyDescent="0.45">
      <c r="A40" s="2"/>
      <c r="B40" s="1"/>
      <c r="C40" s="1"/>
      <c r="D40" s="1"/>
      <c r="E40" s="1">
        <v>13601</v>
      </c>
      <c r="F40" s="1" t="s">
        <v>258</v>
      </c>
      <c r="I40" s="1"/>
      <c r="J40" s="29">
        <v>6.3</v>
      </c>
      <c r="K40" s="32">
        <v>537.79999999999995</v>
      </c>
      <c r="M40" s="32">
        <v>2402.9</v>
      </c>
      <c r="O40" s="18">
        <v>1.4416076808857237</v>
      </c>
      <c r="P40" s="18"/>
      <c r="Q40" s="18">
        <v>6880.7934608675623</v>
      </c>
      <c r="R40" s="20"/>
      <c r="S40" s="18">
        <v>72.080384044286191</v>
      </c>
      <c r="T40">
        <v>0.75267778626724524</v>
      </c>
      <c r="AN40" s="37">
        <v>0.93</v>
      </c>
      <c r="AO40" s="37">
        <v>4.4000000000000004</v>
      </c>
      <c r="AT40">
        <v>1</v>
      </c>
      <c r="AU40">
        <f>VLOOKUP(E40,'[1]AVPP 0 a 79 años (COMUNAS)'!$A$4:$I$350,5,FALSE)</f>
        <v>4883</v>
      </c>
      <c r="AV40">
        <f>VLOOKUP(E40,'[1]AVPP 0 a 79 años (COMUNAS)'!$A$4:$AA$350,11,FALSE)</f>
        <v>12496</v>
      </c>
      <c r="AW40">
        <f>VLOOKUP(E40,'[1]AVPP 0 a 79 años (COMUNAS)'!$A$4:$AA$350,17,FALSE)</f>
        <v>13085</v>
      </c>
      <c r="AX40">
        <f>VLOOKUP(E40,'[1]AVPP 0 a 79 años (COMUNAS)'!$A$4:$AA$350,23,FALSE)</f>
        <v>13404</v>
      </c>
      <c r="BB40">
        <f>VLOOKUP(F40,'[2]superficie y densidad'!$B$1:$C$363,2,FALSE)</f>
        <v>125.5</v>
      </c>
      <c r="BC40" s="26">
        <f>VLOOKUP(F40,'[2]superficie y densidad'!$B$1:$H$363,7,FALSE)</f>
        <v>0</v>
      </c>
      <c r="BD40">
        <f>VLOOKUP(F40,'[2]superficie y densidad'!$B$1:$E$363,4,FALSE)</f>
        <v>70720</v>
      </c>
      <c r="BE40">
        <f>VLOOKUP(F40,'[2]superficie y densidad'!$B$1:$G$363,6,FALSE)</f>
        <v>563.50597609561748</v>
      </c>
      <c r="BF40">
        <f>VLOOKUP(F40,'[2]poblacion y % H y M'!$A$1:$G$363,6,FALSE)</f>
        <v>49.690328054298647</v>
      </c>
      <c r="BG40">
        <f>VLOOKUP(F40,'[2]poblacion y % H y M'!$A$1:$G$363,7,FALSE)</f>
        <v>50.309671945701361</v>
      </c>
      <c r="BH40">
        <f>VLOOKUP(F40,'[2]poblacion % edad'!$A$2:$M$363,4,FALSE)</f>
        <v>16635</v>
      </c>
      <c r="BI40">
        <f>VLOOKUP(F40,'[2]poblacion % edad'!$A$2:$M$363,5,FALSE)</f>
        <v>47046</v>
      </c>
      <c r="BJ40">
        <f>VLOOKUP(F40,'[2]poblacion % edad'!$A$2:$M$363,6,FALSE)</f>
        <v>4993</v>
      </c>
      <c r="BK40">
        <f>VLOOKUP(F40,'[2]poblacion y % H y M'!$A$2:$N$363,14,FALSE)</f>
        <v>0.98663503818560516</v>
      </c>
      <c r="BL40">
        <f>VLOOKUP(F40,'[2]poblacion % edad'!$A$2:$M$363,10,FALSE)</f>
        <v>45.972027377460357</v>
      </c>
      <c r="BM40">
        <f>VLOOKUP(F40,'[2]poblacion % edad'!$A$2:$M$363,11,FALSE)</f>
        <v>30.015028554253082</v>
      </c>
      <c r="BN40">
        <f>VLOOKUP(F40,[2]TBN!$A$1:$E$363,5,FALSE)</f>
        <v>15.114890642746891</v>
      </c>
      <c r="BQ40">
        <f>VLOOKUP(F40,'[2]TMI bruta'!$B$6:$I$367,3,FALSE)</f>
        <v>6.7371692717455662</v>
      </c>
    </row>
    <row r="41" spans="1:70" x14ac:dyDescent="0.45">
      <c r="A41" s="1"/>
      <c r="B41" s="1"/>
      <c r="C41" s="1"/>
      <c r="D41" s="1"/>
      <c r="E41" s="1">
        <v>2103</v>
      </c>
      <c r="F41" s="1" t="s">
        <v>486</v>
      </c>
      <c r="J41" s="29">
        <v>0</v>
      </c>
      <c r="K41" s="32">
        <v>240.6</v>
      </c>
      <c r="M41" s="32">
        <v>3175.4</v>
      </c>
      <c r="O41" s="18"/>
      <c r="P41" s="18"/>
      <c r="Q41" s="18"/>
      <c r="S41" s="18"/>
      <c r="AJ41" s="22"/>
      <c r="AU41">
        <f>VLOOKUP(E41,'[1]AVPP 0 a 79 años (COMUNAS)'!$A$4:$I$350,5,FALSE)</f>
        <v>27</v>
      </c>
      <c r="AV41">
        <f>VLOOKUP(E41,'[1]AVPP 0 a 79 años (COMUNAS)'!$A$4:$AA$350,11,FALSE)</f>
        <v>327</v>
      </c>
      <c r="AW41">
        <f>VLOOKUP(E41,'[1]AVPP 0 a 79 años (COMUNAS)'!$A$4:$AA$350,17,FALSE)</f>
        <v>535</v>
      </c>
      <c r="AX41">
        <f>VLOOKUP(E41,'[1]AVPP 0 a 79 años (COMUNAS)'!$A$4:$AA$350,23,FALSE)</f>
        <v>153</v>
      </c>
      <c r="BB41">
        <v>12886.4</v>
      </c>
      <c r="BC41" s="26">
        <f>VLOOKUP(F41,'[2]superficie y densidad'!$B$1:$H$363,7,FALSE)</f>
        <v>0</v>
      </c>
      <c r="BD41">
        <f>VLOOKUP(F41,'[2]superficie y densidad'!$B$1:$E$363,4,FALSE)</f>
        <v>3095</v>
      </c>
      <c r="BE41">
        <f>VLOOKUP(F41,'[2]superficie y densidad'!$B$1:$G$363,6,FALSE)</f>
        <v>0.24017568909858455</v>
      </c>
      <c r="BF41">
        <f>VLOOKUP(F41,'[2]poblacion y % H y M'!$A$1:$G$363,6,FALSE)</f>
        <v>76.898222940226162</v>
      </c>
      <c r="BG41">
        <f>VLOOKUP(F41,'[2]poblacion y % H y M'!$A$1:$G$363,7,FALSE)</f>
        <v>23.101777059773827</v>
      </c>
      <c r="BH41">
        <f>VLOOKUP(F41,'[2]poblacion % edad'!$A$2:$M$363,4,FALSE)</f>
        <v>361</v>
      </c>
      <c r="BI41">
        <f>VLOOKUP(F41,'[2]poblacion % edad'!$A$2:$M$363,5,FALSE)</f>
        <v>2468</v>
      </c>
      <c r="BJ41">
        <f>VLOOKUP(F41,'[2]poblacion % edad'!$A$2:$M$363,6,FALSE)</f>
        <v>98</v>
      </c>
      <c r="BK41">
        <f>VLOOKUP(F41,'[2]poblacion y % H y M'!$A$2:$N$363,14,FALSE)</f>
        <v>3.2855051244509519</v>
      </c>
      <c r="BL41">
        <f>VLOOKUP(F41,'[2]poblacion % edad'!$A$2:$M$363,10,FALSE)</f>
        <v>18.598055105348461</v>
      </c>
      <c r="BM41">
        <f>VLOOKUP(F41,'[2]poblacion % edad'!$A$2:$M$363,11,FALSE)</f>
        <v>27.146814404432135</v>
      </c>
      <c r="BN41">
        <f>VLOOKUP(F41,[2]TBN!$A$1:$E$363,5,FALSE)</f>
        <v>5.4663477963785443</v>
      </c>
      <c r="BQ41">
        <f>VLOOKUP(F41,'[2]TMI bruta'!$B$6:$I$367,3,FALSE)</f>
        <v>0</v>
      </c>
    </row>
    <row r="42" spans="1:70" x14ac:dyDescent="0.45">
      <c r="A42" s="1"/>
      <c r="B42" s="1"/>
      <c r="C42" s="1"/>
      <c r="D42" s="1"/>
      <c r="E42" s="1">
        <v>5606</v>
      </c>
      <c r="F42" s="1" t="s">
        <v>285</v>
      </c>
      <c r="J42" s="29">
        <v>5.7</v>
      </c>
      <c r="K42" s="32">
        <v>485.3</v>
      </c>
      <c r="M42" s="32">
        <v>2173.5</v>
      </c>
      <c r="O42" s="18"/>
      <c r="P42" s="18"/>
      <c r="Q42" s="18"/>
      <c r="S42" s="18"/>
      <c r="T42">
        <v>0.78594319814344127</v>
      </c>
      <c r="AU42">
        <f>VLOOKUP(E42,'[1]AVPP 0 a 79 años (COMUNAS)'!$A$4:$I$350,5,FALSE)</f>
        <v>478</v>
      </c>
      <c r="AV42">
        <f>VLOOKUP(E42,'[1]AVPP 0 a 79 años (COMUNAS)'!$A$4:$AA$350,11,FALSE)</f>
        <v>1543</v>
      </c>
      <c r="AW42">
        <f>VLOOKUP(E42,'[1]AVPP 0 a 79 años (COMUNAS)'!$A$4:$AA$350,17,FALSE)</f>
        <v>1325</v>
      </c>
      <c r="AX42">
        <f>VLOOKUP(E42,'[1]AVPP 0 a 79 años (COMUNAS)'!$A$4:$AA$350,23,FALSE)</f>
        <v>1855</v>
      </c>
      <c r="BB42">
        <f>VLOOKUP(F42,'[2]superficie y densidad'!$B$1:$C$363,2,FALSE)</f>
        <v>536.1</v>
      </c>
      <c r="BC42" s="26">
        <f>VLOOKUP(F42,'[2]superficie y densidad'!$B$1:$H$363,7,FALSE)</f>
        <v>0</v>
      </c>
      <c r="BD42">
        <f>VLOOKUP(F42,'[2]superficie y densidad'!$B$1:$E$363,4,FALSE)</f>
        <v>9299</v>
      </c>
      <c r="BE42">
        <f>VLOOKUP(F42,'[2]superficie y densidad'!$B$1:$G$363,6,FALSE)</f>
        <v>17.345644469315424</v>
      </c>
      <c r="BF42">
        <f>VLOOKUP(F42,'[2]poblacion y % H y M'!$A$1:$G$363,6,FALSE)</f>
        <v>50.844176793203566</v>
      </c>
      <c r="BG42">
        <f>VLOOKUP(F42,'[2]poblacion y % H y M'!$A$1:$G$363,7,FALSE)</f>
        <v>49.155823206796427</v>
      </c>
      <c r="BH42">
        <f>VLOOKUP(F42,'[2]poblacion % edad'!$A$2:$M$363,4,FALSE)</f>
        <v>1908</v>
      </c>
      <c r="BI42">
        <f>VLOOKUP(F42,'[2]poblacion % edad'!$A$2:$M$363,5,FALSE)</f>
        <v>6064</v>
      </c>
      <c r="BJ42">
        <f>VLOOKUP(F42,'[2]poblacion % edad'!$A$2:$M$363,6,FALSE)</f>
        <v>954</v>
      </c>
      <c r="BK42">
        <f>VLOOKUP(F42,'[2]poblacion y % H y M'!$A$2:$N$363,14,FALSE)</f>
        <v>1.043030441748684</v>
      </c>
      <c r="BL42">
        <f>VLOOKUP(F42,'[2]poblacion % edad'!$A$2:$M$363,10,FALSE)</f>
        <v>47.196569920844325</v>
      </c>
      <c r="BM42">
        <f>VLOOKUP(F42,'[2]poblacion % edad'!$A$2:$M$363,11,FALSE)</f>
        <v>50</v>
      </c>
      <c r="BN42">
        <f>VLOOKUP(F42,[2]TBN!$A$1:$E$363,5,FALSE)</f>
        <v>13.779968630965719</v>
      </c>
      <c r="BQ42">
        <f>VLOOKUP(F42,'[2]TMI bruta'!$B$6:$I$367,3,FALSE)</f>
        <v>0</v>
      </c>
    </row>
    <row r="43" spans="1:70" x14ac:dyDescent="0.45">
      <c r="A43" s="2">
        <v>13</v>
      </c>
      <c r="B43" s="1">
        <v>13</v>
      </c>
      <c r="C43" s="1" t="s">
        <v>160</v>
      </c>
      <c r="D43" s="1"/>
      <c r="E43" s="1">
        <v>13101</v>
      </c>
      <c r="F43" s="1" t="s">
        <v>245</v>
      </c>
      <c r="I43" s="1"/>
      <c r="J43" s="29">
        <v>6.6</v>
      </c>
      <c r="K43" s="32">
        <v>1157</v>
      </c>
      <c r="M43" s="32">
        <v>17748.2</v>
      </c>
      <c r="O43" s="18">
        <v>1.2072738247943862</v>
      </c>
      <c r="P43" s="18">
        <v>1.2072738247943862</v>
      </c>
      <c r="Q43" s="18">
        <v>27656.832415302186</v>
      </c>
      <c r="R43">
        <f>(P43/Q43)*100000</f>
        <v>4.3651919593164124</v>
      </c>
      <c r="S43" s="18">
        <v>279.78570889609898</v>
      </c>
      <c r="T43">
        <v>0.52306647551497776</v>
      </c>
      <c r="AN43" s="37">
        <v>4.3</v>
      </c>
      <c r="AO43" s="37">
        <v>2.79</v>
      </c>
      <c r="AP43">
        <f>VLOOKUP(F43,'[3]Brote ETA'!$A$2:$B$42,2,FALSE)</f>
        <v>6</v>
      </c>
      <c r="AT43">
        <v>9</v>
      </c>
      <c r="AU43">
        <f>VLOOKUP(E43,'[1]AVPP 0 a 79 años (COMUNAS)'!$A$4:$I$350,5,FALSE)</f>
        <v>17925</v>
      </c>
      <c r="AV43">
        <f>VLOOKUP(E43,'[1]AVPP 0 a 79 años (COMUNAS)'!$A$4:$AA$350,11,FALSE)</f>
        <v>49275</v>
      </c>
      <c r="AW43">
        <f>VLOOKUP(E43,'[1]AVPP 0 a 79 años (COMUNAS)'!$A$4:$AA$350,17,FALSE)</f>
        <v>52437</v>
      </c>
      <c r="AX43">
        <f>VLOOKUP(E43,'[1]AVPP 0 a 79 años (COMUNAS)'!$A$4:$AA$350,23,FALSE)</f>
        <v>54299</v>
      </c>
      <c r="AY43" s="23"/>
      <c r="BB43">
        <f>VLOOKUP(F43,'[2]superficie y densidad'!$B$1:$C$363,2,FALSE)</f>
        <v>22.4</v>
      </c>
      <c r="BC43" s="26">
        <f>VLOOKUP(F43,'[2]superficie y densidad'!$B$1:$H$363,7,FALSE)</f>
        <v>0</v>
      </c>
      <c r="BD43">
        <f>VLOOKUP(F43,'[2]superficie y densidad'!$B$1:$E$363,4,FALSE)</f>
        <v>358332</v>
      </c>
      <c r="BE43">
        <f>VLOOKUP(F43,'[2]superficie y densidad'!$B$1:$G$363,6,FALSE)</f>
        <v>15996.964285714286</v>
      </c>
      <c r="BF43">
        <f>VLOOKUP(F43,'[2]poblacion y % H y M'!$A$1:$G$363,6,FALSE)</f>
        <v>49.791255037228041</v>
      </c>
      <c r="BG43">
        <f>VLOOKUP(F43,'[2]poblacion y % H y M'!$A$1:$G$363,7,FALSE)</f>
        <v>50.208744962771959</v>
      </c>
      <c r="BH43">
        <f>VLOOKUP(F43,'[2]poblacion % edad'!$A$2:$M$363,4,FALSE)</f>
        <v>40266</v>
      </c>
      <c r="BI43">
        <f>VLOOKUP(F43,'[2]poblacion % edad'!$A$2:$M$363,5,FALSE)</f>
        <v>233683</v>
      </c>
      <c r="BJ43">
        <f>VLOOKUP(F43,'[2]poblacion % edad'!$A$2:$M$363,6,FALSE)</f>
        <v>44304</v>
      </c>
      <c r="BK43">
        <f>VLOOKUP(F43,'[2]poblacion y % H y M'!$A$2:$N$363,14,FALSE)</f>
        <v>0.9912591897387768</v>
      </c>
      <c r="BL43">
        <f>VLOOKUP(F43,'[2]poblacion % edad'!$A$2:$M$363,10,FALSE)</f>
        <v>36.190052335856691</v>
      </c>
      <c r="BM43">
        <f>VLOOKUP(F43,'[2]poblacion % edad'!$A$2:$M$363,11,FALSE)</f>
        <v>110.02831172701535</v>
      </c>
      <c r="BN43">
        <f>VLOOKUP(F43,[2]TBN!$A$1:$E$363,5,FALSE)</f>
        <v>15.977854097211967</v>
      </c>
      <c r="BQ43">
        <f>VLOOKUP(F43,'[2]TMI bruta'!$B$6:$I$367,3,FALSE)</f>
        <v>6.8762848614276288</v>
      </c>
      <c r="BR43">
        <v>2</v>
      </c>
    </row>
    <row r="44" spans="1:70" x14ac:dyDescent="0.45">
      <c r="A44" s="1"/>
      <c r="B44" s="1"/>
      <c r="C44" s="1"/>
      <c r="D44" s="1"/>
      <c r="E44" s="1">
        <v>5706</v>
      </c>
      <c r="F44" s="1" t="s">
        <v>289</v>
      </c>
      <c r="J44" s="29">
        <v>6.6</v>
      </c>
      <c r="K44" s="32">
        <v>886.1</v>
      </c>
      <c r="M44" s="32">
        <v>2228.8000000000002</v>
      </c>
      <c r="O44" s="18"/>
      <c r="P44" s="18"/>
      <c r="Q44" s="18"/>
      <c r="S44" s="18"/>
      <c r="T44">
        <v>0.94532270708126465</v>
      </c>
      <c r="AU44">
        <f>VLOOKUP(E44,'[1]AVPP 0 a 79 años (COMUNAS)'!$A$4:$I$350,5,FALSE)</f>
        <v>1139</v>
      </c>
      <c r="AV44">
        <f>VLOOKUP(E44,'[1]AVPP 0 a 79 años (COMUNAS)'!$A$4:$AA$350,11,FALSE)</f>
        <v>2893</v>
      </c>
      <c r="AW44">
        <f>VLOOKUP(E44,'[1]AVPP 0 a 79 años (COMUNAS)'!$A$4:$AA$350,17,FALSE)</f>
        <v>1935</v>
      </c>
      <c r="AX44">
        <f>VLOOKUP(E44,'[1]AVPP 0 a 79 años (COMUNAS)'!$A$4:$AA$350,23,FALSE)</f>
        <v>3285</v>
      </c>
      <c r="BB44">
        <f>VLOOKUP(F44,'[2]superficie y densidad'!$B$1:$C$363,2,FALSE)</f>
        <v>166.3</v>
      </c>
      <c r="BC44" s="26">
        <f>VLOOKUP(F44,'[2]superficie y densidad'!$B$1:$H$363,7,FALSE)</f>
        <v>0</v>
      </c>
      <c r="BD44">
        <f>VLOOKUP(F44,'[2]superficie y densidad'!$B$1:$E$363,4,FALSE)</f>
        <v>15665</v>
      </c>
      <c r="BE44">
        <f>VLOOKUP(F44,'[2]superficie y densidad'!$B$1:$G$363,6,FALSE)</f>
        <v>94.197233914612141</v>
      </c>
      <c r="BF44">
        <f>VLOOKUP(F44,'[2]poblacion y % H y M'!$A$1:$G$363,6,FALSE)</f>
        <v>50.169166932652409</v>
      </c>
      <c r="BG44">
        <f>VLOOKUP(F44,'[2]poblacion y % H y M'!$A$1:$G$363,7,FALSE)</f>
        <v>49.830833067347591</v>
      </c>
      <c r="BH44">
        <f>VLOOKUP(F44,'[2]poblacion % edad'!$A$2:$M$363,4,FALSE)</f>
        <v>3342</v>
      </c>
      <c r="BI44">
        <f>VLOOKUP(F44,'[2]poblacion % edad'!$A$2:$M$363,5,FALSE)</f>
        <v>10225</v>
      </c>
      <c r="BJ44">
        <f>VLOOKUP(F44,'[2]poblacion % edad'!$A$2:$M$363,6,FALSE)</f>
        <v>1561</v>
      </c>
      <c r="BK44">
        <f>VLOOKUP(F44,'[2]poblacion y % H y M'!$A$2:$N$363,14,FALSE)</f>
        <v>1.0074309978768579</v>
      </c>
      <c r="BL44">
        <f>VLOOKUP(F44,'[2]poblacion % edad'!$A$2:$M$363,10,FALSE)</f>
        <v>47.951100244498775</v>
      </c>
      <c r="BM44">
        <f>VLOOKUP(F44,'[2]poblacion % edad'!$A$2:$M$363,11,FALSE)</f>
        <v>46.708557749850385</v>
      </c>
      <c r="BN44">
        <f>VLOOKUP(F44,[2]TBN!$A$1:$E$363,5,FALSE)</f>
        <v>13.088313061872025</v>
      </c>
      <c r="BQ44">
        <f>VLOOKUP(F44,'[2]TMI bruta'!$B$6:$I$367,3,FALSE)</f>
        <v>10.101010101010102</v>
      </c>
    </row>
    <row r="45" spans="1:70" x14ac:dyDescent="0.45">
      <c r="A45" s="1"/>
      <c r="B45" s="1"/>
      <c r="C45" s="1"/>
      <c r="D45" s="1"/>
      <c r="E45" s="1">
        <v>8109</v>
      </c>
      <c r="F45" s="1" t="s">
        <v>465</v>
      </c>
      <c r="I45" s="1"/>
      <c r="J45" s="29">
        <v>3.1</v>
      </c>
      <c r="K45" s="32">
        <v>672.1</v>
      </c>
      <c r="M45" s="32">
        <v>1750.4</v>
      </c>
      <c r="O45" s="18">
        <v>7.3168947098851254</v>
      </c>
      <c r="P45" s="18"/>
      <c r="Q45" s="18"/>
      <c r="S45" s="18">
        <v>36.584473549425624</v>
      </c>
      <c r="T45">
        <v>0.72166532523596982</v>
      </c>
      <c r="AN45" s="37">
        <v>4.74</v>
      </c>
      <c r="AU45">
        <f>VLOOKUP(E45,'[1]AVPP 0 a 79 años (COMUNAS)'!$A$4:$I$350,5,FALSE)</f>
        <v>1211</v>
      </c>
      <c r="AV45">
        <f>VLOOKUP(E45,'[1]AVPP 0 a 79 años (COMUNAS)'!$A$4:$AA$350,11,FALSE)</f>
        <v>3669</v>
      </c>
      <c r="AW45">
        <f>VLOOKUP(E45,'[1]AVPP 0 a 79 años (COMUNAS)'!$A$4:$AA$350,17,FALSE)</f>
        <v>4156</v>
      </c>
      <c r="AX45">
        <f>VLOOKUP(E45,'[1]AVPP 0 a 79 años (COMUNAS)'!$A$4:$AA$350,23,FALSE)</f>
        <v>3637</v>
      </c>
      <c r="BB45">
        <f>VLOOKUP(F45,'[2]superficie y densidad'!$B$1:$C$363,2,FALSE)</f>
        <v>731.2</v>
      </c>
      <c r="BC45" s="26">
        <f>VLOOKUP(F45,'[2]superficie y densidad'!$B$1:$H$363,7,FALSE)</f>
        <v>0</v>
      </c>
      <c r="BD45">
        <f>VLOOKUP(F45,'[2]superficie y densidad'!$B$1:$E$363,4,FALSE)</f>
        <v>13705</v>
      </c>
      <c r="BE45">
        <f>VLOOKUP(F45,'[2]superficie y densidad'!$B$1:$G$363,6,FALSE)</f>
        <v>18.743161925601751</v>
      </c>
      <c r="BF45">
        <f>VLOOKUP(F45,'[2]poblacion y % H y M'!$A$1:$G$363,6,FALSE)</f>
        <v>50.098504195549069</v>
      </c>
      <c r="BG45">
        <f>VLOOKUP(F45,'[2]poblacion y % H y M'!$A$1:$G$363,7,FALSE)</f>
        <v>49.901495804450931</v>
      </c>
      <c r="BH45">
        <f>VLOOKUP(F45,'[2]poblacion % edad'!$A$2:$M$363,4,FALSE)</f>
        <v>2869</v>
      </c>
      <c r="BI45">
        <f>VLOOKUP(F45,'[2]poblacion % edad'!$A$2:$M$363,5,FALSE)</f>
        <v>8955</v>
      </c>
      <c r="BJ45">
        <f>VLOOKUP(F45,'[2]poblacion % edad'!$A$2:$M$363,6,FALSE)</f>
        <v>1813</v>
      </c>
      <c r="BK45">
        <f>VLOOKUP(F45,'[2]poblacion y % H y M'!$A$2:$N$363,14,FALSE)</f>
        <v>1.0039676708302718</v>
      </c>
      <c r="BL45">
        <f>VLOOKUP(F45,'[2]poblacion % edad'!$A$2:$M$363,10,FALSE)</f>
        <v>52.283640424343943</v>
      </c>
      <c r="BM45">
        <f>VLOOKUP(F45,'[2]poblacion % edad'!$A$2:$M$363,11,FALSE)</f>
        <v>63.192750087138371</v>
      </c>
      <c r="BN45">
        <f>VLOOKUP(F45,[2]TBN!$A$1:$E$363,5,FALSE)</f>
        <v>14.226002786536629</v>
      </c>
      <c r="BQ45">
        <f>VLOOKUP(F45,'[2]TMI bruta'!$B$6:$I$367,3,FALSE)</f>
        <v>5.1544463342859679</v>
      </c>
    </row>
    <row r="46" spans="1:70" x14ac:dyDescent="0.45">
      <c r="A46" s="1"/>
      <c r="B46" s="1"/>
      <c r="C46" s="1"/>
      <c r="D46" s="1"/>
      <c r="E46" s="1">
        <v>6310</v>
      </c>
      <c r="F46" s="1" t="s">
        <v>194</v>
      </c>
      <c r="J46" s="29">
        <v>6.1</v>
      </c>
      <c r="K46" s="32">
        <v>640.9</v>
      </c>
      <c r="M46" s="32">
        <v>2063.6</v>
      </c>
      <c r="O46" s="18">
        <v>2.6994196247806723</v>
      </c>
      <c r="P46" s="18"/>
      <c r="Q46" s="18">
        <v>12501.012282359294</v>
      </c>
      <c r="R46" s="20"/>
      <c r="S46" s="18">
        <v>51.288972870832772</v>
      </c>
      <c r="T46">
        <v>0.88038871642596839</v>
      </c>
      <c r="AN46" s="37">
        <v>4.74</v>
      </c>
      <c r="AT46">
        <v>1</v>
      </c>
      <c r="AU46">
        <f>VLOOKUP(E46,'[1]AVPP 0 a 79 años (COMUNAS)'!$A$4:$I$350,5,FALSE)</f>
        <v>2740</v>
      </c>
      <c r="AV46">
        <f>VLOOKUP(E46,'[1]AVPP 0 a 79 años (COMUNAS)'!$A$4:$AA$350,11,FALSE)</f>
        <v>8068</v>
      </c>
      <c r="AW46">
        <f>VLOOKUP(E46,'[1]AVPP 0 a 79 años (COMUNAS)'!$A$4:$AA$350,17,FALSE)</f>
        <v>7161</v>
      </c>
      <c r="AX46">
        <f>VLOOKUP(E46,'[1]AVPP 0 a 79 años (COMUNAS)'!$A$4:$AA$350,23,FALSE)</f>
        <v>8112</v>
      </c>
      <c r="BB46">
        <f>VLOOKUP(F46,'[2]superficie y densidad'!$B$1:$C$363,2,FALSE)</f>
        <v>419.5</v>
      </c>
      <c r="BC46" s="26">
        <f>VLOOKUP(F46,'[2]superficie y densidad'!$B$1:$H$363,7,FALSE)</f>
        <v>0</v>
      </c>
      <c r="BD46">
        <f>VLOOKUP(F46,'[2]superficie y densidad'!$B$1:$E$363,4,FALSE)</f>
        <v>37563</v>
      </c>
      <c r="BE46">
        <f>VLOOKUP(F46,'[2]superficie y densidad'!$B$1:$G$363,6,FALSE)</f>
        <v>89.542312276519667</v>
      </c>
      <c r="BF46">
        <f>VLOOKUP(F46,'[2]poblacion y % H y M'!$A$1:$G$363,6,FALSE)</f>
        <v>50.115805446849294</v>
      </c>
      <c r="BG46">
        <f>VLOOKUP(F46,'[2]poblacion y % H y M'!$A$1:$G$363,7,FALSE)</f>
        <v>49.884194553150706</v>
      </c>
      <c r="BH46">
        <f>VLOOKUP(F46,'[2]poblacion % edad'!$A$2:$M$363,4,FALSE)</f>
        <v>7669</v>
      </c>
      <c r="BI46">
        <f>VLOOKUP(F46,'[2]poblacion % edad'!$A$2:$M$363,5,FALSE)</f>
        <v>24890</v>
      </c>
      <c r="BJ46">
        <f>VLOOKUP(F46,'[2]poblacion % edad'!$A$2:$M$363,6,FALSE)</f>
        <v>4227</v>
      </c>
      <c r="BK46">
        <f>VLOOKUP(F46,'[2]poblacion y % H y M'!$A$2:$N$363,14,FALSE)</f>
        <v>1.0049051667756703</v>
      </c>
      <c r="BL46">
        <f>VLOOKUP(F46,'[2]poblacion % edad'!$A$2:$M$363,10,FALSE)</f>
        <v>47.794294897549214</v>
      </c>
      <c r="BM46">
        <f>VLOOKUP(F46,'[2]poblacion % edad'!$A$2:$M$363,11,FALSE)</f>
        <v>55.118007562915636</v>
      </c>
      <c r="BN46">
        <f>VLOOKUP(F46,[2]TBN!$A$1:$E$363,5,FALSE)</f>
        <v>13.891154243462188</v>
      </c>
      <c r="BQ46">
        <f>VLOOKUP(F46,'[2]TMI bruta'!$B$6:$I$367,3,FALSE)</f>
        <v>3.9097004057778015</v>
      </c>
    </row>
    <row r="47" spans="1:70" x14ac:dyDescent="0.45">
      <c r="A47" s="1"/>
      <c r="B47" s="1"/>
      <c r="C47" s="1"/>
      <c r="D47" s="1"/>
      <c r="E47" s="1">
        <v>8311</v>
      </c>
      <c r="F47" s="1" t="s">
        <v>341</v>
      </c>
      <c r="I47" s="1"/>
      <c r="J47" s="29">
        <v>6.3</v>
      </c>
      <c r="K47" s="32">
        <v>613.9</v>
      </c>
      <c r="M47" s="32">
        <v>2066.3000000000002</v>
      </c>
      <c r="O47" s="18">
        <v>7.6716532412734937</v>
      </c>
      <c r="P47" s="18"/>
      <c r="Q47" s="18"/>
      <c r="S47" s="18">
        <v>38.358266206367468</v>
      </c>
      <c r="T47">
        <v>1.1102416570771001</v>
      </c>
      <c r="AN47" s="37">
        <v>0</v>
      </c>
      <c r="AQ47">
        <v>1</v>
      </c>
      <c r="AU47">
        <f>VLOOKUP(E47,'[1]AVPP 0 a 79 años (COMUNAS)'!$A$4:$I$350,5,FALSE)</f>
        <v>1464</v>
      </c>
      <c r="AV47">
        <f>VLOOKUP(E47,'[1]AVPP 0 a 79 años (COMUNAS)'!$A$4:$AA$350,11,FALSE)</f>
        <v>4312</v>
      </c>
      <c r="AW47">
        <f>VLOOKUP(E47,'[1]AVPP 0 a 79 años (COMUNAS)'!$A$4:$AA$350,17,FALSE)</f>
        <v>3471</v>
      </c>
      <c r="AX47">
        <f>VLOOKUP(E47,'[1]AVPP 0 a 79 años (COMUNAS)'!$A$4:$AA$350,23,FALSE)</f>
        <v>3463</v>
      </c>
      <c r="BB47">
        <f>VLOOKUP(F47,'[2]superficie y densidad'!$B$1:$C$363,2,FALSE)</f>
        <v>1254.9000000000001</v>
      </c>
      <c r="BC47" s="26">
        <f>VLOOKUP(F47,'[2]superficie y densidad'!$B$1:$H$363,7,FALSE)</f>
        <v>0</v>
      </c>
      <c r="BD47">
        <f>VLOOKUP(F47,'[2]superficie y densidad'!$B$1:$E$363,4,FALSE)</f>
        <v>12929</v>
      </c>
      <c r="BE47">
        <f>VLOOKUP(F47,'[2]superficie y densidad'!$B$1:$G$363,6,FALSE)</f>
        <v>10.30281297314527</v>
      </c>
      <c r="BF47">
        <f>VLOOKUP(F47,'[2]poblacion y % H y M'!$A$1:$G$363,6,FALSE)</f>
        <v>51.078969757908574</v>
      </c>
      <c r="BG47">
        <f>VLOOKUP(F47,'[2]poblacion y % H y M'!$A$1:$G$363,7,FALSE)</f>
        <v>48.921030242091426</v>
      </c>
      <c r="BH47">
        <f>VLOOKUP(F47,'[2]poblacion % edad'!$A$2:$M$363,4,FALSE)</f>
        <v>3035</v>
      </c>
      <c r="BI47">
        <f>VLOOKUP(F47,'[2]poblacion % edad'!$A$2:$M$363,5,FALSE)</f>
        <v>8465</v>
      </c>
      <c r="BJ47">
        <f>VLOOKUP(F47,'[2]poblacion % edad'!$A$2:$M$363,6,FALSE)</f>
        <v>1575</v>
      </c>
      <c r="BK47">
        <f>VLOOKUP(F47,'[2]poblacion y % H y M'!$A$2:$N$363,14,FALSE)</f>
        <v>1.0388273818805551</v>
      </c>
      <c r="BL47">
        <f>VLOOKUP(F47,'[2]poblacion % edad'!$A$2:$M$363,10,FALSE)</f>
        <v>54.459539279385702</v>
      </c>
      <c r="BM47">
        <f>VLOOKUP(F47,'[2]poblacion % edad'!$A$2:$M$363,11,FALSE)</f>
        <v>51.894563426688634</v>
      </c>
      <c r="BN47">
        <f>VLOOKUP(F47,[2]TBN!$A$1:$E$363,5,FALSE)</f>
        <v>13.460803059273424</v>
      </c>
      <c r="BQ47">
        <f>VLOOKUP(F47,'[2]TMI bruta'!$B$6:$I$367,3,FALSE)</f>
        <v>11.363211236948612</v>
      </c>
    </row>
    <row r="48" spans="1:70" x14ac:dyDescent="0.45">
      <c r="A48" s="1"/>
      <c r="B48" s="1"/>
      <c r="C48" s="1"/>
      <c r="D48" s="1"/>
      <c r="E48" s="1">
        <v>6117</v>
      </c>
      <c r="F48" s="1" t="s">
        <v>192</v>
      </c>
      <c r="J48" s="29">
        <v>6.1</v>
      </c>
      <c r="K48" s="32">
        <v>649.29999999999995</v>
      </c>
      <c r="M48" s="32">
        <v>1290.3</v>
      </c>
      <c r="O48" s="18">
        <v>2.1604338151100739</v>
      </c>
      <c r="P48" s="18"/>
      <c r="Q48" s="18">
        <v>4671.8236221833349</v>
      </c>
      <c r="S48" s="18">
        <v>36.727374856871258</v>
      </c>
      <c r="T48">
        <v>0.2711344437963143</v>
      </c>
      <c r="AN48" s="37">
        <v>6.93</v>
      </c>
      <c r="AQ48">
        <v>1</v>
      </c>
      <c r="AU48">
        <f>VLOOKUP(E48,'[1]AVPP 0 a 79 años (COMUNAS)'!$A$4:$I$350,5,FALSE)</f>
        <v>3522</v>
      </c>
      <c r="AV48">
        <f>VLOOKUP(E48,'[1]AVPP 0 a 79 años (COMUNAS)'!$A$4:$AA$350,11,FALSE)</f>
        <v>10839</v>
      </c>
      <c r="AW48">
        <f>VLOOKUP(E48,'[1]AVPP 0 a 79 años (COMUNAS)'!$A$4:$AA$350,17,FALSE)</f>
        <v>9489</v>
      </c>
      <c r="AX48">
        <f>VLOOKUP(E48,'[1]AVPP 0 a 79 años (COMUNAS)'!$A$4:$AA$350,23,FALSE)</f>
        <v>10482</v>
      </c>
      <c r="BB48">
        <f>VLOOKUP(F48,'[2]superficie y densidad'!$B$1:$C$363,2,FALSE)</f>
        <v>475.8</v>
      </c>
      <c r="BC48" s="26">
        <f>VLOOKUP(F48,'[2]superficie y densidad'!$B$1:$H$363,7,FALSE)</f>
        <v>0</v>
      </c>
      <c r="BD48">
        <f>VLOOKUP(F48,'[2]superficie y densidad'!$B$1:$E$363,4,FALSE)</f>
        <v>46985</v>
      </c>
      <c r="BE48">
        <f>VLOOKUP(F48,'[2]superficie y densidad'!$B$1:$G$363,6,FALSE)</f>
        <v>98.749474569146699</v>
      </c>
      <c r="BF48">
        <f>VLOOKUP(F48,'[2]poblacion y % H y M'!$A$1:$G$363,6,FALSE)</f>
        <v>50.479940406512711</v>
      </c>
      <c r="BG48">
        <f>VLOOKUP(F48,'[2]poblacion y % H y M'!$A$1:$G$363,7,FALSE)</f>
        <v>49.520059593487282</v>
      </c>
      <c r="BH48">
        <f>VLOOKUP(F48,'[2]poblacion % edad'!$A$2:$M$363,4,FALSE)</f>
        <v>9596</v>
      </c>
      <c r="BI48">
        <f>VLOOKUP(F48,'[2]poblacion % edad'!$A$2:$M$363,5,FALSE)</f>
        <v>31173</v>
      </c>
      <c r="BJ48">
        <f>VLOOKUP(F48,'[2]poblacion % edad'!$A$2:$M$363,6,FALSE)</f>
        <v>5177</v>
      </c>
      <c r="BK48">
        <f>VLOOKUP(F48,'[2]poblacion y % H y M'!$A$2:$N$363,14,FALSE)</f>
        <v>1.0170332323631415</v>
      </c>
      <c r="BL48">
        <f>VLOOKUP(F48,'[2]poblacion % edad'!$A$2:$M$363,10,FALSE)</f>
        <v>47.390369871363035</v>
      </c>
      <c r="BM48">
        <f>VLOOKUP(F48,'[2]poblacion % edad'!$A$2:$M$363,11,FALSE)</f>
        <v>53.949562317632349</v>
      </c>
      <c r="BN48">
        <f>VLOOKUP(F48,[2]TBN!$A$1:$E$363,5,FALSE)</f>
        <v>12.862926043616421</v>
      </c>
      <c r="BQ48">
        <f>VLOOKUP(F48,'[2]TMI bruta'!$B$6:$I$367,3,FALSE)</f>
        <v>8.451171350898715</v>
      </c>
      <c r="BR48">
        <v>4</v>
      </c>
    </row>
    <row r="49" spans="1:70" x14ac:dyDescent="0.45">
      <c r="A49" s="1"/>
      <c r="B49" s="1"/>
      <c r="C49" s="1"/>
      <c r="D49" s="1"/>
      <c r="E49" s="1">
        <v>8310</v>
      </c>
      <c r="F49" s="1" t="s">
        <v>344</v>
      </c>
      <c r="I49" s="1"/>
      <c r="J49" s="29">
        <v>2.5</v>
      </c>
      <c r="K49" s="32">
        <v>791.6</v>
      </c>
      <c r="M49" s="32">
        <v>1202</v>
      </c>
      <c r="O49" s="18"/>
      <c r="P49" s="18"/>
      <c r="Q49" s="18"/>
      <c r="S49" s="18"/>
      <c r="T49">
        <v>0.99092513234182</v>
      </c>
      <c r="AU49">
        <f>VLOOKUP(E49,'[1]AVPP 0 a 79 años (COMUNAS)'!$A$4:$I$350,5,FALSE)</f>
        <v>232</v>
      </c>
      <c r="AV49">
        <f>VLOOKUP(E49,'[1]AVPP 0 a 79 años (COMUNAS)'!$A$4:$AA$350,11,FALSE)</f>
        <v>1247</v>
      </c>
      <c r="AW49">
        <f>VLOOKUP(E49,'[1]AVPP 0 a 79 años (COMUNAS)'!$A$4:$AA$350,17,FALSE)</f>
        <v>1046</v>
      </c>
      <c r="AX49">
        <f>VLOOKUP(E49,'[1]AVPP 0 a 79 años (COMUNAS)'!$A$4:$AA$350,23,FALSE)</f>
        <v>913</v>
      </c>
      <c r="BB49">
        <f>VLOOKUP(F49,'[2]superficie y densidad'!$B$1:$C$363,2,FALSE)</f>
        <v>92.4</v>
      </c>
      <c r="BC49" s="26">
        <f>VLOOKUP(F49,'[2]superficie y densidad'!$B$1:$H$363,7,FALSE)</f>
        <v>0</v>
      </c>
      <c r="BD49">
        <f>VLOOKUP(F49,'[2]superficie y densidad'!$B$1:$E$363,4,FALSE)</f>
        <v>3936</v>
      </c>
      <c r="BE49">
        <f>VLOOKUP(F49,'[2]superficie y densidad'!$B$1:$G$363,6,FALSE)</f>
        <v>42.597402597402592</v>
      </c>
      <c r="BF49">
        <f>VLOOKUP(F49,'[2]poblacion y % H y M'!$A$1:$G$363,6,FALSE)</f>
        <v>48.628048780487802</v>
      </c>
      <c r="BG49">
        <f>VLOOKUP(F49,'[2]poblacion y % H y M'!$A$1:$G$363,7,FALSE)</f>
        <v>51.371951219512191</v>
      </c>
      <c r="BH49">
        <f>VLOOKUP(F49,'[2]poblacion % edad'!$A$2:$M$363,4,FALSE)</f>
        <v>816</v>
      </c>
      <c r="BI49">
        <f>VLOOKUP(F49,'[2]poblacion % edad'!$A$2:$M$363,5,FALSE)</f>
        <v>2721</v>
      </c>
      <c r="BJ49">
        <f>VLOOKUP(F49,'[2]poblacion % edad'!$A$2:$M$363,6,FALSE)</f>
        <v>438</v>
      </c>
      <c r="BK49">
        <f>VLOOKUP(F49,'[2]poblacion y % H y M'!$A$2:$N$363,14,FALSE)</f>
        <v>0.95044160942100098</v>
      </c>
      <c r="BL49">
        <f>VLOOKUP(F49,'[2]poblacion % edad'!$A$2:$M$363,10,FALSE)</f>
        <v>46.085997794928332</v>
      </c>
      <c r="BM49">
        <f>VLOOKUP(F49,'[2]poblacion % edad'!$A$2:$M$363,11,FALSE)</f>
        <v>53.67647058823529</v>
      </c>
      <c r="BN49">
        <f>VLOOKUP(F49,[2]TBN!$A$1:$E$363,5,FALSE)</f>
        <v>10.062893081761006</v>
      </c>
      <c r="BQ49">
        <f>VLOOKUP(F49,'[2]TMI bruta'!$B$6:$I$367,3,FALSE)</f>
        <v>0</v>
      </c>
    </row>
    <row r="50" spans="1:70" x14ac:dyDescent="0.45">
      <c r="A50" s="2"/>
      <c r="B50" s="1"/>
      <c r="C50" s="1"/>
      <c r="D50" s="1"/>
      <c r="E50" s="1">
        <v>13131</v>
      </c>
      <c r="F50" s="1" t="s">
        <v>252</v>
      </c>
      <c r="I50" s="1"/>
      <c r="J50" s="29">
        <v>7</v>
      </c>
      <c r="K50" s="32">
        <v>734.4</v>
      </c>
      <c r="M50" s="32">
        <v>2651</v>
      </c>
      <c r="O50" s="18">
        <v>1.0052777079668258</v>
      </c>
      <c r="P50" s="18">
        <v>1.0052777079668258</v>
      </c>
      <c r="Q50" s="18">
        <v>32061.32194018599</v>
      </c>
      <c r="R50">
        <f>(P50/Q50)*100000</f>
        <v>3.1354842755463563</v>
      </c>
      <c r="S50" s="18"/>
      <c r="T50">
        <v>0.99444081427494346</v>
      </c>
      <c r="AN50" s="37">
        <v>2.48</v>
      </c>
      <c r="AO50" s="37">
        <v>2.1800000000000002</v>
      </c>
      <c r="AP50">
        <f>VLOOKUP(F50,'[3]Brote ETA'!$A$2:$B$42,2,FALSE)</f>
        <v>5</v>
      </c>
      <c r="AT50">
        <v>1</v>
      </c>
      <c r="AU50">
        <f>VLOOKUP(E50,'[1]AVPP 0 a 79 años (COMUNAS)'!$A$4:$I$350,5,FALSE)</f>
        <v>8302</v>
      </c>
      <c r="AV50">
        <f>VLOOKUP(E50,'[1]AVPP 0 a 79 años (COMUNAS)'!$A$4:$AA$350,11,FALSE)</f>
        <v>24137</v>
      </c>
      <c r="AW50">
        <f>VLOOKUP(E50,'[1]AVPP 0 a 79 años (COMUNAS)'!$A$4:$AA$350,17,FALSE)</f>
        <v>25073</v>
      </c>
      <c r="AX50">
        <f>VLOOKUP(E50,'[1]AVPP 0 a 79 años (COMUNAS)'!$A$4:$AA$350,23,FALSE)</f>
        <v>24441</v>
      </c>
      <c r="AY50" s="23"/>
      <c r="BB50">
        <f>VLOOKUP(F50,'[2]superficie y densidad'!$B$1:$C$363,2,FALSE)</f>
        <v>6.5</v>
      </c>
      <c r="BC50" s="26">
        <f>VLOOKUP(F50,'[2]superficie y densidad'!$B$1:$H$363,7,FALSE)</f>
        <v>0</v>
      </c>
      <c r="BD50">
        <f>VLOOKUP(F50,'[2]superficie y densidad'!$B$1:$E$363,4,FALSE)</f>
        <v>99749</v>
      </c>
      <c r="BE50">
        <f>VLOOKUP(F50,'[2]superficie y densidad'!$B$1:$G$363,6,FALSE)</f>
        <v>15346</v>
      </c>
      <c r="BF50">
        <f>VLOOKUP(F50,'[2]poblacion y % H y M'!$A$1:$G$363,6,FALSE)</f>
        <v>49.503253165445265</v>
      </c>
      <c r="BG50">
        <f>VLOOKUP(F50,'[2]poblacion y % H y M'!$A$1:$G$363,7,FALSE)</f>
        <v>50.496746834554727</v>
      </c>
      <c r="BH50">
        <f>VLOOKUP(F50,'[2]poblacion % edad'!$A$2:$M$363,4,FALSE)</f>
        <v>20944</v>
      </c>
      <c r="BI50">
        <f>VLOOKUP(F50,'[2]poblacion % edad'!$A$2:$M$363,5,FALSE)</f>
        <v>68931</v>
      </c>
      <c r="BJ50">
        <f>VLOOKUP(F50,'[2]poblacion % edad'!$A$2:$M$363,6,FALSE)</f>
        <v>9443</v>
      </c>
      <c r="BK50">
        <f>VLOOKUP(F50,'[2]poblacion y % H y M'!$A$2:$N$363,14,FALSE)</f>
        <v>0.9799055080437773</v>
      </c>
      <c r="BL50">
        <f>VLOOKUP(F50,'[2]poblacion % edad'!$A$2:$M$363,10,FALSE)</f>
        <v>44.083213648431041</v>
      </c>
      <c r="BM50">
        <f>VLOOKUP(F50,'[2]poblacion % edad'!$A$2:$M$363,11,FALSE)</f>
        <v>45.086898395721924</v>
      </c>
      <c r="BN50">
        <f>VLOOKUP(F50,[2]TBN!$A$1:$E$363,5,FALSE)</f>
        <v>13.804144263879659</v>
      </c>
      <c r="BQ50">
        <f>VLOOKUP(F50,'[2]TMI bruta'!$B$6:$I$367,3,FALSE)</f>
        <v>8.0155255543181081</v>
      </c>
    </row>
    <row r="51" spans="1:70" x14ac:dyDescent="0.45">
      <c r="A51" s="1"/>
      <c r="B51" s="1"/>
      <c r="C51" s="1"/>
      <c r="D51" s="1"/>
      <c r="E51" s="1">
        <v>7110</v>
      </c>
      <c r="F51" s="1" t="s">
        <v>318</v>
      </c>
      <c r="J51" s="29">
        <v>9</v>
      </c>
      <c r="K51" s="32">
        <v>590.70000000000005</v>
      </c>
      <c r="M51" s="32">
        <v>1795.2</v>
      </c>
      <c r="O51" s="18"/>
      <c r="P51" s="18"/>
      <c r="Q51" s="18"/>
      <c r="S51" s="18"/>
      <c r="T51">
        <v>0.89317632215329623</v>
      </c>
      <c r="AU51">
        <f>VLOOKUP(E51,'[1]AVPP 0 a 79 años (COMUNAS)'!$A$4:$I$350,5,FALSE)</f>
        <v>878</v>
      </c>
      <c r="AV51">
        <f>VLOOKUP(E51,'[1]AVPP 0 a 79 años (COMUNAS)'!$A$4:$AA$350,11,FALSE)</f>
        <v>2024</v>
      </c>
      <c r="AW51">
        <f>VLOOKUP(E51,'[1]AVPP 0 a 79 años (COMUNAS)'!$A$4:$AA$350,17,FALSE)</f>
        <v>1823</v>
      </c>
      <c r="AX51">
        <f>VLOOKUP(E51,'[1]AVPP 0 a 79 años (COMUNAS)'!$A$4:$AA$350,23,FALSE)</f>
        <v>2083</v>
      </c>
      <c r="AY51" s="23"/>
      <c r="BB51">
        <f>VLOOKUP(F51,'[2]superficie y densidad'!$B$1:$C$363,2,FALSE)</f>
        <v>263.5</v>
      </c>
      <c r="BC51" s="26">
        <f>VLOOKUP(F51,'[2]superficie y densidad'!$B$1:$H$363,7,FALSE)</f>
        <v>0</v>
      </c>
      <c r="BD51">
        <f>VLOOKUP(F51,'[2]superficie y densidad'!$B$1:$E$363,4,FALSE)</f>
        <v>9782</v>
      </c>
      <c r="BE51">
        <f>VLOOKUP(F51,'[2]superficie y densidad'!$B$1:$G$363,6,FALSE)</f>
        <v>37.123339658444024</v>
      </c>
      <c r="BF51">
        <f>VLOOKUP(F51,'[2]poblacion y % H y M'!$A$1:$G$363,6,FALSE)</f>
        <v>50.940502964628905</v>
      </c>
      <c r="BG51">
        <f>VLOOKUP(F51,'[2]poblacion y % H y M'!$A$1:$G$363,7,FALSE)</f>
        <v>49.059497035371095</v>
      </c>
      <c r="BH51">
        <f>VLOOKUP(F51,'[2]poblacion % edad'!$A$2:$M$363,4,FALSE)</f>
        <v>2117</v>
      </c>
      <c r="BI51">
        <f>VLOOKUP(F51,'[2]poblacion % edad'!$A$2:$M$363,5,FALSE)</f>
        <v>6332</v>
      </c>
      <c r="BJ51">
        <f>VLOOKUP(F51,'[2]poblacion % edad'!$A$2:$M$363,6,FALSE)</f>
        <v>922</v>
      </c>
      <c r="BK51">
        <f>VLOOKUP(F51,'[2]poblacion y % H y M'!$A$2:$N$363,14,FALSE)</f>
        <v>1.0407229965156795</v>
      </c>
      <c r="BL51">
        <f>VLOOKUP(F51,'[2]poblacion % edad'!$A$2:$M$363,10,FALSE)</f>
        <v>47.994314592545798</v>
      </c>
      <c r="BM51">
        <f>VLOOKUP(F51,'[2]poblacion % edad'!$A$2:$M$363,11,FALSE)</f>
        <v>43.552196504487483</v>
      </c>
      <c r="BN51">
        <f>VLOOKUP(F51,[2]TBN!$A$1:$E$363,5,FALSE)</f>
        <v>11.845053889659589</v>
      </c>
      <c r="BQ51">
        <f>VLOOKUP(F51,'[2]TMI bruta'!$B$6:$I$367,3,FALSE)</f>
        <v>36.036036036036037</v>
      </c>
    </row>
    <row r="52" spans="1:70" x14ac:dyDescent="0.45">
      <c r="A52" s="1"/>
      <c r="B52" s="1"/>
      <c r="C52" s="1"/>
      <c r="D52" s="1"/>
      <c r="E52" s="1">
        <v>8108</v>
      </c>
      <c r="F52" s="1" t="s">
        <v>464</v>
      </c>
      <c r="I52" s="1"/>
      <c r="J52" s="29">
        <v>6.9</v>
      </c>
      <c r="K52" s="32">
        <v>775.7</v>
      </c>
      <c r="M52" s="32">
        <v>3274.9</v>
      </c>
      <c r="O52" s="18"/>
      <c r="P52" s="18"/>
      <c r="Q52" s="18"/>
      <c r="S52" s="18"/>
      <c r="T52">
        <v>0.6353947702047259</v>
      </c>
      <c r="AO52" s="37">
        <v>4.9800000000000004</v>
      </c>
      <c r="AU52">
        <f>VLOOKUP(E52,'[1]AVPP 0 a 79 años (COMUNAS)'!$A$4:$I$350,5,FALSE)</f>
        <v>7730</v>
      </c>
      <c r="AV52">
        <f>VLOOKUP(E52,'[1]AVPP 0 a 79 años (COMUNAS)'!$A$4:$AA$350,11,FALSE)</f>
        <v>18539</v>
      </c>
      <c r="AW52">
        <f>VLOOKUP(E52,'[1]AVPP 0 a 79 años (COMUNAS)'!$A$4:$AA$350,17,FALSE)</f>
        <v>23014</v>
      </c>
      <c r="AX52">
        <f>VLOOKUP(E52,'[1]AVPP 0 a 79 años (COMUNAS)'!$A$4:$AA$350,23,FALSE)</f>
        <v>20579</v>
      </c>
      <c r="BB52">
        <f>VLOOKUP(F52,'[2]superficie y densidad'!$B$1:$C$363,2,FALSE)</f>
        <v>112.5</v>
      </c>
      <c r="BC52" s="26">
        <f>VLOOKUP(F52,'[2]superficie y densidad'!$B$1:$H$363,7,FALSE)</f>
        <v>0</v>
      </c>
      <c r="BD52">
        <f>VLOOKUP(F52,'[2]superficie y densidad'!$B$1:$E$363,4,FALSE)</f>
        <v>130703</v>
      </c>
      <c r="BE52">
        <f>VLOOKUP(F52,'[2]superficie y densidad'!$B$1:$G$363,6,FALSE)</f>
        <v>1161.8044444444445</v>
      </c>
      <c r="BF52">
        <f>VLOOKUP(F52,'[2]poblacion y % H y M'!$A$1:$G$363,6,FALSE)</f>
        <v>48.868044344812283</v>
      </c>
      <c r="BG52">
        <f>VLOOKUP(F52,'[2]poblacion y % H y M'!$A$1:$G$363,7,FALSE)</f>
        <v>51.13195565518771</v>
      </c>
      <c r="BH52">
        <f>VLOOKUP(F52,'[2]poblacion % edad'!$A$2:$M$363,4,FALSE)</f>
        <v>25760</v>
      </c>
      <c r="BI52">
        <f>VLOOKUP(F52,'[2]poblacion % edad'!$A$2:$M$363,5,FALSE)</f>
        <v>83940</v>
      </c>
      <c r="BJ52">
        <f>VLOOKUP(F52,'[2]poblacion % edad'!$A$2:$M$363,6,FALSE)</f>
        <v>8534</v>
      </c>
      <c r="BK52">
        <f>VLOOKUP(F52,'[2]poblacion y % H y M'!$A$2:$N$363,14,FALSE)</f>
        <v>0.95073420227685201</v>
      </c>
      <c r="BL52">
        <f>VLOOKUP(F52,'[2]poblacion % edad'!$A$2:$M$363,10,FALSE)</f>
        <v>40.855372885394331</v>
      </c>
      <c r="BM52">
        <f>VLOOKUP(F52,'[2]poblacion % edad'!$A$2:$M$363,11,FALSE)</f>
        <v>33.128881987577643</v>
      </c>
      <c r="BN52">
        <f>VLOOKUP(F52,[2]TBN!$A$1:$E$363,5,FALSE)</f>
        <v>16.391224182553241</v>
      </c>
      <c r="BQ52">
        <f>VLOOKUP(F52,'[2]TMI bruta'!$B$6:$I$367,3,FALSE)</f>
        <v>10.319531360696365</v>
      </c>
      <c r="BR52">
        <v>2</v>
      </c>
    </row>
    <row r="53" spans="1:70" x14ac:dyDescent="0.45">
      <c r="A53" s="1"/>
      <c r="B53" s="1"/>
      <c r="C53" s="1"/>
      <c r="D53" s="1"/>
      <c r="E53" s="1">
        <v>2203</v>
      </c>
      <c r="F53" s="1" t="s">
        <v>488</v>
      </c>
      <c r="J53" s="29">
        <v>8.5</v>
      </c>
      <c r="K53" s="32">
        <v>445.7</v>
      </c>
      <c r="M53" s="32">
        <v>2423.6</v>
      </c>
      <c r="O53" s="18"/>
      <c r="P53" s="18"/>
      <c r="Q53" s="18"/>
      <c r="S53" s="18"/>
      <c r="AJ53" s="22">
        <v>1</v>
      </c>
      <c r="AO53" s="37">
        <v>7.65</v>
      </c>
      <c r="AU53">
        <f>VLOOKUP(E53,'[1]AVPP 0 a 79 años (COMUNAS)'!$A$4:$I$350,5,FALSE)</f>
        <v>421</v>
      </c>
      <c r="AV53">
        <f>VLOOKUP(E53,'[1]AVPP 0 a 79 años (COMUNAS)'!$A$4:$AA$350,11,FALSE)</f>
        <v>1131</v>
      </c>
      <c r="AW53">
        <f>VLOOKUP(E53,'[1]AVPP 0 a 79 años (COMUNAS)'!$A$4:$AA$350,17,FALSE)</f>
        <v>1358</v>
      </c>
      <c r="AX53">
        <f>VLOOKUP(E53,'[1]AVPP 0 a 79 años (COMUNAS)'!$A$4:$AA$350,23,FALSE)</f>
        <v>1539</v>
      </c>
      <c r="AY53" s="23"/>
      <c r="BB53">
        <v>23438.799999999999</v>
      </c>
      <c r="BC53" s="26">
        <f>VLOOKUP(F53,'[2]superficie y densidad'!$B$1:$H$363,7,FALSE)</f>
        <v>0</v>
      </c>
      <c r="BD53">
        <f>VLOOKUP(F53,'[2]superficie y densidad'!$B$1:$E$363,4,FALSE)</f>
        <v>7418</v>
      </c>
      <c r="BE53">
        <f>VLOOKUP(F53,'[2]superficie y densidad'!$B$1:$G$363,6,FALSE)</f>
        <v>0.3164837790330563</v>
      </c>
      <c r="BF53">
        <f>VLOOKUP(F53,'[2]poblacion y % H y M'!$A$1:$G$363,6,FALSE)</f>
        <v>55.58101914262604</v>
      </c>
      <c r="BG53">
        <f>VLOOKUP(F53,'[2]poblacion y % H y M'!$A$1:$G$363,7,FALSE)</f>
        <v>44.41898085737396</v>
      </c>
      <c r="BH53">
        <f>VLOOKUP(F53,'[2]poblacion % edad'!$A$2:$M$363,4,FALSE)</f>
        <v>1207</v>
      </c>
      <c r="BI53">
        <f>VLOOKUP(F53,'[2]poblacion % edad'!$A$2:$M$363,5,FALSE)</f>
        <v>4983</v>
      </c>
      <c r="BJ53">
        <f>VLOOKUP(F53,'[2]poblacion % edad'!$A$2:$M$363,6,FALSE)</f>
        <v>619</v>
      </c>
      <c r="BK53">
        <f>VLOOKUP(F53,'[2]poblacion y % H y M'!$A$2:$N$363,14,FALSE)</f>
        <v>1.298008774890314</v>
      </c>
      <c r="BL53">
        <f>VLOOKUP(F53,'[2]poblacion % edad'!$A$2:$M$363,10,FALSE)</f>
        <v>36.644591611479029</v>
      </c>
      <c r="BM53">
        <f>VLOOKUP(F53,'[2]poblacion % edad'!$A$2:$M$363,11,FALSE)</f>
        <v>51.284175642087824</v>
      </c>
      <c r="BN53">
        <f>VLOOKUP(F53,[2]TBN!$A$1:$E$363,5,FALSE)</f>
        <v>12.04288441768248</v>
      </c>
      <c r="BQ53">
        <f>VLOOKUP(F53,'[2]TMI bruta'!$B$6:$I$367,3,FALSE)</f>
        <v>0</v>
      </c>
      <c r="BR53">
        <v>0</v>
      </c>
    </row>
    <row r="54" spans="1:70" x14ac:dyDescent="0.45">
      <c r="A54" s="2"/>
      <c r="B54" s="1"/>
      <c r="C54" s="1"/>
      <c r="D54" s="1"/>
      <c r="E54" s="1">
        <v>13505</v>
      </c>
      <c r="F54" s="1" t="s">
        <v>482</v>
      </c>
      <c r="I54" s="1"/>
      <c r="J54" s="29">
        <v>6.9</v>
      </c>
      <c r="K54" s="32">
        <v>496.8</v>
      </c>
      <c r="M54" s="32">
        <v>1490.5</v>
      </c>
      <c r="O54" s="18"/>
      <c r="P54" s="18"/>
      <c r="Q54" s="18"/>
      <c r="S54" s="18"/>
      <c r="T54">
        <v>0.8608015430775825</v>
      </c>
      <c r="AU54">
        <f>VLOOKUP(E54,'[1]AVPP 0 a 79 años (COMUNAS)'!$A$4:$I$350,5,FALSE)</f>
        <v>490</v>
      </c>
      <c r="AV54">
        <f>VLOOKUP(E54,'[1]AVPP 0 a 79 años (COMUNAS)'!$A$4:$AA$350,11,FALSE)</f>
        <v>1204</v>
      </c>
      <c r="AW54">
        <f>VLOOKUP(E54,'[1]AVPP 0 a 79 años (COMUNAS)'!$A$4:$AA$350,17,FALSE)</f>
        <v>1626</v>
      </c>
      <c r="AX54">
        <f>VLOOKUP(E54,'[1]AVPP 0 a 79 años (COMUNAS)'!$A$4:$AA$350,23,FALSE)</f>
        <v>1653</v>
      </c>
      <c r="BB54">
        <f>VLOOKUP(F54,'[2]superficie y densidad'!$B$1:$C$363,2,FALSE)</f>
        <v>787.5</v>
      </c>
      <c r="BC54" s="26">
        <f>VLOOKUP(F54,'[2]superficie y densidad'!$B$1:$H$363,7,FALSE)</f>
        <v>0</v>
      </c>
      <c r="BD54">
        <f>VLOOKUP(F54,'[2]superficie y densidad'!$B$1:$E$363,4,FALSE)</f>
        <v>9621</v>
      </c>
      <c r="BE54">
        <f>VLOOKUP(F54,'[2]superficie y densidad'!$B$1:$G$363,6,FALSE)</f>
        <v>12.217142857142857</v>
      </c>
      <c r="BF54">
        <f>VLOOKUP(F54,'[2]poblacion y % H y M'!$A$1:$G$363,6,FALSE)</f>
        <v>54.453798981394861</v>
      </c>
      <c r="BG54">
        <f>VLOOKUP(F54,'[2]poblacion y % H y M'!$A$1:$G$363,7,FALSE)</f>
        <v>45.546201018605139</v>
      </c>
      <c r="BH54">
        <f>VLOOKUP(F54,'[2]poblacion % edad'!$A$2:$M$363,4,FALSE)</f>
        <v>1902</v>
      </c>
      <c r="BI54">
        <f>VLOOKUP(F54,'[2]poblacion % edad'!$A$2:$M$363,5,FALSE)</f>
        <v>6156</v>
      </c>
      <c r="BJ54">
        <f>VLOOKUP(F54,'[2]poblacion % edad'!$A$2:$M$363,6,FALSE)</f>
        <v>1127</v>
      </c>
      <c r="BK54">
        <f>VLOOKUP(F54,'[2]poblacion y % H y M'!$A$2:$N$363,14,FALSE)</f>
        <v>1.1947431302270013</v>
      </c>
      <c r="BL54">
        <f>VLOOKUP(F54,'[2]poblacion % edad'!$A$2:$M$363,10,FALSE)</f>
        <v>49.204028589993506</v>
      </c>
      <c r="BM54">
        <f>VLOOKUP(F54,'[2]poblacion % edad'!$A$2:$M$363,11,FALSE)</f>
        <v>59.253417455310199</v>
      </c>
      <c r="BN54">
        <f>VLOOKUP(F54,[2]TBN!$A$1:$E$363,5,FALSE)</f>
        <v>10.996189439303212</v>
      </c>
      <c r="BQ54">
        <f>VLOOKUP(F54,'[2]TMI bruta'!$B$6:$I$367,3,FALSE)</f>
        <v>0</v>
      </c>
    </row>
    <row r="55" spans="1:70" x14ac:dyDescent="0.45">
      <c r="A55" s="2"/>
      <c r="B55" s="1"/>
      <c r="C55" s="1"/>
      <c r="D55" s="1"/>
      <c r="E55" s="1">
        <v>10307</v>
      </c>
      <c r="F55" s="1" t="s">
        <v>508</v>
      </c>
      <c r="I55" s="1"/>
      <c r="J55" s="29">
        <v>4</v>
      </c>
      <c r="K55" s="32">
        <v>530</v>
      </c>
      <c r="M55" s="32">
        <v>1342.6</v>
      </c>
      <c r="O55" s="18">
        <v>9.4912680334092645</v>
      </c>
      <c r="P55" s="18"/>
      <c r="Q55" s="18"/>
      <c r="S55" s="18"/>
      <c r="T55">
        <v>1.0413819286256645</v>
      </c>
      <c r="AU55">
        <f>VLOOKUP(E55,'[1]AVPP 0 a 79 años (COMUNAS)'!$A$4:$I$350,5,FALSE)</f>
        <v>980</v>
      </c>
      <c r="AV55">
        <f>VLOOKUP(E55,'[1]AVPP 0 a 79 años (COMUNAS)'!$A$4:$AA$350,11,FALSE)</f>
        <v>3332</v>
      </c>
      <c r="AW55">
        <f>VLOOKUP(E55,'[1]AVPP 0 a 79 años (COMUNAS)'!$A$4:$AA$350,17,FALSE)</f>
        <v>3169</v>
      </c>
      <c r="AX55">
        <f>VLOOKUP(E55,'[1]AVPP 0 a 79 años (COMUNAS)'!$A$4:$AA$350,23,FALSE)</f>
        <v>2939</v>
      </c>
      <c r="BB55">
        <v>637.29999999999995</v>
      </c>
      <c r="BC55" s="26">
        <f>VLOOKUP(F55,'[2]superficie y densidad'!$B$1:$H$363,7,FALSE)</f>
        <v>0</v>
      </c>
      <c r="BD55">
        <f>VLOOKUP(F55,'[2]superficie y densidad'!$B$1:$E$363,4,FALSE)</f>
        <v>10490</v>
      </c>
      <c r="BE55">
        <f>VLOOKUP(F55,'[2]superficie y densidad'!$B$1:$G$363,6,FALSE)</f>
        <v>16.460065903028401</v>
      </c>
      <c r="BF55">
        <f>VLOOKUP(F55,'[2]poblacion y % H y M'!$A$1:$G$363,6,FALSE)</f>
        <v>51.039084842707339</v>
      </c>
      <c r="BG55">
        <f>VLOOKUP(F55,'[2]poblacion y % H y M'!$A$1:$G$363,7,FALSE)</f>
        <v>48.960915157292661</v>
      </c>
      <c r="BH55">
        <f>VLOOKUP(F55,'[2]poblacion % edad'!$A$2:$M$363,4,FALSE)</f>
        <v>2198</v>
      </c>
      <c r="BI55">
        <f>VLOOKUP(F55,'[2]poblacion % edad'!$A$2:$M$363,5,FALSE)</f>
        <v>6951</v>
      </c>
      <c r="BJ55">
        <f>VLOOKUP(F55,'[2]poblacion % edad'!$A$2:$M$363,6,FALSE)</f>
        <v>1427</v>
      </c>
      <c r="BK55">
        <f>VLOOKUP(F55,'[2]poblacion y % H y M'!$A$2:$N$363,14,FALSE)</f>
        <v>1.0464396284829722</v>
      </c>
      <c r="BL55">
        <f>VLOOKUP(F55,'[2]poblacion % edad'!$A$2:$M$363,10,FALSE)</f>
        <v>52.150769673428286</v>
      </c>
      <c r="BM55">
        <f>VLOOKUP(F55,'[2]poblacion % edad'!$A$2:$M$363,11,FALSE)</f>
        <v>64.922656960873525</v>
      </c>
      <c r="BN55">
        <f>VLOOKUP(F55,[2]TBN!$A$1:$E$363,5,FALSE)</f>
        <v>11.724659606656582</v>
      </c>
      <c r="BQ55">
        <f>VLOOKUP(F55,'[2]TMI bruta'!$B$6:$I$367,3,FALSE)</f>
        <v>16.104775928589362</v>
      </c>
    </row>
    <row r="56" spans="1:70" x14ac:dyDescent="0.45">
      <c r="A56" s="1"/>
      <c r="B56" s="1"/>
      <c r="C56" s="1"/>
      <c r="D56" s="1"/>
      <c r="E56" s="1">
        <v>8419</v>
      </c>
      <c r="F56" s="1" t="s">
        <v>358</v>
      </c>
      <c r="I56" s="1"/>
      <c r="J56" s="29">
        <v>7.7</v>
      </c>
      <c r="K56" s="32">
        <v>536.4</v>
      </c>
      <c r="M56" s="32">
        <v>1142.3</v>
      </c>
      <c r="O56" s="18"/>
      <c r="P56" s="18"/>
      <c r="Q56" s="18"/>
      <c r="S56" s="18"/>
      <c r="T56">
        <v>0.76137980085348511</v>
      </c>
      <c r="AU56">
        <f>VLOOKUP(E56,'[1]AVPP 0 a 79 años (COMUNAS)'!$A$4:$I$350,5,FALSE)</f>
        <v>776</v>
      </c>
      <c r="AV56">
        <f>VLOOKUP(E56,'[1]AVPP 0 a 79 años (COMUNAS)'!$A$4:$AA$350,11,FALSE)</f>
        <v>2593</v>
      </c>
      <c r="AW56">
        <f>VLOOKUP(E56,'[1]AVPP 0 a 79 años (COMUNAS)'!$A$4:$AA$350,17,FALSE)</f>
        <v>2633</v>
      </c>
      <c r="AX56">
        <f>VLOOKUP(E56,'[1]AVPP 0 a 79 años (COMUNAS)'!$A$4:$AA$350,23,FALSE)</f>
        <v>2509</v>
      </c>
      <c r="BB56">
        <f>VLOOKUP(F56,'[2]superficie y densidad'!$B$1:$C$363,2,FALSE)</f>
        <v>490.5</v>
      </c>
      <c r="BC56" s="26">
        <f>VLOOKUP(F56,'[2]superficie y densidad'!$B$1:$H$363,7,FALSE)</f>
        <v>0</v>
      </c>
      <c r="BD56">
        <f>VLOOKUP(F56,'[2]superficie y densidad'!$B$1:$E$363,4,FALSE)</f>
        <v>11451</v>
      </c>
      <c r="BE56">
        <f>VLOOKUP(F56,'[2]superficie y densidad'!$B$1:$G$363,6,FALSE)</f>
        <v>23.345565749235472</v>
      </c>
      <c r="BF56">
        <f>VLOOKUP(F56,'[2]poblacion y % H y M'!$A$1:$G$363,6,FALSE)</f>
        <v>50.921316915553227</v>
      </c>
      <c r="BG56">
        <f>VLOOKUP(F56,'[2]poblacion y % H y M'!$A$1:$G$363,7,FALSE)</f>
        <v>49.078683084446773</v>
      </c>
      <c r="BH56">
        <f>VLOOKUP(F56,'[2]poblacion % edad'!$A$2:$M$363,4,FALSE)</f>
        <v>2125</v>
      </c>
      <c r="BI56">
        <f>VLOOKUP(F56,'[2]poblacion % edad'!$A$2:$M$363,5,FALSE)</f>
        <v>7763</v>
      </c>
      <c r="BJ56">
        <f>VLOOKUP(F56,'[2]poblacion % edad'!$A$2:$M$363,6,FALSE)</f>
        <v>1264</v>
      </c>
      <c r="BK56">
        <f>VLOOKUP(F56,'[2]poblacion y % H y M'!$A$2:$N$363,14,FALSE)</f>
        <v>1.0458631443771784</v>
      </c>
      <c r="BL56">
        <f>VLOOKUP(F56,'[2]poblacion % edad'!$A$2:$M$363,10,FALSE)</f>
        <v>43.655803168878009</v>
      </c>
      <c r="BM56">
        <f>VLOOKUP(F56,'[2]poblacion % edad'!$A$2:$M$363,11,FALSE)</f>
        <v>59.482352941176472</v>
      </c>
      <c r="BN56">
        <f>VLOOKUP(F56,[2]TBN!$A$1:$E$363,5,FALSE)</f>
        <v>6.9942611190817789</v>
      </c>
      <c r="BQ56">
        <f>VLOOKUP(F56,'[2]TMI bruta'!$B$6:$I$367,3,FALSE)</f>
        <v>0</v>
      </c>
    </row>
    <row r="57" spans="1:70" x14ac:dyDescent="0.45">
      <c r="A57" s="2"/>
      <c r="B57" s="1"/>
      <c r="C57" s="1"/>
      <c r="D57" s="1"/>
      <c r="E57" s="1">
        <v>13130</v>
      </c>
      <c r="F57" s="1" t="s">
        <v>251</v>
      </c>
      <c r="I57" s="1"/>
      <c r="J57" s="29">
        <v>7</v>
      </c>
      <c r="K57" s="32">
        <v>632.79999999999995</v>
      </c>
      <c r="M57" s="32">
        <v>7151.3</v>
      </c>
      <c r="O57" s="18">
        <v>2.8468670228413631</v>
      </c>
      <c r="P57" s="18">
        <v>1.8979113485609085</v>
      </c>
      <c r="Q57" s="18">
        <v>59544.1216940757</v>
      </c>
      <c r="R57">
        <f>(P57/Q57)*100000</f>
        <v>3.1874033818349861</v>
      </c>
      <c r="S57" s="18">
        <v>498.20172899723855</v>
      </c>
      <c r="T57">
        <v>0.67094961994325242</v>
      </c>
      <c r="AN57" s="37">
        <v>2.99</v>
      </c>
      <c r="AO57" s="37">
        <v>3.13</v>
      </c>
      <c r="AP57">
        <f>VLOOKUP(F57,'[3]Brote ETA'!$A$2:$B$42,2,FALSE)</f>
        <v>1</v>
      </c>
      <c r="AT57">
        <v>1</v>
      </c>
      <c r="AU57">
        <f>VLOOKUP(E57,'[1]AVPP 0 a 79 años (COMUNAS)'!$A$4:$I$350,5,FALSE)</f>
        <v>6597</v>
      </c>
      <c r="AV57">
        <f>VLOOKUP(E57,'[1]AVPP 0 a 79 años (COMUNAS)'!$A$4:$AA$350,11,FALSE)</f>
        <v>19751</v>
      </c>
      <c r="AW57">
        <f>VLOOKUP(E57,'[1]AVPP 0 a 79 años (COMUNAS)'!$A$4:$AA$350,17,FALSE)</f>
        <v>20387</v>
      </c>
      <c r="AX57">
        <f>VLOOKUP(E57,'[1]AVPP 0 a 79 años (COMUNAS)'!$A$4:$AA$350,23,FALSE)</f>
        <v>24264</v>
      </c>
      <c r="AY57" s="23"/>
      <c r="BB57">
        <f>VLOOKUP(F57,'[2]superficie y densidad'!$B$1:$C$363,2,FALSE)</f>
        <v>9.5</v>
      </c>
      <c r="BC57" s="26">
        <f>VLOOKUP(F57,'[2]superficie y densidad'!$B$1:$H$363,7,FALSE)</f>
        <v>0</v>
      </c>
      <c r="BD57">
        <f>VLOOKUP(F57,'[2]superficie y densidad'!$B$1:$E$363,4,FALSE)</f>
        <v>110237</v>
      </c>
      <c r="BE57">
        <f>VLOOKUP(F57,'[2]superficie y densidad'!$B$1:$G$363,6,FALSE)</f>
        <v>11603.894736842105</v>
      </c>
      <c r="BF57">
        <f>VLOOKUP(F57,'[2]poblacion y % H y M'!$A$1:$G$363,6,FALSE)</f>
        <v>48.383029291435726</v>
      </c>
      <c r="BG57">
        <f>VLOOKUP(F57,'[2]poblacion y % H y M'!$A$1:$G$363,7,FALSE)</f>
        <v>51.616970708564281</v>
      </c>
      <c r="BH57">
        <f>VLOOKUP(F57,'[2]poblacion % edad'!$A$2:$M$363,4,FALSE)</f>
        <v>16538</v>
      </c>
      <c r="BI57">
        <f>VLOOKUP(F57,'[2]poblacion % edad'!$A$2:$M$363,5,FALSE)</f>
        <v>71335</v>
      </c>
      <c r="BJ57">
        <f>VLOOKUP(F57,'[2]poblacion % edad'!$A$2:$M$363,6,FALSE)</f>
        <v>15114</v>
      </c>
      <c r="BK57">
        <f>VLOOKUP(F57,'[2]poblacion y % H y M'!$A$2:$N$363,14,FALSE)</f>
        <v>0.93657389996239193</v>
      </c>
      <c r="BL57">
        <f>VLOOKUP(F57,'[2]poblacion % edad'!$A$2:$M$363,10,FALSE)</f>
        <v>44.370925912945957</v>
      </c>
      <c r="BM57">
        <f>VLOOKUP(F57,'[2]poblacion % edad'!$A$2:$M$363,11,FALSE)</f>
        <v>91.389527149594869</v>
      </c>
      <c r="BN57">
        <f>VLOOKUP(F57,[2]TBN!$A$1:$E$363,5,FALSE)</f>
        <v>12.6715022284366</v>
      </c>
      <c r="BQ57">
        <f>VLOOKUP(F57,'[2]TMI bruta'!$B$6:$I$367,3,FALSE)</f>
        <v>9.1864455882717877</v>
      </c>
    </row>
    <row r="58" spans="1:70" x14ac:dyDescent="0.45">
      <c r="A58" s="2"/>
      <c r="B58" s="1"/>
      <c r="C58" s="1"/>
      <c r="D58" s="1"/>
      <c r="E58" s="1">
        <v>10306</v>
      </c>
      <c r="F58" s="1" t="s">
        <v>401</v>
      </c>
      <c r="I58" s="1"/>
      <c r="J58" s="29">
        <v>10.3</v>
      </c>
      <c r="K58" s="32">
        <v>898.8</v>
      </c>
      <c r="M58" s="32">
        <v>1931.8</v>
      </c>
      <c r="O58" s="18">
        <v>12.865045670912131</v>
      </c>
      <c r="P58" s="18"/>
      <c r="Q58" s="18"/>
      <c r="S58" s="18"/>
      <c r="T58">
        <v>1.0226424803808054</v>
      </c>
      <c r="AU58">
        <f>VLOOKUP(E58,'[1]AVPP 0 a 79 años (COMUNAS)'!$A$4:$I$350,5,FALSE)</f>
        <v>920</v>
      </c>
      <c r="AV58">
        <f>VLOOKUP(E58,'[1]AVPP 0 a 79 años (COMUNAS)'!$A$4:$AA$350,11,FALSE)</f>
        <v>3862</v>
      </c>
      <c r="AW58">
        <f>VLOOKUP(E58,'[1]AVPP 0 a 79 años (COMUNAS)'!$A$4:$AA$350,17,FALSE)</f>
        <v>2954</v>
      </c>
      <c r="AX58">
        <f>VLOOKUP(E58,'[1]AVPP 0 a 79 años (COMUNAS)'!$A$4:$AA$350,23,FALSE)</f>
        <v>2851</v>
      </c>
      <c r="BB58">
        <f>VLOOKUP(F58,'[2]superficie y densidad'!$B$1:$C$363,2,FALSE)</f>
        <v>1517</v>
      </c>
      <c r="BC58" s="26">
        <f>VLOOKUP(F58,'[2]superficie y densidad'!$B$1:$H$363,7,FALSE)</f>
        <v>0</v>
      </c>
      <c r="BD58">
        <f>VLOOKUP(F58,'[2]superficie y densidad'!$B$1:$E$363,4,FALSE)</f>
        <v>7525</v>
      </c>
      <c r="BE58">
        <f>VLOOKUP(F58,'[2]superficie y densidad'!$B$1:$G$363,6,FALSE)</f>
        <v>4.9604482531311795</v>
      </c>
      <c r="BF58">
        <f>VLOOKUP(F58,'[2]poblacion y % H y M'!$A$1:$G$363,6,FALSE)</f>
        <v>56.903654485049834</v>
      </c>
      <c r="BG58">
        <f>VLOOKUP(F58,'[2]poblacion y % H y M'!$A$1:$G$363,7,FALSE)</f>
        <v>43.096345514950166</v>
      </c>
      <c r="BH58">
        <f>VLOOKUP(F58,'[2]poblacion % edad'!$A$2:$M$363,4,FALSE)</f>
        <v>1744</v>
      </c>
      <c r="BI58">
        <f>VLOOKUP(F58,'[2]poblacion % edad'!$A$2:$M$363,5,FALSE)</f>
        <v>5151</v>
      </c>
      <c r="BJ58">
        <f>VLOOKUP(F58,'[2]poblacion % edad'!$A$2:$M$363,6,FALSE)</f>
        <v>1005</v>
      </c>
      <c r="BK58">
        <f>VLOOKUP(F58,'[2]poblacion y % H y M'!$A$2:$N$363,14,FALSE)</f>
        <v>1.3173951305368143</v>
      </c>
      <c r="BL58">
        <f>VLOOKUP(F58,'[2]poblacion % edad'!$A$2:$M$363,10,FALSE)</f>
        <v>53.368278004271019</v>
      </c>
      <c r="BM58">
        <f>VLOOKUP(F58,'[2]poblacion % edad'!$A$2:$M$363,11,FALSE)</f>
        <v>57.62614678899083</v>
      </c>
      <c r="BN58">
        <f>VLOOKUP(F58,[2]TBN!$A$1:$E$363,5,FALSE)</f>
        <v>8.6075949367088604</v>
      </c>
      <c r="BQ58">
        <f>VLOOKUP(F58,'[2]TMI bruta'!$B$6:$I$367,3,FALSE)</f>
        <v>29.367532575662963</v>
      </c>
    </row>
    <row r="59" spans="1:70" x14ac:dyDescent="0.45">
      <c r="A59" s="2"/>
      <c r="B59" s="1"/>
      <c r="C59" s="1"/>
      <c r="D59" s="1"/>
      <c r="E59" s="1">
        <v>13203</v>
      </c>
      <c r="F59" s="1" t="s">
        <v>480</v>
      </c>
      <c r="I59" s="1"/>
      <c r="J59" s="29">
        <v>5.5</v>
      </c>
      <c r="K59" s="32">
        <v>885.8</v>
      </c>
      <c r="M59" s="32">
        <v>3210.9</v>
      </c>
      <c r="O59" s="18">
        <v>6.7385444743935317</v>
      </c>
      <c r="P59" s="18"/>
      <c r="Q59" s="18"/>
      <c r="S59" s="18">
        <v>134.77088948787062</v>
      </c>
      <c r="T59">
        <v>0.56704851752021568</v>
      </c>
      <c r="AN59" s="37">
        <v>4.37</v>
      </c>
      <c r="AU59">
        <f>VLOOKUP(E59,'[1]AVPP 0 a 79 años (COMUNAS)'!$A$4:$I$350,5,FALSE)</f>
        <v>622</v>
      </c>
      <c r="AV59">
        <f>VLOOKUP(E59,'[1]AVPP 0 a 79 años (COMUNAS)'!$A$4:$AA$350,11,FALSE)</f>
        <v>2887</v>
      </c>
      <c r="AW59">
        <f>VLOOKUP(E59,'[1]AVPP 0 a 79 años (COMUNAS)'!$A$4:$AA$350,17,FALSE)</f>
        <v>2930</v>
      </c>
      <c r="AX59">
        <f>VLOOKUP(E59,'[1]AVPP 0 a 79 años (COMUNAS)'!$A$4:$AA$350,23,FALSE)</f>
        <v>2416</v>
      </c>
      <c r="AY59" s="23"/>
      <c r="BB59">
        <f>VLOOKUP(F59,'[2]superficie y densidad'!$B$1:$C$363,2,FALSE)</f>
        <v>4994.8</v>
      </c>
      <c r="BC59" s="26">
        <f>VLOOKUP(F59,'[2]superficie y densidad'!$B$1:$H$363,7,FALSE)</f>
        <v>0</v>
      </c>
      <c r="BD59">
        <f>VLOOKUP(F59,'[2]superficie y densidad'!$B$1:$E$363,4,FALSE)</f>
        <v>15003</v>
      </c>
      <c r="BE59">
        <f>VLOOKUP(F59,'[2]superficie y densidad'!$B$1:$G$363,6,FALSE)</f>
        <v>3.0037238728277407</v>
      </c>
      <c r="BF59">
        <f>VLOOKUP(F59,'[2]poblacion y % H y M'!$A$1:$G$363,6,FALSE)</f>
        <v>52.342864760381261</v>
      </c>
      <c r="BG59">
        <f>VLOOKUP(F59,'[2]poblacion y % H y M'!$A$1:$G$363,7,FALSE)</f>
        <v>47.657135239618739</v>
      </c>
      <c r="BH59">
        <f>VLOOKUP(F59,'[2]poblacion % edad'!$A$2:$M$363,4,FALSE)</f>
        <v>2971</v>
      </c>
      <c r="BI59">
        <f>VLOOKUP(F59,'[2]poblacion % edad'!$A$2:$M$363,5,FALSE)</f>
        <v>10290</v>
      </c>
      <c r="BJ59">
        <f>VLOOKUP(F59,'[2]poblacion % edad'!$A$2:$M$363,6,FALSE)</f>
        <v>1488</v>
      </c>
      <c r="BK59">
        <f>VLOOKUP(F59,'[2]poblacion y % H y M'!$A$2:$N$363,14,FALSE)</f>
        <v>1.0974118316268486</v>
      </c>
      <c r="BL59">
        <f>VLOOKUP(F59,'[2]poblacion % edad'!$A$2:$M$363,10,FALSE)</f>
        <v>43.333333333333336</v>
      </c>
      <c r="BM59">
        <f>VLOOKUP(F59,'[2]poblacion % edad'!$A$2:$M$363,11,FALSE)</f>
        <v>50.084146751935378</v>
      </c>
      <c r="BN59">
        <f>VLOOKUP(F59,[2]TBN!$A$1:$E$363,5,FALSE)</f>
        <v>12.272018441928266</v>
      </c>
      <c r="BQ59" t="e">
        <f>VLOOKUP(F59,'[2]TMI bruta'!$B$6:$I$367,3,FALSE)</f>
        <v>#N/A</v>
      </c>
    </row>
    <row r="60" spans="1:70" x14ac:dyDescent="0.45">
      <c r="A60" s="2"/>
      <c r="B60" s="1"/>
      <c r="C60" s="1"/>
      <c r="D60" s="1"/>
      <c r="E60" s="1">
        <v>13129</v>
      </c>
      <c r="F60" s="1" t="s">
        <v>435</v>
      </c>
      <c r="I60" s="1"/>
      <c r="J60" s="29">
        <v>7.2</v>
      </c>
      <c r="K60" s="32">
        <v>519.9</v>
      </c>
      <c r="M60" s="32">
        <v>3375</v>
      </c>
      <c r="O60" s="18"/>
      <c r="P60" s="18"/>
      <c r="Q60" s="18"/>
      <c r="S60" s="18"/>
      <c r="T60">
        <v>0.92719438607314297</v>
      </c>
      <c r="AO60" s="37">
        <v>5.2</v>
      </c>
      <c r="AT60">
        <v>4</v>
      </c>
      <c r="AU60">
        <f>VLOOKUP(E60,'[1]AVPP 0 a 79 años (COMUNAS)'!$A$4:$I$350,5,FALSE)</f>
        <v>7823</v>
      </c>
      <c r="AV60">
        <f>VLOOKUP(E60,'[1]AVPP 0 a 79 años (COMUNAS)'!$A$4:$AA$350,11,FALSE)</f>
        <v>23794</v>
      </c>
      <c r="AW60">
        <f>VLOOKUP(E60,'[1]AVPP 0 a 79 años (COMUNAS)'!$A$4:$AA$350,17,FALSE)</f>
        <v>24257</v>
      </c>
      <c r="AX60">
        <f>VLOOKUP(E60,'[1]AVPP 0 a 79 años (COMUNAS)'!$A$4:$AA$350,23,FALSE)</f>
        <v>24574</v>
      </c>
      <c r="AY60" s="23"/>
      <c r="BB60">
        <f>VLOOKUP(F60,'[2]superficie y densidad'!$B$1:$C$363,2,FALSE)</f>
        <v>9.6999999999999993</v>
      </c>
      <c r="BC60" s="26">
        <f>VLOOKUP(F60,'[2]superficie y densidad'!$B$1:$H$363,7,FALSE)</f>
        <v>0</v>
      </c>
      <c r="BD60">
        <f>VLOOKUP(F60,'[2]superficie y densidad'!$B$1:$E$363,4,FALSE)</f>
        <v>104327</v>
      </c>
      <c r="BE60">
        <f>VLOOKUP(F60,'[2]superficie y densidad'!$B$1:$G$363,6,FALSE)</f>
        <v>10755.360824742269</v>
      </c>
      <c r="BF60">
        <f>VLOOKUP(F60,'[2]poblacion y % H y M'!$A$1:$G$363,6,FALSE)</f>
        <v>48.260757042759785</v>
      </c>
      <c r="BG60">
        <f>VLOOKUP(F60,'[2]poblacion y % H y M'!$A$1:$G$363,7,FALSE)</f>
        <v>51.739242957240215</v>
      </c>
      <c r="BH60">
        <f>VLOOKUP(F60,'[2]poblacion % edad'!$A$2:$M$363,4,FALSE)</f>
        <v>18079</v>
      </c>
      <c r="BI60">
        <f>VLOOKUP(F60,'[2]poblacion % edad'!$A$2:$M$363,5,FALSE)</f>
        <v>71481</v>
      </c>
      <c r="BJ60">
        <f>VLOOKUP(F60,'[2]poblacion % edad'!$A$2:$M$363,6,FALSE)</f>
        <v>13879</v>
      </c>
      <c r="BK60">
        <f>VLOOKUP(F60,'[2]poblacion y % H y M'!$A$2:$N$363,14,FALSE)</f>
        <v>0.93185044075900192</v>
      </c>
      <c r="BL60">
        <f>VLOOKUP(F60,'[2]poblacion % edad'!$A$2:$M$363,10,FALSE)</f>
        <v>44.708384046110154</v>
      </c>
      <c r="BM60">
        <f>VLOOKUP(F60,'[2]poblacion % edad'!$A$2:$M$363,11,FALSE)</f>
        <v>76.768626583328725</v>
      </c>
      <c r="BN60">
        <f>VLOOKUP(F60,[2]TBN!$A$1:$E$363,5,FALSE)</f>
        <v>11.349684355030501</v>
      </c>
      <c r="BQ60">
        <f>VLOOKUP(F60,'[2]TMI bruta'!$B$6:$I$367,3,FALSE)</f>
        <v>9.3605498594294083</v>
      </c>
    </row>
    <row r="61" spans="1:70" x14ac:dyDescent="0.45">
      <c r="A61" s="1"/>
      <c r="B61" s="1"/>
      <c r="C61" s="1"/>
      <c r="D61" s="1"/>
      <c r="E61" s="1">
        <v>7406</v>
      </c>
      <c r="F61" s="1" t="s">
        <v>203</v>
      </c>
      <c r="J61" s="29">
        <v>5.4</v>
      </c>
      <c r="K61" s="32">
        <v>622.79999999999995</v>
      </c>
      <c r="M61" s="32">
        <v>1674.6</v>
      </c>
      <c r="O61" s="18">
        <v>2.4420024420024422</v>
      </c>
      <c r="P61" s="18"/>
      <c r="Q61" s="18">
        <v>4725.2747252747267</v>
      </c>
      <c r="S61" s="18">
        <v>36.630036630036628</v>
      </c>
      <c r="T61">
        <v>0.98234432234432234</v>
      </c>
      <c r="AN61" s="37">
        <v>2.21</v>
      </c>
      <c r="AP61">
        <f>VLOOKUP(F61,'[3]Brote ETA'!$A$2:$B$42,2,FALSE)</f>
        <v>2</v>
      </c>
      <c r="AU61">
        <f>VLOOKUP(E61,'[1]AVPP 0 a 79 años (COMUNAS)'!$A$4:$I$350,5,FALSE)</f>
        <v>3444</v>
      </c>
      <c r="AV61">
        <f>VLOOKUP(E61,'[1]AVPP 0 a 79 años (COMUNAS)'!$A$4:$AA$350,11,FALSE)</f>
        <v>10926</v>
      </c>
      <c r="AW61">
        <f>VLOOKUP(E61,'[1]AVPP 0 a 79 años (COMUNAS)'!$A$4:$AA$350,17,FALSE)</f>
        <v>11910</v>
      </c>
      <c r="AX61">
        <f>VLOOKUP(E61,'[1]AVPP 0 a 79 años (COMUNAS)'!$A$4:$AA$350,23,FALSE)</f>
        <v>10291</v>
      </c>
      <c r="AY61" s="23"/>
      <c r="BB61">
        <f>VLOOKUP(F61,'[2]superficie y densidad'!$B$1:$C$363,2,FALSE)</f>
        <v>1313.4</v>
      </c>
      <c r="BC61" s="26">
        <f>VLOOKUP(F61,'[2]superficie y densidad'!$B$1:$H$363,7,FALSE)</f>
        <v>0</v>
      </c>
      <c r="BD61">
        <f>VLOOKUP(F61,'[2]superficie y densidad'!$B$1:$E$363,4,FALSE)</f>
        <v>41099</v>
      </c>
      <c r="BE61">
        <f>VLOOKUP(F61,'[2]superficie y densidad'!$B$1:$G$363,6,FALSE)</f>
        <v>31.292066392568902</v>
      </c>
      <c r="BF61">
        <f>VLOOKUP(F61,'[2]poblacion y % H y M'!$A$1:$G$363,6,FALSE)</f>
        <v>49.984184530037226</v>
      </c>
      <c r="BG61">
        <f>VLOOKUP(F61,'[2]poblacion y % H y M'!$A$1:$G$363,7,FALSE)</f>
        <v>50.015815469962774</v>
      </c>
      <c r="BH61">
        <f>VLOOKUP(F61,'[2]poblacion % edad'!$A$2:$M$363,4,FALSE)</f>
        <v>8445</v>
      </c>
      <c r="BI61">
        <f>VLOOKUP(F61,'[2]poblacion % edad'!$A$2:$M$363,5,FALSE)</f>
        <v>27715</v>
      </c>
      <c r="BJ61">
        <f>VLOOKUP(F61,'[2]poblacion % edad'!$A$2:$M$363,6,FALSE)</f>
        <v>4699</v>
      </c>
      <c r="BK61">
        <f>VLOOKUP(F61,'[2]poblacion y % H y M'!$A$2:$N$363,14,FALSE)</f>
        <v>1.0012244698045747</v>
      </c>
      <c r="BL61">
        <f>VLOOKUP(F61,'[2]poblacion % edad'!$A$2:$M$363,10,FALSE)</f>
        <v>47.425581814901676</v>
      </c>
      <c r="BM61">
        <f>VLOOKUP(F61,'[2]poblacion % edad'!$A$2:$M$363,11,FALSE)</f>
        <v>55.642391947898162</v>
      </c>
      <c r="BN61">
        <f>VLOOKUP(F61,[2]TBN!$A$1:$E$363,5,FALSE)</f>
        <v>13.950414841283438</v>
      </c>
      <c r="BQ61">
        <f>VLOOKUP(F61,'[2]TMI bruta'!$B$6:$I$367,3,FALSE)</f>
        <v>8.7719298245614024</v>
      </c>
    </row>
    <row r="62" spans="1:70" x14ac:dyDescent="0.45">
      <c r="A62" s="1"/>
      <c r="B62" s="1"/>
      <c r="C62" s="1"/>
      <c r="D62" s="1"/>
      <c r="E62" s="1">
        <v>8418</v>
      </c>
      <c r="F62" s="1" t="s">
        <v>357</v>
      </c>
      <c r="I62" s="1"/>
      <c r="J62" s="29">
        <v>6.9</v>
      </c>
      <c r="K62" s="32">
        <v>786.5</v>
      </c>
      <c r="M62" s="32">
        <v>903.5</v>
      </c>
      <c r="O62" s="18"/>
      <c r="P62" s="18"/>
      <c r="Q62" s="18"/>
      <c r="S62" s="18"/>
      <c r="T62">
        <v>0.92762506191183758</v>
      </c>
      <c r="AQ62">
        <v>1</v>
      </c>
      <c r="AU62">
        <f>VLOOKUP(E62,'[1]AVPP 0 a 79 años (COMUNAS)'!$A$4:$I$350,5,FALSE)</f>
        <v>1658</v>
      </c>
      <c r="AV62">
        <f>VLOOKUP(E62,'[1]AVPP 0 a 79 años (COMUNAS)'!$A$4:$AA$350,11,FALSE)</f>
        <v>5190</v>
      </c>
      <c r="AW62">
        <f>VLOOKUP(E62,'[1]AVPP 0 a 79 años (COMUNAS)'!$A$4:$AA$350,17,FALSE)</f>
        <v>5496</v>
      </c>
      <c r="AX62">
        <f>VLOOKUP(E62,'[1]AVPP 0 a 79 años (COMUNAS)'!$A$4:$AA$350,23,FALSE)</f>
        <v>4302</v>
      </c>
      <c r="BB62">
        <f>VLOOKUP(F62,'[2]superficie y densidad'!$B$1:$C$363,2,FALSE)</f>
        <v>363.6</v>
      </c>
      <c r="BC62" s="26">
        <f>VLOOKUP(F62,'[2]superficie y densidad'!$B$1:$H$363,7,FALSE)</f>
        <v>0</v>
      </c>
      <c r="BD62">
        <f>VLOOKUP(F62,'[2]superficie y densidad'!$B$1:$E$363,4,FALSE)</f>
        <v>16019</v>
      </c>
      <c r="BE62">
        <f>VLOOKUP(F62,'[2]superficie y densidad'!$B$1:$G$363,6,FALSE)</f>
        <v>44.056655665566552</v>
      </c>
      <c r="BF62">
        <f>VLOOKUP(F62,'[2]poblacion y % H y M'!$A$1:$G$363,6,FALSE)</f>
        <v>50.658592920906422</v>
      </c>
      <c r="BG62">
        <f>VLOOKUP(F62,'[2]poblacion y % H y M'!$A$1:$G$363,7,FALSE)</f>
        <v>49.341407079093571</v>
      </c>
      <c r="BH62">
        <f>VLOOKUP(F62,'[2]poblacion % edad'!$A$2:$M$363,4,FALSE)</f>
        <v>3506</v>
      </c>
      <c r="BI62">
        <f>VLOOKUP(F62,'[2]poblacion % edad'!$A$2:$M$363,5,FALSE)</f>
        <v>10671</v>
      </c>
      <c r="BJ62">
        <f>VLOOKUP(F62,'[2]poblacion % edad'!$A$2:$M$363,6,FALSE)</f>
        <v>2044</v>
      </c>
      <c r="BK62">
        <f>VLOOKUP(F62,'[2]poblacion y % H y M'!$A$2:$N$363,14,FALSE)</f>
        <v>1.0309252535369977</v>
      </c>
      <c r="BL62">
        <f>VLOOKUP(F62,'[2]poblacion % edad'!$A$2:$M$363,10,FALSE)</f>
        <v>52.010120888389089</v>
      </c>
      <c r="BM62">
        <f>VLOOKUP(F62,'[2]poblacion % edad'!$A$2:$M$363,11,FALSE)</f>
        <v>58.3000570450656</v>
      </c>
      <c r="BN62">
        <f>VLOOKUP(F62,[2]TBN!$A$1:$E$363,5,FALSE)</f>
        <v>9.8637568583934403</v>
      </c>
      <c r="BQ62">
        <f>VLOOKUP(F62,'[2]TMI bruta'!$B$6:$I$367,3,FALSE)</f>
        <v>6.2497661803217364</v>
      </c>
    </row>
    <row r="63" spans="1:70" x14ac:dyDescent="0.45">
      <c r="A63" s="2"/>
      <c r="B63" s="1"/>
      <c r="C63" s="1"/>
      <c r="D63" s="1"/>
      <c r="E63" s="1">
        <v>12104</v>
      </c>
      <c r="F63" s="1" t="s">
        <v>409</v>
      </c>
      <c r="I63" s="1"/>
      <c r="J63" s="29">
        <v>33.299999999999997</v>
      </c>
      <c r="K63" s="32">
        <v>0</v>
      </c>
      <c r="M63" s="32">
        <v>1564.9</v>
      </c>
      <c r="O63" s="18"/>
      <c r="P63" s="18"/>
      <c r="Q63" s="18"/>
      <c r="S63" s="18"/>
      <c r="AU63">
        <f>VLOOKUP(E63,'[1]AVPP 0 a 79 años (COMUNAS)'!$A$4:$I$350,5,FALSE)</f>
        <v>31</v>
      </c>
      <c r="AV63">
        <f>VLOOKUP(E63,'[1]AVPP 0 a 79 años (COMUNAS)'!$A$4:$AA$350,11,FALSE)</f>
        <v>54</v>
      </c>
      <c r="AW63">
        <f>VLOOKUP(E63,'[1]AVPP 0 a 79 años (COMUNAS)'!$A$4:$AA$350,17,FALSE)</f>
        <v>30</v>
      </c>
      <c r="AX63">
        <f>VLOOKUP(E63,'[1]AVPP 0 a 79 años (COMUNAS)'!$A$4:$AA$350,23,FALSE)</f>
        <v>49</v>
      </c>
      <c r="BB63">
        <f>VLOOKUP(F63,'[2]superficie y densidad'!$B$1:$C$363,2,FALSE)</f>
        <v>6883.7</v>
      </c>
      <c r="BC63" s="26">
        <f>VLOOKUP(F63,'[2]superficie y densidad'!$B$1:$H$363,7,FALSE)</f>
        <v>0</v>
      </c>
      <c r="BD63">
        <f>VLOOKUP(F63,'[2]superficie y densidad'!$B$1:$E$363,4,FALSE)</f>
        <v>321</v>
      </c>
      <c r="BE63">
        <f>VLOOKUP(F63,'[2]superficie y densidad'!$B$1:$G$363,6,FALSE)</f>
        <v>4.6631898542934758E-2</v>
      </c>
      <c r="BF63">
        <f>VLOOKUP(F63,'[2]poblacion y % H y M'!$A$1:$G$363,6,FALSE)</f>
        <v>63.551401869158873</v>
      </c>
      <c r="BG63">
        <f>VLOOKUP(F63,'[2]poblacion y % H y M'!$A$1:$G$363,7,FALSE)</f>
        <v>36.44859813084112</v>
      </c>
      <c r="BH63">
        <f>VLOOKUP(F63,'[2]poblacion % edad'!$A$2:$M$363,4,FALSE)</f>
        <v>52</v>
      </c>
      <c r="BI63">
        <f>VLOOKUP(F63,'[2]poblacion % edad'!$A$2:$M$363,5,FALSE)</f>
        <v>342</v>
      </c>
      <c r="BJ63">
        <f>VLOOKUP(F63,'[2]poblacion % edad'!$A$2:$M$363,6,FALSE)</f>
        <v>28</v>
      </c>
      <c r="BK63">
        <f>VLOOKUP(F63,'[2]poblacion y % H y M'!$A$2:$N$363,14,FALSE)</f>
        <v>1.971830985915493</v>
      </c>
      <c r="BL63">
        <f>VLOOKUP(F63,'[2]poblacion % edad'!$A$2:$M$363,10,FALSE)</f>
        <v>23.391812865497073</v>
      </c>
      <c r="BM63">
        <f>VLOOKUP(F63,'[2]poblacion % edad'!$A$2:$M$363,11,FALSE)</f>
        <v>53.846153846153847</v>
      </c>
      <c r="BN63">
        <f>VLOOKUP(F63,[2]TBN!$A$1:$E$363,5,FALSE)</f>
        <v>7.1090047393364921</v>
      </c>
      <c r="BQ63">
        <f>VLOOKUP(F63,'[2]TMI bruta'!$B$6:$I$367,3,FALSE)</f>
        <v>0</v>
      </c>
    </row>
    <row r="64" spans="1:70" x14ac:dyDescent="0.45">
      <c r="A64" s="1"/>
      <c r="B64" s="1"/>
      <c r="C64" s="1"/>
      <c r="D64" s="1"/>
      <c r="E64" s="1">
        <v>6301</v>
      </c>
      <c r="F64" s="1" t="s">
        <v>193</v>
      </c>
      <c r="J64" s="29">
        <v>5.9</v>
      </c>
      <c r="K64" s="32">
        <v>774.9</v>
      </c>
      <c r="M64" s="32">
        <v>3059.9</v>
      </c>
      <c r="O64" s="18">
        <v>1.3769931976536036</v>
      </c>
      <c r="P64" s="18">
        <v>1.3769931976536036</v>
      </c>
      <c r="Q64" s="18">
        <v>18836.578447302472</v>
      </c>
      <c r="R64">
        <f>(P64/Q64)*100000</f>
        <v>7.3102087064585692</v>
      </c>
      <c r="S64" s="18">
        <v>89.504557847484236</v>
      </c>
      <c r="T64">
        <v>0.89536228691030262</v>
      </c>
      <c r="AN64" s="37">
        <v>2.46</v>
      </c>
      <c r="AO64" s="37">
        <v>0.91</v>
      </c>
      <c r="AU64">
        <f>VLOOKUP(E64,'[1]AVPP 0 a 79 años (COMUNAS)'!$A$4:$I$350,5,FALSE)</f>
        <v>5326</v>
      </c>
      <c r="AV64">
        <f>VLOOKUP(E64,'[1]AVPP 0 a 79 años (COMUNAS)'!$A$4:$AA$350,11,FALSE)</f>
        <v>15951</v>
      </c>
      <c r="AW64">
        <f>VLOOKUP(E64,'[1]AVPP 0 a 79 años (COMUNAS)'!$A$4:$AA$350,17,FALSE)</f>
        <v>16254</v>
      </c>
      <c r="AX64">
        <f>VLOOKUP(E64,'[1]AVPP 0 a 79 años (COMUNAS)'!$A$4:$AA$350,23,FALSE)</f>
        <v>17041</v>
      </c>
      <c r="BB64">
        <f>VLOOKUP(F64,'[2]superficie y densidad'!$B$1:$C$363,2,FALSE)</f>
        <v>2441.3000000000002</v>
      </c>
      <c r="BC64" s="26">
        <f>VLOOKUP(F64,'[2]superficie y densidad'!$B$1:$H$363,7,FALSE)</f>
        <v>0</v>
      </c>
      <c r="BD64">
        <f>VLOOKUP(F64,'[2]superficie y densidad'!$B$1:$E$363,4,FALSE)</f>
        <v>73586</v>
      </c>
      <c r="BE64">
        <f>VLOOKUP(F64,'[2]superficie y densidad'!$B$1:$G$363,6,FALSE)</f>
        <v>30.14213738581903</v>
      </c>
      <c r="BF64">
        <f>VLOOKUP(F64,'[2]poblacion y % H y M'!$A$1:$G$363,6,FALSE)</f>
        <v>48.94681053461256</v>
      </c>
      <c r="BG64">
        <f>VLOOKUP(F64,'[2]poblacion y % H y M'!$A$1:$G$363,7,FALSE)</f>
        <v>51.05318946538744</v>
      </c>
      <c r="BH64">
        <f>VLOOKUP(F64,'[2]poblacion % edad'!$A$2:$M$363,4,FALSE)</f>
        <v>15600</v>
      </c>
      <c r="BI64">
        <f>VLOOKUP(F64,'[2]poblacion % edad'!$A$2:$M$363,5,FALSE)</f>
        <v>49487</v>
      </c>
      <c r="BJ64">
        <f>VLOOKUP(F64,'[2]poblacion % edad'!$A$2:$M$363,6,FALSE)</f>
        <v>7042</v>
      </c>
      <c r="BK64">
        <f>VLOOKUP(F64,'[2]poblacion y % H y M'!$A$2:$N$363,14,FALSE)</f>
        <v>0.96077312020877503</v>
      </c>
      <c r="BL64">
        <f>VLOOKUP(F64,'[2]poblacion % edad'!$A$2:$M$363,10,FALSE)</f>
        <v>45.753430193788269</v>
      </c>
      <c r="BM64">
        <f>VLOOKUP(F64,'[2]poblacion % edad'!$A$2:$M$363,11,FALSE)</f>
        <v>45.141025641025642</v>
      </c>
      <c r="BN64">
        <f>VLOOKUP(F64,[2]TBN!$A$1:$E$363,5,FALSE)</f>
        <v>14.792940426180872</v>
      </c>
      <c r="BQ64">
        <f>VLOOKUP(F64,'[2]TMI bruta'!$B$6:$I$367,3,FALSE)</f>
        <v>4.6810143096355574</v>
      </c>
    </row>
    <row r="65" spans="1:69" x14ac:dyDescent="0.45">
      <c r="A65" s="1"/>
      <c r="B65" s="1"/>
      <c r="C65" s="1"/>
      <c r="D65" s="1"/>
      <c r="E65" s="1">
        <v>5701</v>
      </c>
      <c r="F65" s="1" t="s">
        <v>188</v>
      </c>
      <c r="J65" s="29">
        <v>7.2</v>
      </c>
      <c r="K65" s="32">
        <v>639.79999999999995</v>
      </c>
      <c r="M65" s="32">
        <v>3486.8</v>
      </c>
      <c r="O65" s="18">
        <v>1.3737584657865454</v>
      </c>
      <c r="P65" s="18">
        <v>1.3737584657865454</v>
      </c>
      <c r="Q65" s="18">
        <v>34063.188310235884</v>
      </c>
      <c r="R65">
        <f>(P65/Q65)*100000</f>
        <v>4.0329708812775316</v>
      </c>
      <c r="S65" s="18">
        <v>103.03188493399091</v>
      </c>
      <c r="T65">
        <v>0.89515475389117083</v>
      </c>
      <c r="AN65" s="37">
        <v>6.69</v>
      </c>
      <c r="AO65" s="37">
        <v>8.93</v>
      </c>
      <c r="AP65">
        <f>VLOOKUP(F65,'[3]Brote ETA'!$A$2:$B$42,2,FALSE)</f>
        <v>5</v>
      </c>
      <c r="AT65">
        <v>2</v>
      </c>
      <c r="AU65">
        <f>VLOOKUP(E65,'[1]AVPP 0 a 79 años (COMUNAS)'!$A$4:$I$350,5,FALSE)</f>
        <v>5718</v>
      </c>
      <c r="AV65">
        <f>VLOOKUP(E65,'[1]AVPP 0 a 79 años (COMUNAS)'!$A$4:$AA$350,11,FALSE)</f>
        <v>15234</v>
      </c>
      <c r="AW65">
        <f>VLOOKUP(E65,'[1]AVPP 0 a 79 años (COMUNAS)'!$A$4:$AA$350,17,FALSE)</f>
        <v>18520</v>
      </c>
      <c r="AX65">
        <f>VLOOKUP(E65,'[1]AVPP 0 a 79 años (COMUNAS)'!$A$4:$AA$350,23,FALSE)</f>
        <v>16718</v>
      </c>
      <c r="BB65">
        <f>VLOOKUP(F65,'[2]superficie y densidad'!$B$1:$C$363,2,FALSE)</f>
        <v>185.9</v>
      </c>
      <c r="BC65" s="26">
        <f>VLOOKUP(F65,'[2]superficie y densidad'!$B$1:$H$363,7,FALSE)</f>
        <v>0</v>
      </c>
      <c r="BD65">
        <f>VLOOKUP(F65,'[2]superficie y densidad'!$B$1:$E$363,4,FALSE)</f>
        <v>73842</v>
      </c>
      <c r="BE65">
        <f>VLOOKUP(F65,'[2]superficie y densidad'!$B$1:$G$363,6,FALSE)</f>
        <v>397.21355567509414</v>
      </c>
      <c r="BF65">
        <f>VLOOKUP(F65,'[2]poblacion y % H y M'!$A$1:$G$363,6,FALSE)</f>
        <v>48.622735028845369</v>
      </c>
      <c r="BG65">
        <f>VLOOKUP(F65,'[2]poblacion y % H y M'!$A$1:$G$363,7,FALSE)</f>
        <v>51.377264971154624</v>
      </c>
      <c r="BH65">
        <f>VLOOKUP(F65,'[2]poblacion % edad'!$A$2:$M$363,4,FALSE)</f>
        <v>16041</v>
      </c>
      <c r="BI65">
        <f>VLOOKUP(F65,'[2]poblacion % edad'!$A$2:$M$363,5,FALSE)</f>
        <v>48832</v>
      </c>
      <c r="BJ65">
        <f>VLOOKUP(F65,'[2]poblacion % edad'!$A$2:$M$363,6,FALSE)</f>
        <v>7376</v>
      </c>
      <c r="BK65">
        <f>VLOOKUP(F65,'[2]poblacion y % H y M'!$A$2:$N$363,14,FALSE)</f>
        <v>0.94620585620774178</v>
      </c>
      <c r="BL65">
        <f>VLOOKUP(F65,'[2]poblacion % edad'!$A$2:$M$363,10,FALSE)</f>
        <v>47.954210353866316</v>
      </c>
      <c r="BM65">
        <f>VLOOKUP(F65,'[2]poblacion % edad'!$A$2:$M$363,11,FALSE)</f>
        <v>45.982170687612992</v>
      </c>
      <c r="BN65">
        <f>VLOOKUP(F65,[2]TBN!$A$1:$E$363,5,FALSE)</f>
        <v>16.678431535384576</v>
      </c>
      <c r="BQ65">
        <f>VLOOKUP(F65,'[2]TMI bruta'!$B$6:$I$367,3,FALSE)</f>
        <v>10.788381742738588</v>
      </c>
    </row>
    <row r="66" spans="1:69" x14ac:dyDescent="0.45">
      <c r="A66" s="1"/>
      <c r="B66" s="1"/>
      <c r="C66" s="1"/>
      <c r="D66" s="1"/>
      <c r="E66" s="1">
        <v>8417</v>
      </c>
      <c r="F66" s="1" t="s">
        <v>356</v>
      </c>
      <c r="I66" s="1"/>
      <c r="J66" s="29">
        <v>4.8</v>
      </c>
      <c r="K66" s="32">
        <v>686.5</v>
      </c>
      <c r="M66" s="32">
        <v>2030.9</v>
      </c>
      <c r="O66" s="18"/>
      <c r="P66" s="18"/>
      <c r="Q66" s="18"/>
      <c r="S66" s="18"/>
      <c r="T66">
        <v>0.86643408921006726</v>
      </c>
      <c r="AQ66">
        <v>1</v>
      </c>
      <c r="AU66">
        <f>VLOOKUP(E66,'[1]AVPP 0 a 79 años (COMUNAS)'!$A$4:$I$350,5,FALSE)</f>
        <v>253</v>
      </c>
      <c r="AV66">
        <f>VLOOKUP(E66,'[1]AVPP 0 a 79 años (COMUNAS)'!$A$4:$AA$350,11,FALSE)</f>
        <v>749</v>
      </c>
      <c r="AW66">
        <f>VLOOKUP(E66,'[1]AVPP 0 a 79 años (COMUNAS)'!$A$4:$AA$350,17,FALSE)</f>
        <v>814</v>
      </c>
      <c r="AX66">
        <f>VLOOKUP(E66,'[1]AVPP 0 a 79 años (COMUNAS)'!$A$4:$AA$350,23,FALSE)</f>
        <v>872</v>
      </c>
      <c r="BB66">
        <f>VLOOKUP(F66,'[2]superficie y densidad'!$B$1:$C$363,2,FALSE)</f>
        <v>1568.3</v>
      </c>
      <c r="BC66" s="26">
        <f>VLOOKUP(F66,'[2]superficie y densidad'!$B$1:$H$363,7,FALSE)</f>
        <v>0</v>
      </c>
      <c r="BD66">
        <f>VLOOKUP(F66,'[2]superficie y densidad'!$B$1:$E$363,4,FALSE)</f>
        <v>4044</v>
      </c>
      <c r="BE66">
        <f>VLOOKUP(F66,'[2]superficie y densidad'!$B$1:$G$363,6,FALSE)</f>
        <v>2.5785882803035136</v>
      </c>
      <c r="BF66">
        <f>VLOOKUP(F66,'[2]poblacion y % H y M'!$A$1:$G$363,6,FALSE)</f>
        <v>50.445103857566764</v>
      </c>
      <c r="BG66">
        <f>VLOOKUP(F66,'[2]poblacion y % H y M'!$A$1:$G$363,7,FALSE)</f>
        <v>49.554896142433236</v>
      </c>
      <c r="BH66">
        <f>VLOOKUP(F66,'[2]poblacion % edad'!$A$2:$M$363,4,FALSE)</f>
        <v>877</v>
      </c>
      <c r="BI66">
        <f>VLOOKUP(F66,'[2]poblacion % edad'!$A$2:$M$363,5,FALSE)</f>
        <v>2596</v>
      </c>
      <c r="BJ66">
        <f>VLOOKUP(F66,'[2]poblacion % edad'!$A$2:$M$363,6,FALSE)</f>
        <v>512</v>
      </c>
      <c r="BK66">
        <f>VLOOKUP(F66,'[2]poblacion y % H y M'!$A$2:$N$363,14,FALSE)</f>
        <v>1.0259278088459582</v>
      </c>
      <c r="BL66">
        <f>VLOOKUP(F66,'[2]poblacion % edad'!$A$2:$M$363,10,FALSE)</f>
        <v>53.505392912172582</v>
      </c>
      <c r="BM66">
        <f>VLOOKUP(F66,'[2]poblacion % edad'!$A$2:$M$363,11,FALSE)</f>
        <v>58.380843785632841</v>
      </c>
      <c r="BN66">
        <f>VLOOKUP(F66,[2]TBN!$A$1:$E$363,5,FALSE)</f>
        <v>10.53952321204517</v>
      </c>
      <c r="BQ66">
        <f>VLOOKUP(F66,'[2]TMI bruta'!$B$6:$I$367,3,FALSE)</f>
        <v>0</v>
      </c>
    </row>
    <row r="67" spans="1:69" x14ac:dyDescent="0.45">
      <c r="A67" s="1"/>
      <c r="B67" s="1"/>
      <c r="C67" s="1"/>
      <c r="D67" s="1"/>
      <c r="E67" s="1">
        <v>5304</v>
      </c>
      <c r="F67" s="1" t="s">
        <v>278</v>
      </c>
      <c r="J67" s="29">
        <v>6.5</v>
      </c>
      <c r="K67" s="32">
        <v>473.1</v>
      </c>
      <c r="M67" s="32">
        <v>1474.4</v>
      </c>
      <c r="O67" s="18"/>
      <c r="P67" s="18"/>
      <c r="Q67" s="18"/>
      <c r="S67" s="18"/>
      <c r="T67">
        <v>0.78974101361911142</v>
      </c>
      <c r="AU67">
        <f>VLOOKUP(E67,'[1]AVPP 0 a 79 años (COMUNAS)'!$A$4:$I$350,5,FALSE)</f>
        <v>661</v>
      </c>
      <c r="AV67">
        <f>VLOOKUP(E67,'[1]AVPP 0 a 79 años (COMUNAS)'!$A$4:$AA$350,11,FALSE)</f>
        <v>3086</v>
      </c>
      <c r="AW67">
        <f>VLOOKUP(E67,'[1]AVPP 0 a 79 años (COMUNAS)'!$A$4:$AA$350,17,FALSE)</f>
        <v>2081</v>
      </c>
      <c r="AX67">
        <f>VLOOKUP(E67,'[1]AVPP 0 a 79 años (COMUNAS)'!$A$4:$AA$350,23,FALSE)</f>
        <v>2647</v>
      </c>
      <c r="BB67">
        <f>VLOOKUP(F67,'[2]superficie y densidad'!$B$1:$C$363,2,FALSE)</f>
        <v>1361.6</v>
      </c>
      <c r="BC67" s="26">
        <f>VLOOKUP(F67,'[2]superficie y densidad'!$B$1:$H$363,7,FALSE)</f>
        <v>0</v>
      </c>
      <c r="BD67">
        <f>VLOOKUP(F67,'[2]superficie y densidad'!$B$1:$E$363,4,FALSE)</f>
        <v>18480</v>
      </c>
      <c r="BE67">
        <f>VLOOKUP(F67,'[2]superficie y densidad'!$B$1:$G$363,6,FALSE)</f>
        <v>13.572267920094008</v>
      </c>
      <c r="BF67">
        <f>VLOOKUP(F67,'[2]poblacion y % H y M'!$A$1:$G$363,6,FALSE)</f>
        <v>50.84415584415585</v>
      </c>
      <c r="BG67">
        <f>VLOOKUP(F67,'[2]poblacion y % H y M'!$A$1:$G$363,7,FALSE)</f>
        <v>49.155844155844157</v>
      </c>
      <c r="BH67">
        <f>VLOOKUP(F67,'[2]poblacion % edad'!$A$2:$M$363,4,FALSE)</f>
        <v>3771</v>
      </c>
      <c r="BI67">
        <f>VLOOKUP(F67,'[2]poblacion % edad'!$A$2:$M$363,5,FALSE)</f>
        <v>12186</v>
      </c>
      <c r="BJ67">
        <f>VLOOKUP(F67,'[2]poblacion % edad'!$A$2:$M$363,6,FALSE)</f>
        <v>1677</v>
      </c>
      <c r="BK67">
        <f>VLOOKUP(F67,'[2]poblacion y % H y M'!$A$2:$N$363,14,FALSE)</f>
        <v>1.0350836699365262</v>
      </c>
      <c r="BL67">
        <f>VLOOKUP(F67,'[2]poblacion % edad'!$A$2:$M$363,10,FALSE)</f>
        <v>44.707040866568192</v>
      </c>
      <c r="BM67">
        <f>VLOOKUP(F67,'[2]poblacion % edad'!$A$2:$M$363,11,FALSE)</f>
        <v>44.470962609387435</v>
      </c>
      <c r="BN67">
        <f>VLOOKUP(F67,[2]TBN!$A$1:$E$363,5,FALSE)</f>
        <v>14.007031870250653</v>
      </c>
      <c r="BQ67">
        <f>VLOOKUP(F67,'[2]TMI bruta'!$B$6:$I$367,3,FALSE)</f>
        <v>0</v>
      </c>
    </row>
    <row r="68" spans="1:69" x14ac:dyDescent="0.45">
      <c r="A68" s="1"/>
      <c r="B68" s="1"/>
      <c r="C68" s="1"/>
      <c r="D68" s="1"/>
      <c r="E68" s="1">
        <v>7109</v>
      </c>
      <c r="F68" s="1" t="s">
        <v>317</v>
      </c>
      <c r="J68" s="29">
        <v>7.5</v>
      </c>
      <c r="K68" s="32">
        <v>404.8</v>
      </c>
      <c r="M68" s="32">
        <v>1140.5999999999999</v>
      </c>
      <c r="O68" s="18"/>
      <c r="P68" s="18"/>
      <c r="Q68" s="18"/>
      <c r="S68" s="18"/>
      <c r="T68">
        <v>0.96559014361740902</v>
      </c>
      <c r="AO68" s="37">
        <v>0.99</v>
      </c>
      <c r="AT68">
        <v>1</v>
      </c>
      <c r="AU68">
        <f>VLOOKUP(E68,'[1]AVPP 0 a 79 años (COMUNAS)'!$A$4:$I$350,5,FALSE)</f>
        <v>3094</v>
      </c>
      <c r="AV68">
        <f>VLOOKUP(E68,'[1]AVPP 0 a 79 años (COMUNAS)'!$A$4:$AA$350,11,FALSE)</f>
        <v>8997</v>
      </c>
      <c r="AW68">
        <f>VLOOKUP(E68,'[1]AVPP 0 a 79 años (COMUNAS)'!$A$4:$AA$350,17,FALSE)</f>
        <v>8942</v>
      </c>
      <c r="AX68">
        <f>VLOOKUP(E68,'[1]AVPP 0 a 79 años (COMUNAS)'!$A$4:$AA$350,23,FALSE)</f>
        <v>9283</v>
      </c>
      <c r="AY68" s="23"/>
      <c r="BB68">
        <f>VLOOKUP(F68,'[2]superficie y densidad'!$B$1:$C$363,2,FALSE)</f>
        <v>4503.5</v>
      </c>
      <c r="BC68" s="26">
        <f>VLOOKUP(F68,'[2]superficie y densidad'!$B$1:$H$363,7,FALSE)</f>
        <v>0</v>
      </c>
      <c r="BD68">
        <f>VLOOKUP(F68,'[2]superficie y densidad'!$B$1:$E$363,4,FALSE)</f>
        <v>41556</v>
      </c>
      <c r="BE68">
        <f>VLOOKUP(F68,'[2]superficie y densidad'!$B$1:$G$363,6,FALSE)</f>
        <v>9.227489730209836</v>
      </c>
      <c r="BF68">
        <f>VLOOKUP(F68,'[2]poblacion y % H y M'!$A$1:$G$363,6,FALSE)</f>
        <v>50.134757917027628</v>
      </c>
      <c r="BG68">
        <f>VLOOKUP(F68,'[2]poblacion y % H y M'!$A$1:$G$363,7,FALSE)</f>
        <v>49.865242082972372</v>
      </c>
      <c r="BH68">
        <f>VLOOKUP(F68,'[2]poblacion % edad'!$A$2:$M$363,4,FALSE)</f>
        <v>9024</v>
      </c>
      <c r="BI68">
        <f>VLOOKUP(F68,'[2]poblacion % edad'!$A$2:$M$363,5,FALSE)</f>
        <v>27842</v>
      </c>
      <c r="BJ68">
        <f>VLOOKUP(F68,'[2]poblacion % edad'!$A$2:$M$363,6,FALSE)</f>
        <v>4071</v>
      </c>
      <c r="BK68">
        <f>VLOOKUP(F68,'[2]poblacion y % H y M'!$A$2:$N$363,14,FALSE)</f>
        <v>1.0096710849288169</v>
      </c>
      <c r="BL68">
        <f>VLOOKUP(F68,'[2]poblacion % edad'!$A$2:$M$363,10,FALSE)</f>
        <v>47.033259104949359</v>
      </c>
      <c r="BM68">
        <f>VLOOKUP(F68,'[2]poblacion % edad'!$A$2:$M$363,11,FALSE)</f>
        <v>45.113031914893611</v>
      </c>
      <c r="BN68">
        <f>VLOOKUP(F68,[2]TBN!$A$1:$E$363,5,FALSE)</f>
        <v>13.337567481740235</v>
      </c>
      <c r="BQ68">
        <f>VLOOKUP(F68,'[2]TMI bruta'!$B$6:$I$367,3,FALSE)</f>
        <v>3.6630036630036629</v>
      </c>
    </row>
    <row r="69" spans="1:69" x14ac:dyDescent="0.45">
      <c r="A69" s="1"/>
      <c r="B69" s="1"/>
      <c r="C69" s="1"/>
      <c r="D69" s="1"/>
      <c r="E69" s="1">
        <v>8416</v>
      </c>
      <c r="F69" s="1" t="s">
        <v>219</v>
      </c>
      <c r="I69" s="1"/>
      <c r="J69" s="29">
        <v>8.4</v>
      </c>
      <c r="K69" s="32">
        <v>822.6</v>
      </c>
      <c r="M69" s="32">
        <v>2526.1999999999998</v>
      </c>
      <c r="O69" s="18">
        <v>1.8947288642995186</v>
      </c>
      <c r="P69" s="18">
        <v>1.8947288642995186</v>
      </c>
      <c r="Q69" s="18">
        <v>22325.741786350369</v>
      </c>
      <c r="S69" s="18">
        <v>73.894425707681222</v>
      </c>
      <c r="T69">
        <v>0.9569517602031149</v>
      </c>
      <c r="AO69" s="37">
        <v>1.72</v>
      </c>
      <c r="AQ69">
        <v>1</v>
      </c>
      <c r="AT69">
        <v>1</v>
      </c>
      <c r="AU69">
        <f>VLOOKUP(E69,'[1]AVPP 0 a 79 años (COMUNAS)'!$A$4:$I$350,5,FALSE)</f>
        <v>4655</v>
      </c>
      <c r="AV69">
        <f>VLOOKUP(E69,'[1]AVPP 0 a 79 años (COMUNAS)'!$A$4:$AA$350,11,FALSE)</f>
        <v>14533</v>
      </c>
      <c r="AW69">
        <f>VLOOKUP(E69,'[1]AVPP 0 a 79 años (COMUNAS)'!$A$4:$AA$350,17,FALSE)</f>
        <v>14363</v>
      </c>
      <c r="AX69">
        <f>VLOOKUP(E69,'[1]AVPP 0 a 79 años (COMUNAS)'!$A$4:$AA$350,23,FALSE)</f>
        <v>14176</v>
      </c>
      <c r="BB69">
        <f>VLOOKUP(F69,'[2]superficie y densidad'!$B$1:$C$363,2,FALSE)</f>
        <v>874</v>
      </c>
      <c r="BC69" s="26">
        <f>VLOOKUP(F69,'[2]superficie y densidad'!$B$1:$H$363,7,FALSE)</f>
        <v>0</v>
      </c>
      <c r="BD69">
        <f>VLOOKUP(F69,'[2]superficie y densidad'!$B$1:$E$363,4,FALSE)</f>
        <v>53085</v>
      </c>
      <c r="BE69">
        <f>VLOOKUP(F69,'[2]superficie y densidad'!$B$1:$G$363,6,FALSE)</f>
        <v>60.73798627002288</v>
      </c>
      <c r="BF69">
        <f>VLOOKUP(F69,'[2]poblacion y % H y M'!$A$1:$G$363,6,FALSE)</f>
        <v>49.618536309692004</v>
      </c>
      <c r="BG69">
        <f>VLOOKUP(F69,'[2]poblacion y % H y M'!$A$1:$G$363,7,FALSE)</f>
        <v>50.381463690307996</v>
      </c>
      <c r="BH69">
        <f>VLOOKUP(F69,'[2]poblacion % edad'!$A$2:$M$363,4,FALSE)</f>
        <v>11061</v>
      </c>
      <c r="BI69">
        <f>VLOOKUP(F69,'[2]poblacion % edad'!$A$2:$M$363,5,FALSE)</f>
        <v>35445</v>
      </c>
      <c r="BJ69">
        <f>VLOOKUP(F69,'[2]poblacion % edad'!$A$2:$M$363,6,FALSE)</f>
        <v>6140</v>
      </c>
      <c r="BK69">
        <f>VLOOKUP(F69,'[2]poblacion y % H y M'!$A$2:$N$363,14,FALSE)</f>
        <v>0.98454463208685161</v>
      </c>
      <c r="BL69">
        <f>VLOOKUP(F69,'[2]poblacion % edad'!$A$2:$M$363,10,FALSE)</f>
        <v>48.528706446607423</v>
      </c>
      <c r="BM69">
        <f>VLOOKUP(F69,'[2]poblacion % edad'!$A$2:$M$363,11,FALSE)</f>
        <v>55.510351686104329</v>
      </c>
      <c r="BN69">
        <f>VLOOKUP(F69,[2]TBN!$A$1:$E$363,5,FALSE)</f>
        <v>13.182388025680964</v>
      </c>
      <c r="BQ69">
        <f>VLOOKUP(F69,'[2]TMI bruta'!$B$6:$I$367,3,FALSE)</f>
        <v>12.967814552828962</v>
      </c>
    </row>
    <row r="70" spans="1:69" x14ac:dyDescent="0.45">
      <c r="A70" s="2"/>
      <c r="B70" s="1"/>
      <c r="C70" s="1"/>
      <c r="D70" s="1"/>
      <c r="E70" s="1">
        <v>13401</v>
      </c>
      <c r="F70" s="1" t="s">
        <v>254</v>
      </c>
      <c r="I70" s="1"/>
      <c r="J70" s="29">
        <v>6.2</v>
      </c>
      <c r="K70" s="32">
        <v>701.8</v>
      </c>
      <c r="M70" s="32">
        <v>2997.3</v>
      </c>
      <c r="O70" s="18">
        <v>0.68789747576021276</v>
      </c>
      <c r="P70" s="18">
        <v>0.68789747576021276</v>
      </c>
      <c r="Q70" s="18">
        <v>13746.943155592087</v>
      </c>
      <c r="R70">
        <f>(P70/Q70)*100000</f>
        <v>5.0040032025620516</v>
      </c>
      <c r="S70" s="18">
        <v>41.273848545612758</v>
      </c>
      <c r="T70">
        <v>0.77138759239322974</v>
      </c>
      <c r="AN70" s="37">
        <v>2.76</v>
      </c>
      <c r="AO70" s="37">
        <v>0.64</v>
      </c>
      <c r="AT70">
        <v>5</v>
      </c>
      <c r="AU70">
        <f>VLOOKUP(E70,'[1]AVPP 0 a 79 años (COMUNAS)'!$A$4:$I$350,5,FALSE)</f>
        <v>22506</v>
      </c>
      <c r="AV70">
        <f>VLOOKUP(E70,'[1]AVPP 0 a 79 años (COMUNAS)'!$A$4:$AA$350,11,FALSE)</f>
        <v>62247</v>
      </c>
      <c r="AW70">
        <f>VLOOKUP(E70,'[1]AVPP 0 a 79 años (COMUNAS)'!$A$4:$AA$350,17,FALSE)</f>
        <v>65858</v>
      </c>
      <c r="AX70">
        <f>VLOOKUP(E70,'[1]AVPP 0 a 79 años (COMUNAS)'!$A$4:$AA$350,23,FALSE)</f>
        <v>65031</v>
      </c>
      <c r="AY70" s="23"/>
      <c r="BB70">
        <f>VLOOKUP(F70,'[2]superficie y densidad'!$B$1:$C$363,2,FALSE)</f>
        <v>155.1</v>
      </c>
      <c r="BC70" s="26">
        <f>VLOOKUP(F70,'[2]superficie y densidad'!$B$1:$H$363,7,FALSE)</f>
        <v>0</v>
      </c>
      <c r="BD70">
        <f>VLOOKUP(F70,'[2]superficie y densidad'!$B$1:$E$363,4,FALSE)</f>
        <v>297262</v>
      </c>
      <c r="BE70">
        <f>VLOOKUP(F70,'[2]superficie y densidad'!$B$1:$G$363,6,FALSE)</f>
        <v>1916.5828497743391</v>
      </c>
      <c r="BF70">
        <f>VLOOKUP(F70,'[2]poblacion y % H y M'!$A$1:$G$363,6,FALSE)</f>
        <v>49.666287651970315</v>
      </c>
      <c r="BG70">
        <f>VLOOKUP(F70,'[2]poblacion y % H y M'!$A$1:$G$363,7,FALSE)</f>
        <v>50.333712348029678</v>
      </c>
      <c r="BH70">
        <f>VLOOKUP(F70,'[2]poblacion % edad'!$A$2:$M$363,4,FALSE)</f>
        <v>68079</v>
      </c>
      <c r="BI70">
        <f>VLOOKUP(F70,'[2]poblacion % edad'!$A$2:$M$363,5,FALSE)</f>
        <v>199145</v>
      </c>
      <c r="BJ70">
        <f>VLOOKUP(F70,'[2]poblacion % edad'!$A$2:$M$363,6,FALSE)</f>
        <v>20215</v>
      </c>
      <c r="BK70">
        <f>VLOOKUP(F70,'[2]poblacion y % H y M'!$A$2:$N$363,14,FALSE)</f>
        <v>0.98587141258238797</v>
      </c>
      <c r="BL70">
        <f>VLOOKUP(F70,'[2]poblacion % edad'!$A$2:$M$363,10,FALSE)</f>
        <v>44.336538702955131</v>
      </c>
      <c r="BM70">
        <f>VLOOKUP(F70,'[2]poblacion % edad'!$A$2:$M$363,11,FALSE)</f>
        <v>29.693444380792904</v>
      </c>
      <c r="BN70">
        <f>VLOOKUP(F70,[2]TBN!$A$1:$E$363,5,FALSE)</f>
        <v>17.332373129603148</v>
      </c>
      <c r="BQ70">
        <f>VLOOKUP(F70,'[2]TMI bruta'!$B$6:$I$367,3,FALSE)</f>
        <v>8.4221377407529889</v>
      </c>
    </row>
    <row r="71" spans="1:69" x14ac:dyDescent="0.45">
      <c r="A71" s="1"/>
      <c r="B71" s="1"/>
      <c r="C71" s="1"/>
      <c r="D71" s="1"/>
      <c r="E71" s="1">
        <v>5601</v>
      </c>
      <c r="F71" s="1" t="s">
        <v>187</v>
      </c>
      <c r="J71" s="29">
        <v>5.5</v>
      </c>
      <c r="K71" s="32">
        <v>529.79999999999995</v>
      </c>
      <c r="M71" s="32">
        <v>2685.4</v>
      </c>
      <c r="O71" s="18">
        <v>1.0423072513315474</v>
      </c>
      <c r="P71" s="18">
        <v>1.0423072513315474</v>
      </c>
      <c r="Q71" s="18">
        <v>14324.428555049457</v>
      </c>
      <c r="R71">
        <f>(P71/Q71)*100000</f>
        <v>7.2764316379247616</v>
      </c>
      <c r="S71" s="18">
        <v>6.2538435079892851</v>
      </c>
      <c r="T71">
        <v>0.82229703672048449</v>
      </c>
      <c r="AN71" s="37">
        <v>4.24</v>
      </c>
      <c r="AO71" s="37">
        <v>3.01</v>
      </c>
      <c r="AP71">
        <f>VLOOKUP(F71,'[3]Brote ETA'!$A$2:$B$42,2,FALSE)</f>
        <v>1</v>
      </c>
      <c r="AU71">
        <f>VLOOKUP(E71,'[1]AVPP 0 a 79 años (COMUNAS)'!$A$4:$I$350,5,FALSE)</f>
        <v>9011</v>
      </c>
      <c r="AV71">
        <f>VLOOKUP(E71,'[1]AVPP 0 a 79 años (COMUNAS)'!$A$4:$AA$350,11,FALSE)</f>
        <v>25370</v>
      </c>
      <c r="AW71">
        <f>VLOOKUP(E71,'[1]AVPP 0 a 79 años (COMUNAS)'!$A$4:$AA$350,17,FALSE)</f>
        <v>23318</v>
      </c>
      <c r="AX71">
        <f>VLOOKUP(E71,'[1]AVPP 0 a 79 años (COMUNAS)'!$A$4:$AA$350,23,FALSE)</f>
        <v>26445</v>
      </c>
      <c r="BB71">
        <f>VLOOKUP(F71,'[2]superficie y densidad'!$B$1:$C$363,2,FALSE)</f>
        <v>405.5</v>
      </c>
      <c r="BC71" s="26">
        <f>VLOOKUP(F71,'[2]superficie y densidad'!$B$1:$H$363,7,FALSE)</f>
        <v>0</v>
      </c>
      <c r="BD71">
        <f>VLOOKUP(F71,'[2]superficie y densidad'!$B$1:$E$363,4,FALSE)</f>
        <v>96764</v>
      </c>
      <c r="BE71">
        <f>VLOOKUP(F71,'[2]superficie y densidad'!$B$1:$G$363,6,FALSE)</f>
        <v>238.62885326757089</v>
      </c>
      <c r="BF71">
        <f>VLOOKUP(F71,'[2]poblacion y % H y M'!$A$1:$G$363,6,FALSE)</f>
        <v>48.996527634244138</v>
      </c>
      <c r="BG71">
        <f>VLOOKUP(F71,'[2]poblacion y % H y M'!$A$1:$G$363,7,FALSE)</f>
        <v>51.003472365755862</v>
      </c>
      <c r="BH71">
        <f>VLOOKUP(F71,'[2]poblacion % edad'!$A$2:$M$363,4,FALSE)</f>
        <v>20306</v>
      </c>
      <c r="BI71">
        <f>VLOOKUP(F71,'[2]poblacion % edad'!$A$2:$M$363,5,FALSE)</f>
        <v>65705</v>
      </c>
      <c r="BJ71">
        <f>VLOOKUP(F71,'[2]poblacion % edad'!$A$2:$M$363,6,FALSE)</f>
        <v>9476</v>
      </c>
      <c r="BK71">
        <f>VLOOKUP(F71,'[2]poblacion y % H y M'!$A$2:$N$363,14,FALSE)</f>
        <v>0.96354102405922271</v>
      </c>
      <c r="BL71">
        <f>VLOOKUP(F71,'[2]poblacion % edad'!$A$2:$M$363,10,FALSE)</f>
        <v>45.326839662126176</v>
      </c>
      <c r="BM71">
        <f>VLOOKUP(F71,'[2]poblacion % edad'!$A$2:$M$363,11,FALSE)</f>
        <v>46.666010046291731</v>
      </c>
      <c r="BN71">
        <f>VLOOKUP(F71,[2]TBN!$A$1:$E$363,5,FALSE)</f>
        <v>14.0123786484024</v>
      </c>
      <c r="BQ71">
        <f>VLOOKUP(F71,'[2]TMI bruta'!$B$6:$I$367,3,FALSE)</f>
        <v>11.210762331838565</v>
      </c>
    </row>
    <row r="72" spans="1:69" x14ac:dyDescent="0.45">
      <c r="A72" s="1"/>
      <c r="B72" s="1"/>
      <c r="C72" s="1"/>
      <c r="D72" s="1"/>
      <c r="E72" s="1">
        <v>4204</v>
      </c>
      <c r="F72" s="1" t="s">
        <v>177</v>
      </c>
      <c r="J72" s="29">
        <v>4.7</v>
      </c>
      <c r="K72" s="32">
        <v>735.6</v>
      </c>
      <c r="M72" s="32">
        <v>1782.6</v>
      </c>
      <c r="O72" s="18">
        <v>3.6990456462232739</v>
      </c>
      <c r="P72" s="18"/>
      <c r="Q72" s="18">
        <v>29562.772804616412</v>
      </c>
      <c r="S72" s="18">
        <v>48.08759340090257</v>
      </c>
      <c r="T72">
        <v>0.47096249167714732</v>
      </c>
      <c r="AJ72" s="22">
        <v>2</v>
      </c>
      <c r="AN72" s="37">
        <v>1.4</v>
      </c>
      <c r="AU72">
        <f>VLOOKUP(E72,'[1]AVPP 0 a 79 años (COMUNAS)'!$A$4:$I$350,5,FALSE)</f>
        <v>1592</v>
      </c>
      <c r="AV72">
        <f>VLOOKUP(E72,'[1]AVPP 0 a 79 años (COMUNAS)'!$A$4:$AA$350,11,FALSE)</f>
        <v>5052</v>
      </c>
      <c r="AW72">
        <f>VLOOKUP(E72,'[1]AVPP 0 a 79 años (COMUNAS)'!$A$4:$AA$350,17,FALSE)</f>
        <v>5427</v>
      </c>
      <c r="AX72">
        <f>VLOOKUP(E72,'[1]AVPP 0 a 79 años (COMUNAS)'!$A$4:$AA$350,23,FALSE)</f>
        <v>5273</v>
      </c>
      <c r="BB72">
        <f>VLOOKUP(F72,'[2]superficie y densidad'!$B$1:$C$363,2,FALSE)</f>
        <v>3445.3</v>
      </c>
      <c r="BC72" s="26">
        <f>VLOOKUP(F72,'[2]superficie y densidad'!$B$1:$H$363,7,FALSE)</f>
        <v>0</v>
      </c>
      <c r="BD72">
        <f>VLOOKUP(F72,'[2]superficie y densidad'!$B$1:$E$363,4,FALSE)</f>
        <v>27298</v>
      </c>
      <c r="BE72">
        <f>VLOOKUP(F72,'[2]superficie y densidad'!$B$1:$G$363,6,FALSE)</f>
        <v>7.9232577714567665</v>
      </c>
      <c r="BF72">
        <f>VLOOKUP(F72,'[2]poblacion y % H y M'!$A$1:$G$363,6,FALSE)</f>
        <v>52.439739175031143</v>
      </c>
      <c r="BG72">
        <f>VLOOKUP(F72,'[2]poblacion y % H y M'!$A$1:$G$363,7,FALSE)</f>
        <v>47.560260824968864</v>
      </c>
      <c r="BH72">
        <f>VLOOKUP(F72,'[2]poblacion % edad'!$A$2:$M$363,4,FALSE)</f>
        <v>5474</v>
      </c>
      <c r="BI72">
        <f>VLOOKUP(F72,'[2]poblacion % edad'!$A$2:$M$363,5,FALSE)</f>
        <v>18516</v>
      </c>
      <c r="BJ72">
        <f>VLOOKUP(F72,'[2]poblacion % edad'!$A$2:$M$363,6,FALSE)</f>
        <v>2901</v>
      </c>
      <c r="BK72">
        <f>VLOOKUP(F72,'[2]poblacion y % H y M'!$A$2:$N$363,14,FALSE)</f>
        <v>1.1140723270440251</v>
      </c>
      <c r="BL72">
        <f>VLOOKUP(F72,'[2]poblacion % edad'!$A$2:$M$363,10,FALSE)</f>
        <v>45.231151436595383</v>
      </c>
      <c r="BM72">
        <f>VLOOKUP(F72,'[2]poblacion % edad'!$A$2:$M$363,11,FALSE)</f>
        <v>52.995981001096091</v>
      </c>
      <c r="BN72">
        <f>VLOOKUP(F72,[2]TBN!$A$1:$E$363,5,FALSE)</f>
        <v>12.755196906028038</v>
      </c>
      <c r="BQ72">
        <f>VLOOKUP(F72,'[2]TMI bruta'!$B$6:$I$367,3,FALSE)</f>
        <v>5.8309037900874632</v>
      </c>
    </row>
    <row r="73" spans="1:69" x14ac:dyDescent="0.45">
      <c r="A73" s="1"/>
      <c r="B73" s="1"/>
      <c r="C73" s="1"/>
      <c r="D73" s="1"/>
      <c r="E73" s="1">
        <v>7307</v>
      </c>
      <c r="F73" s="1" t="s">
        <v>322</v>
      </c>
      <c r="J73" s="29">
        <v>9.6</v>
      </c>
      <c r="K73" s="32">
        <v>405.9</v>
      </c>
      <c r="M73" s="32">
        <v>865.2</v>
      </c>
      <c r="O73" s="18"/>
      <c r="P73" s="18"/>
      <c r="Q73" s="18"/>
      <c r="S73" s="18"/>
      <c r="T73">
        <v>0.86716171617161719</v>
      </c>
      <c r="AU73">
        <f>VLOOKUP(E73,'[1]AVPP 0 a 79 años (COMUNAS)'!$A$4:$I$350,5,FALSE)</f>
        <v>1337</v>
      </c>
      <c r="AV73">
        <f>VLOOKUP(E73,'[1]AVPP 0 a 79 años (COMUNAS)'!$A$4:$AA$350,11,FALSE)</f>
        <v>3743</v>
      </c>
      <c r="AW73">
        <f>VLOOKUP(E73,'[1]AVPP 0 a 79 años (COMUNAS)'!$A$4:$AA$350,17,FALSE)</f>
        <v>4523</v>
      </c>
      <c r="AX73">
        <f>VLOOKUP(E73,'[1]AVPP 0 a 79 años (COMUNAS)'!$A$4:$AA$350,23,FALSE)</f>
        <v>4650</v>
      </c>
      <c r="AY73" s="23"/>
      <c r="BB73">
        <f>VLOOKUP(F73,'[2]superficie y densidad'!$B$1:$C$363,2,FALSE)</f>
        <v>548.79999999999995</v>
      </c>
      <c r="BC73" s="26">
        <f>VLOOKUP(F73,'[2]superficie y densidad'!$B$1:$H$363,7,FALSE)</f>
        <v>0</v>
      </c>
      <c r="BD73">
        <f>VLOOKUP(F73,'[2]superficie y densidad'!$B$1:$E$363,4,FALSE)</f>
        <v>19537</v>
      </c>
      <c r="BE73">
        <f>VLOOKUP(F73,'[2]superficie y densidad'!$B$1:$G$363,6,FALSE)</f>
        <v>35.599489795918373</v>
      </c>
      <c r="BF73">
        <f>VLOOKUP(F73,'[2]poblacion y % H y M'!$A$1:$G$363,6,FALSE)</f>
        <v>52.096022930849159</v>
      </c>
      <c r="BG73">
        <f>VLOOKUP(F73,'[2]poblacion y % H y M'!$A$1:$G$363,7,FALSE)</f>
        <v>47.903977069150841</v>
      </c>
      <c r="BH73">
        <f>VLOOKUP(F73,'[2]poblacion % edad'!$A$2:$M$363,4,FALSE)</f>
        <v>3880</v>
      </c>
      <c r="BI73">
        <f>VLOOKUP(F73,'[2]poblacion % edad'!$A$2:$M$363,5,FALSE)</f>
        <v>13591</v>
      </c>
      <c r="BJ73">
        <f>VLOOKUP(F73,'[2]poblacion % edad'!$A$2:$M$363,6,FALSE)</f>
        <v>1842</v>
      </c>
      <c r="BK73">
        <f>VLOOKUP(F73,'[2]poblacion y % H y M'!$A$2:$N$363,14,FALSE)</f>
        <v>1.0894731147895704</v>
      </c>
      <c r="BL73">
        <f>VLOOKUP(F73,'[2]poblacion % edad'!$A$2:$M$363,10,FALSE)</f>
        <v>42.101390626149659</v>
      </c>
      <c r="BM73">
        <f>VLOOKUP(F73,'[2]poblacion % edad'!$A$2:$M$363,11,FALSE)</f>
        <v>47.47422680412371</v>
      </c>
      <c r="BN73">
        <f>VLOOKUP(F73,[2]TBN!$A$1:$E$363,5,FALSE)</f>
        <v>9.6825972143116044</v>
      </c>
      <c r="BQ73">
        <f>VLOOKUP(F73,'[2]TMI bruta'!$B$6:$I$367,3,FALSE)</f>
        <v>0</v>
      </c>
    </row>
    <row r="74" spans="1:69" x14ac:dyDescent="0.45">
      <c r="A74" s="1"/>
      <c r="B74" s="1"/>
      <c r="C74" s="1"/>
      <c r="D74" s="1"/>
      <c r="E74" s="15">
        <v>9116</v>
      </c>
      <c r="F74" s="15" t="s">
        <v>370</v>
      </c>
      <c r="H74" s="13"/>
      <c r="I74" s="1"/>
      <c r="J74" s="29">
        <v>4.2</v>
      </c>
      <c r="K74" s="32">
        <v>933.6</v>
      </c>
      <c r="M74" s="32">
        <v>1101.9000000000001</v>
      </c>
      <c r="O74" s="18">
        <v>7.5540111799365457</v>
      </c>
      <c r="P74" s="18"/>
      <c r="Q74" s="18"/>
      <c r="S74" s="18">
        <v>83.094122979302014</v>
      </c>
      <c r="T74">
        <v>1.0870222087928689</v>
      </c>
      <c r="AU74">
        <f>VLOOKUP(E74,'[1]AVPP 0 a 79 años (COMUNAS)'!$A$4:$I$350,5,FALSE)</f>
        <v>901</v>
      </c>
      <c r="AV74">
        <f>VLOOKUP(E74,'[1]AVPP 0 a 79 años (COMUNAS)'!$A$4:$AA$350,11,FALSE)</f>
        <v>5349</v>
      </c>
      <c r="AW74">
        <f>VLOOKUP(E74,'[1]AVPP 0 a 79 años (COMUNAS)'!$A$4:$AA$350,17,FALSE)</f>
        <v>4847</v>
      </c>
      <c r="AX74">
        <f>VLOOKUP(E74,'[1]AVPP 0 a 79 años (COMUNAS)'!$A$4:$AA$350,23,FALSE)</f>
        <v>4655</v>
      </c>
      <c r="AY74" s="23"/>
      <c r="BB74">
        <f>VLOOKUP(F74,'[2]superficie y densidad'!$B$1:$C$363,2,FALSE)</f>
        <v>400.8</v>
      </c>
      <c r="BC74" s="26">
        <f>VLOOKUP(F74,'[2]superficie y densidad'!$B$1:$H$363,7,FALSE)</f>
        <v>0</v>
      </c>
      <c r="BD74">
        <f>VLOOKUP(F74,'[2]superficie y densidad'!$B$1:$E$363,4,FALSE)</f>
        <v>12977</v>
      </c>
      <c r="BE74">
        <f>VLOOKUP(F74,'[2]superficie y densidad'!$B$1:$G$363,6,FALSE)</f>
        <v>32.37774451097804</v>
      </c>
      <c r="BF74">
        <f>VLOOKUP(F74,'[2]poblacion y % H y M'!$A$1:$G$363,6,FALSE)</f>
        <v>51.722277876242586</v>
      </c>
      <c r="BG74">
        <f>VLOOKUP(F74,'[2]poblacion y % H y M'!$A$1:$G$363,7,FALSE)</f>
        <v>48.277722123757414</v>
      </c>
      <c r="BH74">
        <f>VLOOKUP(F74,'[2]poblacion % edad'!$A$2:$M$363,4,FALSE)</f>
        <v>3039</v>
      </c>
      <c r="BI74">
        <f>VLOOKUP(F74,'[2]poblacion % edad'!$A$2:$M$363,5,FALSE)</f>
        <v>8552</v>
      </c>
      <c r="BJ74">
        <f>VLOOKUP(F74,'[2]poblacion % edad'!$A$2:$M$363,6,FALSE)</f>
        <v>1769</v>
      </c>
      <c r="BK74">
        <f>VLOOKUP(F74,'[2]poblacion y % H y M'!$A$2:$N$363,14,FALSE)</f>
        <v>1.0738900962434026</v>
      </c>
      <c r="BL74">
        <f>VLOOKUP(F74,'[2]poblacion % edad'!$A$2:$M$363,10,FALSE)</f>
        <v>56.220767072029929</v>
      </c>
      <c r="BM74">
        <f>VLOOKUP(F74,'[2]poblacion % edad'!$A$2:$M$363,11,FALSE)</f>
        <v>58.209937479434025</v>
      </c>
      <c r="BN74">
        <f>VLOOKUP(F74,[2]TBN!$A$1:$E$363,5,FALSE)</f>
        <v>12.5</v>
      </c>
      <c r="BQ74">
        <f>VLOOKUP(F74,'[2]TMI bruta'!$B$6:$I$367,3,FALSE)</f>
        <v>11.976047904191617</v>
      </c>
    </row>
    <row r="75" spans="1:69" x14ac:dyDescent="0.45">
      <c r="A75" s="1"/>
      <c r="B75" s="1"/>
      <c r="C75" s="1"/>
      <c r="D75" s="1"/>
      <c r="E75" s="1">
        <v>7306</v>
      </c>
      <c r="F75" s="1" t="s">
        <v>321</v>
      </c>
      <c r="J75" s="29">
        <v>6.9</v>
      </c>
      <c r="K75" s="32">
        <v>289.3</v>
      </c>
      <c r="M75" s="32">
        <v>1284.8</v>
      </c>
      <c r="O75" s="18"/>
      <c r="P75" s="18"/>
      <c r="Q75" s="18"/>
      <c r="S75" s="18"/>
      <c r="T75">
        <v>0.8829314293412367</v>
      </c>
      <c r="AU75">
        <f>VLOOKUP(E75,'[1]AVPP 0 a 79 años (COMUNAS)'!$A$4:$I$350,5,FALSE)</f>
        <v>1370</v>
      </c>
      <c r="AV75">
        <f>VLOOKUP(E75,'[1]AVPP 0 a 79 años (COMUNAS)'!$A$4:$AA$350,11,FALSE)</f>
        <v>2822</v>
      </c>
      <c r="AW75">
        <f>VLOOKUP(E75,'[1]AVPP 0 a 79 años (COMUNAS)'!$A$4:$AA$350,17,FALSE)</f>
        <v>2926</v>
      </c>
      <c r="AX75">
        <f>VLOOKUP(E75,'[1]AVPP 0 a 79 años (COMUNAS)'!$A$4:$AA$350,23,FALSE)</f>
        <v>3033</v>
      </c>
      <c r="AY75" s="23"/>
      <c r="BB75">
        <f>VLOOKUP(F75,'[2]superficie y densidad'!$B$1:$C$363,2,FALSE)</f>
        <v>1597.1</v>
      </c>
      <c r="BC75" s="26">
        <f>VLOOKUP(F75,'[2]superficie y densidad'!$B$1:$H$363,7,FALSE)</f>
        <v>0</v>
      </c>
      <c r="BD75">
        <f>VLOOKUP(F75,'[2]superficie y densidad'!$B$1:$E$363,4,FALSE)</f>
        <v>15112</v>
      </c>
      <c r="BE75">
        <f>VLOOKUP(F75,'[2]superficie y densidad'!$B$1:$G$363,6,FALSE)</f>
        <v>9.4621501471416956</v>
      </c>
      <c r="BF75">
        <f>VLOOKUP(F75,'[2]poblacion y % H y M'!$A$1:$G$363,6,FALSE)</f>
        <v>51.938856537850718</v>
      </c>
      <c r="BG75">
        <f>VLOOKUP(F75,'[2]poblacion y % H y M'!$A$1:$G$363,7,FALSE)</f>
        <v>48.061143462149289</v>
      </c>
      <c r="BH75">
        <f>VLOOKUP(F75,'[2]poblacion % edad'!$A$2:$M$363,4,FALSE)</f>
        <v>3028</v>
      </c>
      <c r="BI75">
        <f>VLOOKUP(F75,'[2]poblacion % edad'!$A$2:$M$363,5,FALSE)</f>
        <v>10445</v>
      </c>
      <c r="BJ75">
        <f>VLOOKUP(F75,'[2]poblacion % edad'!$A$2:$M$363,6,FALSE)</f>
        <v>1245</v>
      </c>
      <c r="BK75">
        <f>VLOOKUP(F75,'[2]poblacion y % H y M'!$A$2:$N$363,14,FALSE)</f>
        <v>1.0844073077467782</v>
      </c>
      <c r="BL75">
        <f>VLOOKUP(F75,'[2]poblacion % edad'!$A$2:$M$363,10,FALSE)</f>
        <v>40.909526089037819</v>
      </c>
      <c r="BM75">
        <f>VLOOKUP(F75,'[2]poblacion % edad'!$A$2:$M$363,11,FALSE)</f>
        <v>41.116248348745046</v>
      </c>
      <c r="BN75">
        <f>VLOOKUP(F75,[2]TBN!$A$1:$E$363,5,FALSE)</f>
        <v>13.724690854735698</v>
      </c>
      <c r="BQ75">
        <f>VLOOKUP(F75,'[2]TMI bruta'!$B$6:$I$367,3,FALSE)</f>
        <v>4.9504950495049505</v>
      </c>
    </row>
    <row r="76" spans="1:69" x14ac:dyDescent="0.45">
      <c r="A76" s="2"/>
      <c r="B76" s="1"/>
      <c r="C76" s="1"/>
      <c r="D76" s="1"/>
      <c r="E76" s="1">
        <v>12103</v>
      </c>
      <c r="F76" s="1" t="s">
        <v>408</v>
      </c>
      <c r="I76" s="1"/>
      <c r="J76" s="29">
        <v>0</v>
      </c>
      <c r="K76" s="32">
        <v>0</v>
      </c>
      <c r="M76" s="32">
        <v>0</v>
      </c>
      <c r="O76" s="18"/>
      <c r="P76" s="18"/>
      <c r="Q76" s="18"/>
      <c r="S76" s="18"/>
      <c r="AU76">
        <f>VLOOKUP(E76,'[1]AVPP 0 a 79 años (COMUNAS)'!$A$4:$I$350,5,FALSE)</f>
        <v>16</v>
      </c>
      <c r="AV76">
        <f>VLOOKUP(E76,'[1]AVPP 0 a 79 años (COMUNAS)'!$A$4:$AA$350,11,FALSE)</f>
        <v>140</v>
      </c>
      <c r="AW76">
        <f>VLOOKUP(E76,'[1]AVPP 0 a 79 años (COMUNAS)'!$A$4:$AA$350,17,FALSE)</f>
        <v>30</v>
      </c>
      <c r="AX76">
        <f>VLOOKUP(E76,'[1]AVPP 0 a 79 años (COMUNAS)'!$A$4:$AA$350,23,FALSE)</f>
        <v>40</v>
      </c>
      <c r="BB76">
        <f>VLOOKUP(F76,'[2]superficie y densidad'!$B$1:$C$363,2,FALSE)</f>
        <v>9975.2000000000007</v>
      </c>
      <c r="BC76" s="26">
        <f>VLOOKUP(F76,'[2]superficie y densidad'!$B$1:$H$363,7,FALSE)</f>
        <v>0</v>
      </c>
      <c r="BD76">
        <f>VLOOKUP(F76,'[2]superficie y densidad'!$B$1:$E$363,4,FALSE)</f>
        <v>121</v>
      </c>
      <c r="BE76">
        <f>VLOOKUP(F76,'[2]superficie y densidad'!$B$1:$G$363,6,FALSE)</f>
        <v>1.2130082604860051E-2</v>
      </c>
      <c r="BF76">
        <f>VLOOKUP(F76,'[2]poblacion y % H y M'!$A$1:$G$363,6,FALSE)</f>
        <v>78.512396694214885</v>
      </c>
      <c r="BG76">
        <f>VLOOKUP(F76,'[2]poblacion y % H y M'!$A$1:$G$363,7,FALSE)</f>
        <v>21.487603305785125</v>
      </c>
      <c r="BH76">
        <f>VLOOKUP(F76,'[2]poblacion % edad'!$A$2:$M$363,4,FALSE)</f>
        <v>5</v>
      </c>
      <c r="BI76">
        <f>VLOOKUP(F76,'[2]poblacion % edad'!$A$2:$M$363,5,FALSE)</f>
        <v>142</v>
      </c>
      <c r="BJ76">
        <f>VLOOKUP(F76,'[2]poblacion % edad'!$A$2:$M$363,6,FALSE)</f>
        <v>14</v>
      </c>
      <c r="BK76">
        <f>VLOOKUP(F76,'[2]poblacion y % H y M'!$A$2:$N$363,14,FALSE)</f>
        <v>3.3513513513513513</v>
      </c>
      <c r="BL76">
        <f>VLOOKUP(F76,'[2]poblacion % edad'!$A$2:$M$363,10,FALSE)</f>
        <v>13.380281690140844</v>
      </c>
      <c r="BM76">
        <f>VLOOKUP(F76,'[2]poblacion % edad'!$A$2:$M$363,11,FALSE)</f>
        <v>280</v>
      </c>
      <c r="BN76">
        <f>VLOOKUP(F76,[2]TBN!$A$1:$E$363,5,FALSE)</f>
        <v>6.2111801242236018</v>
      </c>
      <c r="BQ76">
        <f>VLOOKUP(F76,'[2]TMI bruta'!$B$6:$I$367,3,FALSE)</f>
        <v>0</v>
      </c>
    </row>
    <row r="77" spans="1:69" x14ac:dyDescent="0.45">
      <c r="A77" s="2"/>
      <c r="B77" s="1"/>
      <c r="C77" s="1"/>
      <c r="D77" s="1"/>
      <c r="E77" s="1">
        <v>10305</v>
      </c>
      <c r="F77" s="1" t="s">
        <v>238</v>
      </c>
      <c r="I77" s="1"/>
      <c r="J77" s="29">
        <v>6.7</v>
      </c>
      <c r="K77" s="32">
        <v>870.3</v>
      </c>
      <c r="M77" s="32">
        <v>1341.4</v>
      </c>
      <c r="O77" s="18">
        <v>7.1494959605347823</v>
      </c>
      <c r="P77" s="18"/>
      <c r="Q77" s="18">
        <v>62629.584614284693</v>
      </c>
      <c r="S77" s="18">
        <v>35.747479802673915</v>
      </c>
      <c r="T77">
        <v>0.90047901622935578</v>
      </c>
      <c r="AN77" s="37">
        <v>4.17</v>
      </c>
      <c r="AQ77">
        <v>1</v>
      </c>
      <c r="AU77">
        <f>VLOOKUP(E77,'[1]AVPP 0 a 79 años (COMUNAS)'!$A$4:$I$350,5,FALSE)</f>
        <v>1530</v>
      </c>
      <c r="AV77">
        <f>VLOOKUP(E77,'[1]AVPP 0 a 79 años (COMUNAS)'!$A$4:$AA$350,11,FALSE)</f>
        <v>4676</v>
      </c>
      <c r="AW77">
        <f>VLOOKUP(E77,'[1]AVPP 0 a 79 años (COMUNAS)'!$A$4:$AA$350,17,FALSE)</f>
        <v>4110</v>
      </c>
      <c r="AX77">
        <f>VLOOKUP(E77,'[1]AVPP 0 a 79 años (COMUNAS)'!$A$4:$AA$350,23,FALSE)</f>
        <v>3746</v>
      </c>
      <c r="BB77">
        <f>VLOOKUP(F77,'[2]superficie y densidad'!$B$1:$C$363,2,FALSE)</f>
        <v>1265.7</v>
      </c>
      <c r="BC77" s="26">
        <f>VLOOKUP(F77,'[2]superficie y densidad'!$B$1:$H$363,7,FALSE)</f>
        <v>0</v>
      </c>
      <c r="BD77">
        <f>VLOOKUP(F77,'[2]superficie y densidad'!$B$1:$E$363,4,FALSE)</f>
        <v>13674</v>
      </c>
      <c r="BE77">
        <f>VLOOKUP(F77,'[2]superficie y densidad'!$B$1:$G$363,6,FALSE)</f>
        <v>10.803507940270206</v>
      </c>
      <c r="BF77">
        <f>VLOOKUP(F77,'[2]poblacion y % H y M'!$A$1:$G$363,6,FALSE)</f>
        <v>52.332894544390818</v>
      </c>
      <c r="BG77">
        <f>VLOOKUP(F77,'[2]poblacion y % H y M'!$A$1:$G$363,7,FALSE)</f>
        <v>47.667105455609189</v>
      </c>
      <c r="BH77">
        <f>VLOOKUP(F77,'[2]poblacion % edad'!$A$2:$M$363,4,FALSE)</f>
        <v>3006</v>
      </c>
      <c r="BI77">
        <f>VLOOKUP(F77,'[2]poblacion % edad'!$A$2:$M$363,5,FALSE)</f>
        <v>9440</v>
      </c>
      <c r="BJ77">
        <f>VLOOKUP(F77,'[2]poblacion % edad'!$A$2:$M$363,6,FALSE)</f>
        <v>1701</v>
      </c>
      <c r="BK77">
        <f>VLOOKUP(F77,'[2]poblacion y % H y M'!$A$2:$N$363,14,FALSE)</f>
        <v>1.0899689762150981</v>
      </c>
      <c r="BL77">
        <f>VLOOKUP(F77,'[2]poblacion % edad'!$A$2:$M$363,10,FALSE)</f>
        <v>49.862288135593218</v>
      </c>
      <c r="BM77">
        <f>VLOOKUP(F77,'[2]poblacion % edad'!$A$2:$M$363,11,FALSE)</f>
        <v>56.586826347305383</v>
      </c>
      <c r="BN77">
        <f>VLOOKUP(F77,[2]TBN!$A$1:$E$363,5,FALSE)</f>
        <v>11.521877429843784</v>
      </c>
      <c r="BQ77">
        <f>VLOOKUP(F77,'[2]TMI bruta'!$B$6:$I$367,3,FALSE)</f>
        <v>24.502971964970325</v>
      </c>
    </row>
    <row r="78" spans="1:69" x14ac:dyDescent="0.45">
      <c r="A78" s="2"/>
      <c r="B78" s="1"/>
      <c r="C78" s="1"/>
      <c r="D78" s="1"/>
      <c r="E78" s="1">
        <v>11402</v>
      </c>
      <c r="F78" s="1" t="s">
        <v>405</v>
      </c>
      <c r="I78" s="1"/>
      <c r="J78" s="29">
        <v>8.3000000000000007</v>
      </c>
      <c r="K78" s="32">
        <v>600</v>
      </c>
      <c r="M78" s="32">
        <v>1750</v>
      </c>
      <c r="O78" s="18"/>
      <c r="P78" s="18"/>
      <c r="Q78" s="18"/>
      <c r="S78" s="18"/>
      <c r="AQ78">
        <v>3</v>
      </c>
      <c r="AU78">
        <f>VLOOKUP(E78,'[1]AVPP 0 a 79 años (COMUNAS)'!$A$4:$I$350,5,FALSE)</f>
        <v>162</v>
      </c>
      <c r="AV78">
        <f>VLOOKUP(E78,'[1]AVPP 0 a 79 años (COMUNAS)'!$A$4:$AA$350,11,FALSE)</f>
        <v>486</v>
      </c>
      <c r="AW78">
        <f>VLOOKUP(E78,'[1]AVPP 0 a 79 años (COMUNAS)'!$A$4:$AA$350,17,FALSE)</f>
        <v>693</v>
      </c>
      <c r="AX78">
        <f>VLOOKUP(E78,'[1]AVPP 0 a 79 años (COMUNAS)'!$A$4:$AA$350,23,FALSE)</f>
        <v>505</v>
      </c>
      <c r="BB78">
        <f>VLOOKUP(F78,'[2]superficie y densidad'!$B$1:$C$363,2,FALSE)</f>
        <v>5997.2</v>
      </c>
      <c r="BC78" s="26">
        <f>VLOOKUP(F78,'[2]superficie y densidad'!$B$1:$H$363,7,FALSE)</f>
        <v>0</v>
      </c>
      <c r="BD78">
        <f>VLOOKUP(F78,'[2]superficie y densidad'!$B$1:$E$363,4,FALSE)</f>
        <v>2347</v>
      </c>
      <c r="BE78">
        <f>VLOOKUP(F78,'[2]superficie y densidad'!$B$1:$G$363,6,FALSE)</f>
        <v>0.39134929633829124</v>
      </c>
      <c r="BF78">
        <f>VLOOKUP(F78,'[2]poblacion y % H y M'!$A$1:$G$363,6,FALSE)</f>
        <v>53.216872603323395</v>
      </c>
      <c r="BG78">
        <f>VLOOKUP(F78,'[2]poblacion y % H y M'!$A$1:$G$363,7,FALSE)</f>
        <v>46.783127396676612</v>
      </c>
      <c r="BH78">
        <f>VLOOKUP(F78,'[2]poblacion % edad'!$A$2:$M$363,4,FALSE)</f>
        <v>527</v>
      </c>
      <c r="BI78">
        <f>VLOOKUP(F78,'[2]poblacion % edad'!$A$2:$M$363,5,FALSE)</f>
        <v>1540</v>
      </c>
      <c r="BJ78">
        <f>VLOOKUP(F78,'[2]poblacion % edad'!$A$2:$M$363,6,FALSE)</f>
        <v>342</v>
      </c>
      <c r="BK78">
        <f>VLOOKUP(F78,'[2]poblacion y % H y M'!$A$2:$N$363,14,FALSE)</f>
        <v>1.1508928571428572</v>
      </c>
      <c r="BL78">
        <f>VLOOKUP(F78,'[2]poblacion % edad'!$A$2:$M$363,10,FALSE)</f>
        <v>56.428571428571431</v>
      </c>
      <c r="BM78">
        <f>VLOOKUP(F78,'[2]poblacion % edad'!$A$2:$M$363,11,FALSE)</f>
        <v>64.895635673624284</v>
      </c>
      <c r="BN78">
        <f>VLOOKUP(F78,[2]TBN!$A$1:$E$363,5,FALSE)</f>
        <v>9.9626400996264017</v>
      </c>
      <c r="BQ78">
        <f>VLOOKUP(F78,'[2]TMI bruta'!$B$6:$I$367,3,FALSE)</f>
        <v>0</v>
      </c>
    </row>
    <row r="79" spans="1:69" x14ac:dyDescent="0.45">
      <c r="A79" s="1"/>
      <c r="B79" s="1"/>
      <c r="C79" s="1"/>
      <c r="D79" s="1"/>
      <c r="E79" s="1">
        <v>4305</v>
      </c>
      <c r="F79" s="1" t="s">
        <v>515</v>
      </c>
      <c r="J79" s="29">
        <v>8.9</v>
      </c>
      <c r="K79" s="32">
        <v>278.8</v>
      </c>
      <c r="M79" s="32">
        <v>746.1</v>
      </c>
      <c r="O79" s="18"/>
      <c r="P79" s="18"/>
      <c r="Q79" s="18"/>
      <c r="S79" s="18"/>
      <c r="T79">
        <v>0.84750850510306186</v>
      </c>
      <c r="AJ79" s="21"/>
      <c r="AO79" s="37">
        <v>2.83</v>
      </c>
      <c r="BC79" s="26"/>
    </row>
    <row r="80" spans="1:69" x14ac:dyDescent="0.45">
      <c r="A80" s="1"/>
      <c r="B80" s="1"/>
      <c r="C80" s="1"/>
      <c r="D80" s="1"/>
      <c r="E80" s="1">
        <v>7108</v>
      </c>
      <c r="F80" s="1" t="s">
        <v>316</v>
      </c>
      <c r="J80" s="29">
        <v>4.2</v>
      </c>
      <c r="K80" s="32">
        <v>522.6</v>
      </c>
      <c r="M80" s="32">
        <v>1283.3</v>
      </c>
      <c r="O80" s="18"/>
      <c r="P80" s="18"/>
      <c r="Q80" s="18"/>
      <c r="S80" s="18"/>
      <c r="T80">
        <v>0.87763713080168781</v>
      </c>
      <c r="AU80">
        <f>VLOOKUP(E80,'[1]AVPP 0 a 79 años (COMUNAS)'!$A$4:$I$350,5,FALSE)</f>
        <v>840</v>
      </c>
      <c r="AV80">
        <f>VLOOKUP(E80,'[1]AVPP 0 a 79 años (COMUNAS)'!$A$4:$AA$350,11,FALSE)</f>
        <v>3038</v>
      </c>
      <c r="AW80">
        <f>VLOOKUP(E80,'[1]AVPP 0 a 79 años (COMUNAS)'!$A$4:$AA$350,17,FALSE)</f>
        <v>3047</v>
      </c>
      <c r="AX80">
        <f>VLOOKUP(E80,'[1]AVPP 0 a 79 años (COMUNAS)'!$A$4:$AA$350,23,FALSE)</f>
        <v>2735</v>
      </c>
      <c r="AY80" s="23"/>
      <c r="BB80">
        <f>VLOOKUP(F80,'[2]superficie y densidad'!$B$1:$C$363,2,FALSE)</f>
        <v>430.5</v>
      </c>
      <c r="BC80" s="26">
        <f>VLOOKUP(F80,'[2]superficie y densidad'!$B$1:$H$363,7,FALSE)</f>
        <v>0</v>
      </c>
      <c r="BD80">
        <f>VLOOKUP(F80,'[2]superficie y densidad'!$B$1:$E$363,4,FALSE)</f>
        <v>13509</v>
      </c>
      <c r="BE80">
        <f>VLOOKUP(F80,'[2]superficie y densidad'!$B$1:$G$363,6,FALSE)</f>
        <v>31.379790940766551</v>
      </c>
      <c r="BF80">
        <f>VLOOKUP(F80,'[2]poblacion y % H y M'!$A$1:$G$363,6,FALSE)</f>
        <v>52.150418239692051</v>
      </c>
      <c r="BG80">
        <f>VLOOKUP(F80,'[2]poblacion y % H y M'!$A$1:$G$363,7,FALSE)</f>
        <v>47.849581760307942</v>
      </c>
      <c r="BH80">
        <f>VLOOKUP(F80,'[2]poblacion % edad'!$A$2:$M$363,4,FALSE)</f>
        <v>2828</v>
      </c>
      <c r="BI80">
        <f>VLOOKUP(F80,'[2]poblacion % edad'!$A$2:$M$363,5,FALSE)</f>
        <v>9359</v>
      </c>
      <c r="BJ80">
        <f>VLOOKUP(F80,'[2]poblacion % edad'!$A$2:$M$363,6,FALSE)</f>
        <v>1315</v>
      </c>
      <c r="BK80">
        <f>VLOOKUP(F80,'[2]poblacion y % H y M'!$A$2:$N$363,14,FALSE)</f>
        <v>1.0998444790046655</v>
      </c>
      <c r="BL80">
        <f>VLOOKUP(F80,'[2]poblacion % edad'!$A$2:$M$363,10,FALSE)</f>
        <v>44.267549951917943</v>
      </c>
      <c r="BM80">
        <f>VLOOKUP(F80,'[2]poblacion % edad'!$A$2:$M$363,11,FALSE)</f>
        <v>46.499292786421499</v>
      </c>
      <c r="BN80">
        <f>VLOOKUP(F80,[2]TBN!$A$1:$E$363,5,FALSE)</f>
        <v>10.51696045030366</v>
      </c>
      <c r="BQ80">
        <f>VLOOKUP(F80,'[2]TMI bruta'!$B$6:$I$367,3,FALSE)</f>
        <v>7.042253521126761</v>
      </c>
    </row>
    <row r="81" spans="1:70" x14ac:dyDescent="0.45">
      <c r="A81" s="1"/>
      <c r="B81" s="1"/>
      <c r="C81" s="1"/>
      <c r="D81" s="1"/>
      <c r="E81" s="1">
        <v>14204</v>
      </c>
      <c r="F81" s="1" t="s">
        <v>263</v>
      </c>
      <c r="I81" s="1"/>
      <c r="J81" s="29">
        <v>4</v>
      </c>
      <c r="K81" s="32">
        <v>724.7</v>
      </c>
      <c r="M81" s="32">
        <v>1531</v>
      </c>
      <c r="O81" s="18">
        <v>3.0099629774553773</v>
      </c>
      <c r="P81" s="18"/>
      <c r="Q81" s="18">
        <v>1208.0486410017156</v>
      </c>
      <c r="S81" s="18">
        <v>39.129518706919903</v>
      </c>
      <c r="T81">
        <v>0.91647352737561327</v>
      </c>
      <c r="AN81" s="37">
        <v>1.75</v>
      </c>
      <c r="AO81" s="37">
        <v>2.83</v>
      </c>
      <c r="AU81">
        <f>VLOOKUP(E81,'[1]AVPP 0 a 79 años (COMUNAS)'!$A$4:$I$350,5,FALSE)</f>
        <v>3178</v>
      </c>
      <c r="AV81">
        <f>VLOOKUP(E81,'[1]AVPP 0 a 79 años (COMUNAS)'!$A$4:$AA$350,11,FALSE)</f>
        <v>9339</v>
      </c>
      <c r="AW81">
        <f>VLOOKUP(E81,'[1]AVPP 0 a 79 años (COMUNAS)'!$A$4:$AA$350,17,FALSE)</f>
        <v>9445</v>
      </c>
      <c r="AX81">
        <f>VLOOKUP(E81,'[1]AVPP 0 a 79 años (COMUNAS)'!$A$4:$AA$350,23,FALSE)</f>
        <v>8833</v>
      </c>
      <c r="BB81">
        <f>VLOOKUP(F81,'[2]superficie y densidad'!$B$1:$C$363,2,FALSE)</f>
        <v>2211.6999999999998</v>
      </c>
      <c r="BC81" s="26">
        <f>VLOOKUP(F81,'[2]superficie y densidad'!$B$1:$H$363,7,FALSE)</f>
        <v>0</v>
      </c>
      <c r="BD81">
        <f>VLOOKUP(F81,'[2]superficie y densidad'!$B$1:$E$363,4,FALSE)</f>
        <v>33115</v>
      </c>
      <c r="BE81">
        <f>VLOOKUP(F81,'[2]superficie y densidad'!$B$1:$G$363,6,FALSE)</f>
        <v>14.972645476330426</v>
      </c>
      <c r="BF81">
        <f>VLOOKUP(F81,'[2]poblacion y % H y M'!$A$1:$G$363,6,FALSE)</f>
        <v>50.448437264079729</v>
      </c>
      <c r="BG81">
        <f>VLOOKUP(F81,'[2]poblacion y % H y M'!$A$1:$G$363,7,FALSE)</f>
        <v>49.551562735920278</v>
      </c>
      <c r="BH81">
        <f>VLOOKUP(F81,'[2]poblacion % edad'!$A$2:$M$363,4,FALSE)</f>
        <v>7011</v>
      </c>
      <c r="BI81">
        <f>VLOOKUP(F81,'[2]poblacion % edad'!$A$2:$M$363,5,FALSE)</f>
        <v>22486</v>
      </c>
      <c r="BJ81">
        <f>VLOOKUP(F81,'[2]poblacion % edad'!$A$2:$M$363,6,FALSE)</f>
        <v>3779</v>
      </c>
      <c r="BK81">
        <f>VLOOKUP(F81,'[2]poblacion y % H y M'!$A$2:$N$363,14,FALSE)</f>
        <v>1.0189297415362213</v>
      </c>
      <c r="BL81">
        <f>VLOOKUP(F81,'[2]poblacion % edad'!$A$2:$M$363,10,FALSE)</f>
        <v>47.985413145957487</v>
      </c>
      <c r="BM81">
        <f>VLOOKUP(F81,'[2]poblacion % edad'!$A$2:$M$363,11,FALSE)</f>
        <v>53.901012694337467</v>
      </c>
      <c r="BN81">
        <f>VLOOKUP(F81,[2]TBN!$A$1:$E$363,5,FALSE)</f>
        <v>11.990623873061665</v>
      </c>
      <c r="BQ81">
        <f>VLOOKUP(F81,'[2]TMI bruta'!$B$6:$I$367,3,FALSE)</f>
        <v>5.0125313283208017</v>
      </c>
      <c r="BR81">
        <v>1</v>
      </c>
    </row>
    <row r="82" spans="1:70" x14ac:dyDescent="0.45">
      <c r="A82" s="1"/>
      <c r="B82" s="1"/>
      <c r="C82" s="1"/>
      <c r="D82" s="1"/>
      <c r="E82" s="1">
        <v>5303</v>
      </c>
      <c r="F82" s="1" t="s">
        <v>277</v>
      </c>
      <c r="J82" s="29">
        <v>8.1999999999999993</v>
      </c>
      <c r="K82" s="32">
        <v>735.9</v>
      </c>
      <c r="M82" s="32">
        <v>2412.8000000000002</v>
      </c>
      <c r="O82" s="18"/>
      <c r="P82" s="18"/>
      <c r="Q82" s="18"/>
      <c r="S82" s="18"/>
      <c r="T82">
        <v>0.89226208729428602</v>
      </c>
      <c r="AU82">
        <f>VLOOKUP(E82,'[1]AVPP 0 a 79 años (COMUNAS)'!$A$4:$I$350,5,FALSE)</f>
        <v>542</v>
      </c>
      <c r="AV82">
        <f>VLOOKUP(E82,'[1]AVPP 0 a 79 años (COMUNAS)'!$A$4:$AA$350,11,FALSE)</f>
        <v>1618</v>
      </c>
      <c r="AW82">
        <f>VLOOKUP(E82,'[1]AVPP 0 a 79 años (COMUNAS)'!$A$4:$AA$350,17,FALSE)</f>
        <v>1521</v>
      </c>
      <c r="AX82">
        <f>VLOOKUP(E82,'[1]AVPP 0 a 79 años (COMUNAS)'!$A$4:$AA$350,23,FALSE)</f>
        <v>1664</v>
      </c>
      <c r="BB82">
        <f>VLOOKUP(F82,'[2]superficie y densidad'!$B$1:$C$363,2,FALSE)</f>
        <v>122.5</v>
      </c>
      <c r="BC82" s="26">
        <f>VLOOKUP(F82,'[2]superficie y densidad'!$B$1:$H$363,7,FALSE)</f>
        <v>0</v>
      </c>
      <c r="BD82">
        <f>VLOOKUP(F82,'[2]superficie y densidad'!$B$1:$E$363,4,FALSE)</f>
        <v>10396</v>
      </c>
      <c r="BE82">
        <f>VLOOKUP(F82,'[2]superficie y densidad'!$B$1:$G$363,6,FALSE)</f>
        <v>84.865306122448985</v>
      </c>
      <c r="BF82">
        <f>VLOOKUP(F82,'[2]poblacion y % H y M'!$A$1:$G$363,6,FALSE)</f>
        <v>51.404386302424008</v>
      </c>
      <c r="BG82">
        <f>VLOOKUP(F82,'[2]poblacion y % H y M'!$A$1:$G$363,7,FALSE)</f>
        <v>48.595613697575992</v>
      </c>
      <c r="BH82">
        <f>VLOOKUP(F82,'[2]poblacion % edad'!$A$2:$M$363,4,FALSE)</f>
        <v>2083</v>
      </c>
      <c r="BI82">
        <f>VLOOKUP(F82,'[2]poblacion % edad'!$A$2:$M$363,5,FALSE)</f>
        <v>6434</v>
      </c>
      <c r="BJ82">
        <f>VLOOKUP(F82,'[2]poblacion % edad'!$A$2:$M$363,6,FALSE)</f>
        <v>973</v>
      </c>
      <c r="BK82">
        <f>VLOOKUP(F82,'[2]poblacion y % H y M'!$A$2:$N$363,14,FALSE)</f>
        <v>1.0594618055555556</v>
      </c>
      <c r="BL82">
        <f>VLOOKUP(F82,'[2]poblacion % edad'!$A$2:$M$363,10,FALSE)</f>
        <v>47.497668635374573</v>
      </c>
      <c r="BM82">
        <f>VLOOKUP(F82,'[2]poblacion % edad'!$A$2:$M$363,11,FALSE)</f>
        <v>46.711473835813734</v>
      </c>
      <c r="BN82">
        <f>VLOOKUP(F82,[2]TBN!$A$1:$E$363,5,FALSE)</f>
        <v>15.384615384615385</v>
      </c>
      <c r="BQ82">
        <f>VLOOKUP(F82,'[2]TMI bruta'!$B$6:$I$367,3,FALSE)</f>
        <v>0</v>
      </c>
    </row>
    <row r="83" spans="1:70" x14ac:dyDescent="0.45">
      <c r="A83" s="1"/>
      <c r="B83" s="1"/>
      <c r="C83" s="1"/>
      <c r="D83" s="1"/>
      <c r="E83" s="1">
        <v>7405</v>
      </c>
      <c r="F83" s="1" t="s">
        <v>327</v>
      </c>
      <c r="J83" s="29">
        <v>3.3</v>
      </c>
      <c r="K83" s="32">
        <v>335.6</v>
      </c>
      <c r="M83" s="32">
        <v>1259.9000000000001</v>
      </c>
      <c r="O83" s="18"/>
      <c r="P83" s="18"/>
      <c r="Q83" s="18"/>
      <c r="S83" s="18"/>
      <c r="T83">
        <v>0.98177109779628313</v>
      </c>
      <c r="AU83">
        <f>VLOOKUP(E83,'[1]AVPP 0 a 79 años (COMUNAS)'!$A$4:$I$350,5,FALSE)</f>
        <v>1090</v>
      </c>
      <c r="AV83">
        <f>VLOOKUP(E83,'[1]AVPP 0 a 79 años (COMUNAS)'!$A$4:$AA$350,11,FALSE)</f>
        <v>3870</v>
      </c>
      <c r="AW83">
        <f>VLOOKUP(E83,'[1]AVPP 0 a 79 años (COMUNAS)'!$A$4:$AA$350,17,FALSE)</f>
        <v>4138</v>
      </c>
      <c r="AX83">
        <f>VLOOKUP(E83,'[1]AVPP 0 a 79 años (COMUNAS)'!$A$4:$AA$350,23,FALSE)</f>
        <v>3797</v>
      </c>
      <c r="AY83" s="23"/>
      <c r="BB83">
        <f>VLOOKUP(F83,'[2]superficie y densidad'!$B$1:$C$363,2,FALSE)</f>
        <v>827.1</v>
      </c>
      <c r="BC83" s="26">
        <f>VLOOKUP(F83,'[2]superficie y densidad'!$B$1:$H$363,7,FALSE)</f>
        <v>0</v>
      </c>
      <c r="BD83">
        <f>VLOOKUP(F83,'[2]superficie y densidad'!$B$1:$E$363,4,FALSE)</f>
        <v>19706</v>
      </c>
      <c r="BE83">
        <f>VLOOKUP(F83,'[2]superficie y densidad'!$B$1:$G$363,6,FALSE)</f>
        <v>23.825414097448917</v>
      </c>
      <c r="BF83">
        <f>VLOOKUP(F83,'[2]poblacion y % H y M'!$A$1:$G$363,6,FALSE)</f>
        <v>50.908352785953511</v>
      </c>
      <c r="BG83">
        <f>VLOOKUP(F83,'[2]poblacion y % H y M'!$A$1:$G$363,7,FALSE)</f>
        <v>49.091647214046489</v>
      </c>
      <c r="BH83">
        <f>VLOOKUP(F83,'[2]poblacion % edad'!$A$2:$M$363,4,FALSE)</f>
        <v>4232</v>
      </c>
      <c r="BI83">
        <f>VLOOKUP(F83,'[2]poblacion % edad'!$A$2:$M$363,5,FALSE)</f>
        <v>13317</v>
      </c>
      <c r="BJ83">
        <f>VLOOKUP(F83,'[2]poblacion % edad'!$A$2:$M$363,6,FALSE)</f>
        <v>2126</v>
      </c>
      <c r="BK83">
        <f>VLOOKUP(F83,'[2]poblacion y % H y M'!$A$2:$N$363,14,FALSE)</f>
        <v>1.0424582165472853</v>
      </c>
      <c r="BL83">
        <f>VLOOKUP(F83,'[2]poblacion % edad'!$A$2:$M$363,10,FALSE)</f>
        <v>47.743485770068332</v>
      </c>
      <c r="BM83">
        <f>VLOOKUP(F83,'[2]poblacion % edad'!$A$2:$M$363,11,FALSE)</f>
        <v>50.236294896030245</v>
      </c>
      <c r="BN83">
        <f>VLOOKUP(F83,[2]TBN!$A$1:$E$363,5,FALSE)</f>
        <v>9.2503176620076228</v>
      </c>
      <c r="BQ83">
        <f>VLOOKUP(F83,'[2]TMI bruta'!$B$6:$I$367,3,FALSE)</f>
        <v>5.4945054945054945</v>
      </c>
    </row>
    <row r="84" spans="1:70" x14ac:dyDescent="0.45">
      <c r="A84" s="1"/>
      <c r="B84" s="1"/>
      <c r="C84" s="1"/>
      <c r="D84" s="1"/>
      <c r="E84" s="1">
        <v>6116</v>
      </c>
      <c r="F84" s="1" t="s">
        <v>454</v>
      </c>
      <c r="J84" s="29">
        <v>6.3</v>
      </c>
      <c r="K84" s="32">
        <v>582.20000000000005</v>
      </c>
      <c r="M84" s="32">
        <v>2075.1</v>
      </c>
      <c r="O84" s="18"/>
      <c r="P84" s="18"/>
      <c r="Q84" s="18"/>
      <c r="S84" s="18"/>
      <c r="T84">
        <v>0.87404331262655732</v>
      </c>
      <c r="AO84" s="37">
        <v>1.48</v>
      </c>
      <c r="AU84">
        <f>VLOOKUP(E84,'[1]AVPP 0 a 79 años (COMUNAS)'!$A$4:$I$350,5,FALSE)</f>
        <v>1772</v>
      </c>
      <c r="AV84">
        <f>VLOOKUP(E84,'[1]AVPP 0 a 79 años (COMUNAS)'!$A$4:$AA$350,11,FALSE)</f>
        <v>5645</v>
      </c>
      <c r="AW84">
        <f>VLOOKUP(E84,'[1]AVPP 0 a 79 años (COMUNAS)'!$A$4:$AA$350,17,FALSE)</f>
        <v>5434</v>
      </c>
      <c r="AX84">
        <f>VLOOKUP(E84,'[1]AVPP 0 a 79 años (COMUNAS)'!$A$4:$AA$350,23,FALSE)</f>
        <v>5278</v>
      </c>
      <c r="BB84">
        <f>VLOOKUP(F84,'[2]superficie y densidad'!$B$1:$C$363,2,FALSE)</f>
        <v>673.3</v>
      </c>
      <c r="BC84" s="26">
        <f>VLOOKUP(F84,'[2]superficie y densidad'!$B$1:$H$363,7,FALSE)</f>
        <v>0</v>
      </c>
      <c r="BD84">
        <f>VLOOKUP(F84,'[2]superficie y densidad'!$B$1:$E$363,4,FALSE)</f>
        <v>31405</v>
      </c>
      <c r="BE84">
        <f>VLOOKUP(F84,'[2]superficie y densidad'!$B$1:$G$363,6,FALSE)</f>
        <v>46.64339818802911</v>
      </c>
      <c r="BF84">
        <f>VLOOKUP(F84,'[2]poblacion y % H y M'!$A$1:$G$363,6,FALSE)</f>
        <v>51.9184843177838</v>
      </c>
      <c r="BG84">
        <f>VLOOKUP(F84,'[2]poblacion y % H y M'!$A$1:$G$363,7,FALSE)</f>
        <v>48.081515682216207</v>
      </c>
      <c r="BH84">
        <f>VLOOKUP(F84,'[2]poblacion % edad'!$A$2:$M$363,4,FALSE)</f>
        <v>6563</v>
      </c>
      <c r="BI84">
        <f>VLOOKUP(F84,'[2]poblacion % edad'!$A$2:$M$363,5,FALSE)</f>
        <v>19439</v>
      </c>
      <c r="BJ84">
        <f>VLOOKUP(F84,'[2]poblacion % edad'!$A$2:$M$363,6,FALSE)</f>
        <v>2229</v>
      </c>
      <c r="BK84">
        <f>VLOOKUP(F84,'[2]poblacion y % H y M'!$A$2:$N$363,14,FALSE)</f>
        <v>1.0817786298945506</v>
      </c>
      <c r="BL84">
        <f>VLOOKUP(F84,'[2]poblacion % edad'!$A$2:$M$363,10,FALSE)</f>
        <v>45.228664025927259</v>
      </c>
      <c r="BM84">
        <f>VLOOKUP(F84,'[2]poblacion % edad'!$A$2:$M$363,11,FALSE)</f>
        <v>33.963126618924271</v>
      </c>
      <c r="BN84">
        <f>VLOOKUP(F84,[2]TBN!$A$1:$E$363,5,FALSE)</f>
        <v>12.468562927278525</v>
      </c>
      <c r="BQ84">
        <f>VLOOKUP(F84,'[2]TMI bruta'!$B$6:$I$367,3,FALSE)</f>
        <v>8.5135947756496702</v>
      </c>
    </row>
    <row r="85" spans="1:70" x14ac:dyDescent="0.45">
      <c r="A85" s="1"/>
      <c r="B85" s="1"/>
      <c r="C85" s="1"/>
      <c r="D85" s="1"/>
      <c r="E85" s="1">
        <v>6115</v>
      </c>
      <c r="F85" s="1" t="s">
        <v>191</v>
      </c>
      <c r="J85" s="29">
        <v>3.9</v>
      </c>
      <c r="K85" s="32">
        <v>574.70000000000005</v>
      </c>
      <c r="M85" s="32">
        <v>2249.8000000000002</v>
      </c>
      <c r="O85" s="18">
        <v>1.6700903518880372</v>
      </c>
      <c r="P85" s="18"/>
      <c r="Q85" s="18">
        <v>8263.6070611420073</v>
      </c>
      <c r="S85" s="18">
        <v>40.082168445312895</v>
      </c>
      <c r="T85">
        <v>0.76727290946440208</v>
      </c>
      <c r="AN85" s="37">
        <v>5.92</v>
      </c>
      <c r="AU85">
        <f>VLOOKUP(E85,'[1]AVPP 0 a 79 años (COMUNAS)'!$A$4:$I$350,5,FALSE)</f>
        <v>4543</v>
      </c>
      <c r="AV85">
        <f>VLOOKUP(E85,'[1]AVPP 0 a 79 años (COMUNAS)'!$A$4:$AA$350,11,FALSE)</f>
        <v>13379</v>
      </c>
      <c r="AW85">
        <f>VLOOKUP(E85,'[1]AVPP 0 a 79 años (COMUNAS)'!$A$4:$AA$350,17,FALSE)</f>
        <v>13509</v>
      </c>
      <c r="AX85">
        <f>VLOOKUP(E85,'[1]AVPP 0 a 79 años (COMUNAS)'!$A$4:$AA$350,23,FALSE)</f>
        <v>13210</v>
      </c>
      <c r="BB85">
        <f>VLOOKUP(F85,'[2]superficie y densidad'!$B$1:$C$363,2,FALSE)</f>
        <v>591.5</v>
      </c>
      <c r="BC85" s="26">
        <f>VLOOKUP(F85,'[2]superficie y densidad'!$B$1:$H$363,7,FALSE)</f>
        <v>0</v>
      </c>
      <c r="BD85">
        <f>VLOOKUP(F85,'[2]superficie y densidad'!$B$1:$E$363,4,FALSE)</f>
        <v>61102</v>
      </c>
      <c r="BE85">
        <f>VLOOKUP(F85,'[2]superficie y densidad'!$B$1:$G$363,6,FALSE)</f>
        <v>103.30008453085377</v>
      </c>
      <c r="BF85">
        <f>VLOOKUP(F85,'[2]poblacion y % H y M'!$A$1:$G$363,6,FALSE)</f>
        <v>49.811790121436289</v>
      </c>
      <c r="BG85">
        <f>VLOOKUP(F85,'[2]poblacion y % H y M'!$A$1:$G$363,7,FALSE)</f>
        <v>50.188209878563718</v>
      </c>
      <c r="BH85">
        <f>VLOOKUP(F85,'[2]poblacion % edad'!$A$2:$M$363,4,FALSE)</f>
        <v>13523</v>
      </c>
      <c r="BI85">
        <f>VLOOKUP(F85,'[2]poblacion % edad'!$A$2:$M$363,5,FALSE)</f>
        <v>40320</v>
      </c>
      <c r="BJ85">
        <f>VLOOKUP(F85,'[2]poblacion % edad'!$A$2:$M$363,6,FALSE)</f>
        <v>5422</v>
      </c>
      <c r="BK85">
        <f>VLOOKUP(F85,'[2]poblacion y % H y M'!$A$2:$N$363,14,FALSE)</f>
        <v>0.99263667540851319</v>
      </c>
      <c r="BL85">
        <f>VLOOKUP(F85,'[2]poblacion % edad'!$A$2:$M$363,10,FALSE)</f>
        <v>46.986607142857146</v>
      </c>
      <c r="BM85">
        <f>VLOOKUP(F85,'[2]poblacion % edad'!$A$2:$M$363,11,FALSE)</f>
        <v>40.094653553205653</v>
      </c>
      <c r="BN85">
        <f>VLOOKUP(F85,[2]TBN!$A$1:$E$363,5,FALSE)</f>
        <v>13.751792795072976</v>
      </c>
      <c r="BQ85">
        <f>VLOOKUP(F85,'[2]TMI bruta'!$B$6:$I$367,3,FALSE)</f>
        <v>11.031111758387794</v>
      </c>
    </row>
    <row r="86" spans="1:70" x14ac:dyDescent="0.45">
      <c r="A86" s="2"/>
      <c r="B86" s="1"/>
      <c r="C86" s="1"/>
      <c r="D86" s="1"/>
      <c r="E86" s="1">
        <v>13128</v>
      </c>
      <c r="F86" s="1" t="s">
        <v>434</v>
      </c>
      <c r="I86" s="1"/>
      <c r="J86" s="29">
        <v>6.5</v>
      </c>
      <c r="K86" s="32">
        <v>781.2</v>
      </c>
      <c r="M86" s="32">
        <v>2720.3</v>
      </c>
      <c r="O86" s="18"/>
      <c r="P86" s="18"/>
      <c r="Q86" s="18"/>
      <c r="S86" s="18"/>
      <c r="T86">
        <v>0.77382273876235441</v>
      </c>
      <c r="AO86" s="37">
        <v>7.75</v>
      </c>
      <c r="AP86">
        <f>VLOOKUP(F86,'[3]Brote ETA'!$A$2:$B$42,2,FALSE)</f>
        <v>2</v>
      </c>
      <c r="AT86">
        <v>2</v>
      </c>
      <c r="AU86">
        <f>VLOOKUP(E86,'[1]AVPP 0 a 79 años (COMUNAS)'!$A$4:$I$350,5,FALSE)</f>
        <v>11258</v>
      </c>
      <c r="AV86">
        <f>VLOOKUP(E86,'[1]AVPP 0 a 79 años (COMUNAS)'!$A$4:$AA$350,11,FALSE)</f>
        <v>34242</v>
      </c>
      <c r="AW86">
        <f>VLOOKUP(E86,'[1]AVPP 0 a 79 años (COMUNAS)'!$A$4:$AA$350,17,FALSE)</f>
        <v>32500</v>
      </c>
      <c r="AX86">
        <f>VLOOKUP(E86,'[1]AVPP 0 a 79 años (COMUNAS)'!$A$4:$AA$350,23,FALSE)</f>
        <v>35236</v>
      </c>
      <c r="AY86" s="23"/>
      <c r="BB86">
        <f>VLOOKUP(F86,'[2]superficie y densidad'!$B$1:$C$363,2,FALSE)</f>
        <v>24.2</v>
      </c>
      <c r="BC86" s="26">
        <f>VLOOKUP(F86,'[2]superficie y densidad'!$B$1:$H$363,7,FALSE)</f>
        <v>0</v>
      </c>
      <c r="BD86">
        <f>VLOOKUP(F86,'[2]superficie y densidad'!$B$1:$E$363,4,FALSE)</f>
        <v>151500</v>
      </c>
      <c r="BE86">
        <f>VLOOKUP(F86,'[2]superficie y densidad'!$B$1:$G$363,6,FALSE)</f>
        <v>6260.3305785123966</v>
      </c>
      <c r="BF86">
        <f>VLOOKUP(F86,'[2]poblacion y % H y M'!$A$1:$G$363,6,FALSE)</f>
        <v>50.036963696369639</v>
      </c>
      <c r="BG86">
        <f>VLOOKUP(F86,'[2]poblacion y % H y M'!$A$1:$G$363,7,FALSE)</f>
        <v>49.963036303630368</v>
      </c>
      <c r="BH86">
        <f>VLOOKUP(F86,'[2]poblacion % edad'!$A$2:$M$363,4,FALSE)</f>
        <v>32460</v>
      </c>
      <c r="BI86">
        <f>VLOOKUP(F86,'[2]poblacion % edad'!$A$2:$M$363,5,FALSE)</f>
        <v>105005</v>
      </c>
      <c r="BJ86">
        <f>VLOOKUP(F86,'[2]poblacion % edad'!$A$2:$M$363,6,FALSE)</f>
        <v>11063</v>
      </c>
      <c r="BK86">
        <f>VLOOKUP(F86,'[2]poblacion y % H y M'!$A$2:$N$363,14,FALSE)</f>
        <v>1.0005926564478327</v>
      </c>
      <c r="BL86">
        <f>VLOOKUP(F86,'[2]poblacion % edad'!$A$2:$M$363,10,FALSE)</f>
        <v>41.448502452264179</v>
      </c>
      <c r="BM86">
        <f>VLOOKUP(F86,'[2]poblacion % edad'!$A$2:$M$363,11,FALSE)</f>
        <v>34.081947011706717</v>
      </c>
      <c r="BN86">
        <f>VLOOKUP(F86,[2]TBN!$A$1:$E$363,5,FALSE)</f>
        <v>15.70747603145535</v>
      </c>
      <c r="BQ86">
        <f>VLOOKUP(F86,'[2]TMI bruta'!$B$6:$I$367,3,FALSE)</f>
        <v>5.5667970211826994</v>
      </c>
      <c r="BR86">
        <v>1</v>
      </c>
    </row>
    <row r="87" spans="1:70" x14ac:dyDescent="0.45">
      <c r="A87" s="1"/>
      <c r="B87" s="1"/>
      <c r="C87" s="1"/>
      <c r="D87" s="1"/>
      <c r="E87" s="15">
        <v>9209</v>
      </c>
      <c r="F87" s="16" t="s">
        <v>382</v>
      </c>
      <c r="I87" s="1"/>
      <c r="J87" s="29">
        <v>4.4000000000000004</v>
      </c>
      <c r="K87" s="32">
        <v>1027.4000000000001</v>
      </c>
      <c r="M87" s="32">
        <v>2958.1</v>
      </c>
      <c r="O87" s="18"/>
      <c r="P87" s="18"/>
      <c r="Q87" s="18"/>
      <c r="S87" s="18"/>
      <c r="T87">
        <v>1.0876570442121416</v>
      </c>
      <c r="AU87">
        <f>VLOOKUP(E87,'[1]AVPP 0 a 79 años (COMUNAS)'!$A$4:$I$350,5,FALSE)</f>
        <v>1082</v>
      </c>
      <c r="AV87">
        <f>VLOOKUP(E87,'[1]AVPP 0 a 79 años (COMUNAS)'!$A$4:$AA$350,11,FALSE)</f>
        <v>3016</v>
      </c>
      <c r="AW87">
        <f>VLOOKUP(E87,'[1]AVPP 0 a 79 años (COMUNAS)'!$A$4:$AA$350,17,FALSE)</f>
        <v>2938</v>
      </c>
      <c r="AX87">
        <f>VLOOKUP(E87,'[1]AVPP 0 a 79 años (COMUNAS)'!$A$4:$AA$350,23,FALSE)</f>
        <v>2739</v>
      </c>
      <c r="AY87" s="23"/>
      <c r="BB87">
        <f>VLOOKUP(F87,'[2]superficie y densidad'!$B$1:$C$363,2,FALSE)</f>
        <v>267.39999999999998</v>
      </c>
      <c r="BC87" s="26">
        <f>VLOOKUP(F87,'[2]superficie y densidad'!$B$1:$H$363,7,FALSE)</f>
        <v>0</v>
      </c>
      <c r="BD87">
        <f>VLOOKUP(F87,'[2]superficie y densidad'!$B$1:$E$363,4,FALSE)</f>
        <v>10582</v>
      </c>
      <c r="BE87">
        <f>VLOOKUP(F87,'[2]superficie y densidad'!$B$1:$G$363,6,FALSE)</f>
        <v>39.573672400897536</v>
      </c>
      <c r="BF87">
        <f>VLOOKUP(F87,'[2]poblacion y % H y M'!$A$1:$G$363,6,FALSE)</f>
        <v>49.735399735399739</v>
      </c>
      <c r="BG87">
        <f>VLOOKUP(F87,'[2]poblacion y % H y M'!$A$1:$G$363,7,FALSE)</f>
        <v>50.264600264600269</v>
      </c>
      <c r="BH87">
        <f>VLOOKUP(F87,'[2]poblacion % edad'!$A$2:$M$363,4,FALSE)</f>
        <v>2158</v>
      </c>
      <c r="BI87">
        <f>VLOOKUP(F87,'[2]poblacion % edad'!$A$2:$M$363,5,FALSE)</f>
        <v>7041</v>
      </c>
      <c r="BJ87">
        <f>VLOOKUP(F87,'[2]poblacion % edad'!$A$2:$M$363,6,FALSE)</f>
        <v>1147</v>
      </c>
      <c r="BK87">
        <f>VLOOKUP(F87,'[2]poblacion y % H y M'!$A$2:$N$363,14,FALSE)</f>
        <v>0.98808608762490391</v>
      </c>
      <c r="BL87">
        <f>VLOOKUP(F87,'[2]poblacion % edad'!$A$2:$M$363,10,FALSE)</f>
        <v>46.939355205226526</v>
      </c>
      <c r="BM87">
        <f>VLOOKUP(F87,'[2]poblacion % edad'!$A$2:$M$363,11,FALSE)</f>
        <v>53.15106580166821</v>
      </c>
      <c r="BN87">
        <f>VLOOKUP(F87,[2]TBN!$A$1:$E$363,5,FALSE)</f>
        <v>15.271602551710806</v>
      </c>
      <c r="BQ87">
        <f>VLOOKUP(F87,'[2]TMI bruta'!$B$6:$I$367,3,FALSE)</f>
        <v>6.3291139240506329</v>
      </c>
    </row>
    <row r="88" spans="1:70" x14ac:dyDescent="0.45">
      <c r="A88" s="2"/>
      <c r="B88" s="1"/>
      <c r="C88" s="1"/>
      <c r="D88" s="1"/>
      <c r="E88" s="1">
        <v>13127</v>
      </c>
      <c r="F88" s="1" t="s">
        <v>433</v>
      </c>
      <c r="I88" s="1"/>
      <c r="J88" s="29">
        <v>5.5</v>
      </c>
      <c r="K88" s="32">
        <v>740.8</v>
      </c>
      <c r="M88" s="32">
        <v>5930.4</v>
      </c>
      <c r="O88" s="18">
        <v>0.60190563323482149</v>
      </c>
      <c r="P88" s="18">
        <v>0.60190563323482149</v>
      </c>
      <c r="Q88" s="18"/>
      <c r="S88" s="18">
        <v>50.560073191725003</v>
      </c>
      <c r="T88">
        <v>0.56360637779208977</v>
      </c>
      <c r="AO88" s="37">
        <v>2.2999999999999998</v>
      </c>
      <c r="AP88">
        <f>VLOOKUP(F88,'[3]Brote ETA'!$A$2:$B$42,2,FALSE)</f>
        <v>3</v>
      </c>
      <c r="AT88">
        <v>4</v>
      </c>
      <c r="AU88">
        <f>VLOOKUP(E88,'[1]AVPP 0 a 79 años (COMUNAS)'!$A$4:$I$350,5,FALSE)</f>
        <v>14034</v>
      </c>
      <c r="AV88">
        <f>VLOOKUP(E88,'[1]AVPP 0 a 79 años (COMUNAS)'!$A$4:$AA$350,11,FALSE)</f>
        <v>39977</v>
      </c>
      <c r="AW88">
        <f>VLOOKUP(E88,'[1]AVPP 0 a 79 años (COMUNAS)'!$A$4:$AA$350,17,FALSE)</f>
        <v>41691</v>
      </c>
      <c r="AX88">
        <f>VLOOKUP(E88,'[1]AVPP 0 a 79 años (COMUNAS)'!$A$4:$AA$350,23,FALSE)</f>
        <v>40726</v>
      </c>
      <c r="AY88" s="23"/>
      <c r="BB88">
        <f>VLOOKUP(F88,'[2]superficie y densidad'!$B$1:$C$363,2,FALSE)</f>
        <v>16.2</v>
      </c>
      <c r="BC88" s="26">
        <f>VLOOKUP(F88,'[2]superficie y densidad'!$B$1:$H$363,7,FALSE)</f>
        <v>0</v>
      </c>
      <c r="BD88">
        <f>VLOOKUP(F88,'[2]superficie y densidad'!$B$1:$E$363,4,FALSE)</f>
        <v>168342</v>
      </c>
      <c r="BE88">
        <f>VLOOKUP(F88,'[2]superficie y densidad'!$B$1:$G$363,6,FALSE)</f>
        <v>10391.481481481482</v>
      </c>
      <c r="BF88">
        <f>VLOOKUP(F88,'[2]poblacion y % H y M'!$A$1:$G$363,6,FALSE)</f>
        <v>49.201625262857753</v>
      </c>
      <c r="BG88">
        <f>VLOOKUP(F88,'[2]poblacion y % H y M'!$A$1:$G$363,7,FALSE)</f>
        <v>50.798374737142247</v>
      </c>
      <c r="BH88">
        <f>VLOOKUP(F88,'[2]poblacion % edad'!$A$2:$M$363,4,FALSE)</f>
        <v>30756</v>
      </c>
      <c r="BI88">
        <f>VLOOKUP(F88,'[2]poblacion % edad'!$A$2:$M$363,5,FALSE)</f>
        <v>115081</v>
      </c>
      <c r="BJ88">
        <f>VLOOKUP(F88,'[2]poblacion % edad'!$A$2:$M$363,6,FALSE)</f>
        <v>19166</v>
      </c>
      <c r="BK88">
        <f>VLOOKUP(F88,'[2]poblacion y % H y M'!$A$2:$N$363,14,FALSE)</f>
        <v>0.96781195215322413</v>
      </c>
      <c r="BL88">
        <f>VLOOKUP(F88,'[2]poblacion % edad'!$A$2:$M$363,10,FALSE)</f>
        <v>43.379880258252882</v>
      </c>
      <c r="BM88">
        <f>VLOOKUP(F88,'[2]poblacion % edad'!$A$2:$M$363,11,FALSE)</f>
        <v>62.316296007283135</v>
      </c>
      <c r="BN88">
        <f>VLOOKUP(F88,[2]TBN!$A$1:$E$363,5,FALSE)</f>
        <v>14.314891244401617</v>
      </c>
      <c r="BQ88">
        <f>VLOOKUP(F88,'[2]TMI bruta'!$B$6:$I$367,3,FALSE)</f>
        <v>10.996898772581913</v>
      </c>
    </row>
    <row r="89" spans="1:70" x14ac:dyDescent="0.45">
      <c r="A89" s="1"/>
      <c r="B89" s="1"/>
      <c r="C89" s="1"/>
      <c r="D89" s="1"/>
      <c r="E89" s="1">
        <v>7305</v>
      </c>
      <c r="F89" s="1" t="s">
        <v>462</v>
      </c>
      <c r="J89" s="29">
        <v>1.9</v>
      </c>
      <c r="K89" s="32">
        <v>343.8</v>
      </c>
      <c r="M89" s="32">
        <v>1193.0999999999999</v>
      </c>
      <c r="O89" s="18"/>
      <c r="P89" s="18"/>
      <c r="Q89" s="18"/>
      <c r="S89" s="18"/>
      <c r="T89">
        <v>0.94165234098493278</v>
      </c>
      <c r="AU89">
        <f>VLOOKUP(E89,'[1]AVPP 0 a 79 años (COMUNAS)'!$A$4:$I$350,5,FALSE)</f>
        <v>660</v>
      </c>
      <c r="AV89">
        <f>VLOOKUP(E89,'[1]AVPP 0 a 79 años (COMUNAS)'!$A$4:$AA$350,11,FALSE)</f>
        <v>2173</v>
      </c>
      <c r="AW89">
        <f>VLOOKUP(E89,'[1]AVPP 0 a 79 años (COMUNAS)'!$A$4:$AA$350,17,FALSE)</f>
        <v>2502</v>
      </c>
      <c r="AX89">
        <f>VLOOKUP(E89,'[1]AVPP 0 a 79 años (COMUNAS)'!$A$4:$AA$350,23,FALSE)</f>
        <v>1974</v>
      </c>
      <c r="AY89" s="23"/>
      <c r="BB89">
        <v>308.60000000000002</v>
      </c>
      <c r="BC89" s="26">
        <f>VLOOKUP(F89,'[2]superficie y densidad'!$B$1:$H$363,7,FALSE)</f>
        <v>0</v>
      </c>
      <c r="BD89">
        <f>VLOOKUP(F89,'[2]superficie y densidad'!$B$1:$E$363,4,FALSE)</f>
        <v>10044</v>
      </c>
      <c r="BE89">
        <f>VLOOKUP(F89,'[2]superficie y densidad'!$B$1:$G$363,6,FALSE)</f>
        <v>32.546986390149058</v>
      </c>
      <c r="BF89">
        <f>VLOOKUP(F89,'[2]poblacion y % H y M'!$A$1:$G$363,6,FALSE)</f>
        <v>50.408203902827566</v>
      </c>
      <c r="BG89">
        <f>VLOOKUP(F89,'[2]poblacion y % H y M'!$A$1:$G$363,7,FALSE)</f>
        <v>49.591796097172441</v>
      </c>
      <c r="BH89">
        <f>VLOOKUP(F89,'[2]poblacion % edad'!$A$2:$M$363,4,FALSE)</f>
        <v>1999</v>
      </c>
      <c r="BI89">
        <f>VLOOKUP(F89,'[2]poblacion % edad'!$A$2:$M$363,5,FALSE)</f>
        <v>6696</v>
      </c>
      <c r="BJ89">
        <f>VLOOKUP(F89,'[2]poblacion % edad'!$A$2:$M$363,6,FALSE)</f>
        <v>1120</v>
      </c>
      <c r="BK89">
        <f>VLOOKUP(F89,'[2]poblacion y % H y M'!$A$2:$N$363,14,FALSE)</f>
        <v>1.0253817581510525</v>
      </c>
      <c r="BL89">
        <f>VLOOKUP(F89,'[2]poblacion % edad'!$A$2:$M$363,10,FALSE)</f>
        <v>46.580047789725207</v>
      </c>
      <c r="BM89">
        <f>VLOOKUP(F89,'[2]poblacion % edad'!$A$2:$M$363,11,FALSE)</f>
        <v>56.028014007003499</v>
      </c>
      <c r="BN89">
        <f>VLOOKUP(F89,[2]TBN!$A$1:$E$363,5,FALSE)</f>
        <v>10.596026490066226</v>
      </c>
      <c r="BQ89">
        <f>VLOOKUP(F89,'[2]TMI bruta'!$B$6:$I$367,3,FALSE)</f>
        <v>0</v>
      </c>
    </row>
    <row r="90" spans="1:70" x14ac:dyDescent="0.45">
      <c r="A90" s="1"/>
      <c r="B90" s="1"/>
      <c r="C90" s="1"/>
      <c r="D90" s="1"/>
      <c r="E90" s="1">
        <v>8415</v>
      </c>
      <c r="F90" s="1" t="s">
        <v>355</v>
      </c>
      <c r="I90" s="1"/>
      <c r="J90" s="29">
        <v>6.6</v>
      </c>
      <c r="K90" s="32">
        <v>391.4</v>
      </c>
      <c r="M90" s="32">
        <v>1065.4000000000001</v>
      </c>
      <c r="O90" s="18"/>
      <c r="P90" s="18"/>
      <c r="Q90" s="18"/>
      <c r="S90" s="18"/>
      <c r="T90">
        <v>0.97214854111405835</v>
      </c>
      <c r="AQ90">
        <v>1</v>
      </c>
      <c r="AU90">
        <f>VLOOKUP(E90,'[1]AVPP 0 a 79 años (COMUNAS)'!$A$4:$I$350,5,FALSE)</f>
        <v>606</v>
      </c>
      <c r="AV90">
        <f>VLOOKUP(E90,'[1]AVPP 0 a 79 años (COMUNAS)'!$A$4:$AA$350,11,FALSE)</f>
        <v>2025</v>
      </c>
      <c r="AW90">
        <f>VLOOKUP(E90,'[1]AVPP 0 a 79 años (COMUNAS)'!$A$4:$AA$350,17,FALSE)</f>
        <v>2162</v>
      </c>
      <c r="AX90">
        <f>VLOOKUP(E90,'[1]AVPP 0 a 79 años (COMUNAS)'!$A$4:$AA$350,23,FALSE)</f>
        <v>1539</v>
      </c>
      <c r="BB90">
        <f>VLOOKUP(F90,'[2]superficie y densidad'!$B$1:$C$363,2,FALSE)</f>
        <v>248.3</v>
      </c>
      <c r="BC90" s="26">
        <f>VLOOKUP(F90,'[2]superficie y densidad'!$B$1:$H$363,7,FALSE)</f>
        <v>0</v>
      </c>
      <c r="BD90">
        <f>VLOOKUP(F90,'[2]superficie y densidad'!$B$1:$E$363,4,FALSE)</f>
        <v>6049</v>
      </c>
      <c r="BE90">
        <f>VLOOKUP(F90,'[2]superficie y densidad'!$B$1:$G$363,6,FALSE)</f>
        <v>24.361659283125249</v>
      </c>
      <c r="BF90">
        <f>VLOOKUP(F90,'[2]poblacion y % H y M'!$A$1:$G$363,6,FALSE)</f>
        <v>50.157050752190443</v>
      </c>
      <c r="BG90">
        <f>VLOOKUP(F90,'[2]poblacion y % H y M'!$A$1:$G$363,7,FALSE)</f>
        <v>49.842949247809557</v>
      </c>
      <c r="BH90">
        <f>VLOOKUP(F90,'[2]poblacion % edad'!$A$2:$M$363,4,FALSE)</f>
        <v>1066</v>
      </c>
      <c r="BI90">
        <f>VLOOKUP(F90,'[2]poblacion % edad'!$A$2:$M$363,5,FALSE)</f>
        <v>4050</v>
      </c>
      <c r="BJ90">
        <f>VLOOKUP(F90,'[2]poblacion % edad'!$A$2:$M$363,6,FALSE)</f>
        <v>897</v>
      </c>
      <c r="BK90">
        <f>VLOOKUP(F90,'[2]poblacion y % H y M'!$A$2:$N$363,14,FALSE)</f>
        <v>1.0117096018735363</v>
      </c>
      <c r="BL90">
        <f>VLOOKUP(F90,'[2]poblacion % edad'!$A$2:$M$363,10,FALSE)</f>
        <v>48.46913580246914</v>
      </c>
      <c r="BM90">
        <f>VLOOKUP(F90,'[2]poblacion % edad'!$A$2:$M$363,11,FALSE)</f>
        <v>84.146341463414629</v>
      </c>
      <c r="BN90">
        <f>VLOOKUP(F90,[2]TBN!$A$1:$E$363,5,FALSE)</f>
        <v>10.144686512556127</v>
      </c>
      <c r="BQ90">
        <f>VLOOKUP(F90,'[2]TMI bruta'!$B$6:$I$367,3,FALSE)</f>
        <v>0</v>
      </c>
    </row>
    <row r="91" spans="1:70" x14ac:dyDescent="0.45">
      <c r="A91" s="1" t="s">
        <v>147</v>
      </c>
      <c r="B91" s="1">
        <v>6</v>
      </c>
      <c r="C91" s="1" t="s">
        <v>148</v>
      </c>
      <c r="D91" s="1"/>
      <c r="E91" s="1">
        <v>6101</v>
      </c>
      <c r="F91" s="1" t="s">
        <v>189</v>
      </c>
      <c r="J91" s="29">
        <v>5.9</v>
      </c>
      <c r="K91" s="32">
        <v>629.79999999999995</v>
      </c>
      <c r="M91" s="32">
        <v>3101.1</v>
      </c>
      <c r="O91" s="18">
        <v>0.43132451130932875</v>
      </c>
      <c r="P91" s="18">
        <v>0.43132451130932875</v>
      </c>
      <c r="Q91" s="18">
        <v>15316.333396594264</v>
      </c>
      <c r="R91">
        <f>(P91/Q91)*100000</f>
        <v>2.8161081385525204</v>
      </c>
      <c r="S91" s="18">
        <v>87.558875795793725</v>
      </c>
      <c r="T91">
        <v>0.80224633805489898</v>
      </c>
      <c r="AN91" s="37">
        <v>3.98</v>
      </c>
      <c r="AP91">
        <f>VLOOKUP(F91,'[3]Brote ETA'!$A$2:$B$42,2,FALSE)</f>
        <v>12</v>
      </c>
      <c r="AS91">
        <v>10</v>
      </c>
      <c r="AT91">
        <v>2</v>
      </c>
      <c r="AU91">
        <f>VLOOKUP(E91,'[1]AVPP 0 a 79 años (COMUNAS)'!$A$4:$I$350,5,FALSE)</f>
        <v>20099</v>
      </c>
      <c r="AV91">
        <f>VLOOKUP(E91,'[1]AVPP 0 a 79 años (COMUNAS)'!$A$4:$AA$350,11,FALSE)</f>
        <v>59708</v>
      </c>
      <c r="AW91">
        <f>VLOOKUP(E91,'[1]AVPP 0 a 79 años (COMUNAS)'!$A$4:$AA$350,17,FALSE)</f>
        <v>61925</v>
      </c>
      <c r="AX91">
        <f>VLOOKUP(E91,'[1]AVPP 0 a 79 años (COMUNAS)'!$A$4:$AA$350,23,FALSE)</f>
        <v>58452</v>
      </c>
      <c r="BB91">
        <f>VLOOKUP(F91,'[2]superficie y densidad'!$B$1:$C$363,2,FALSE)</f>
        <v>260.3</v>
      </c>
      <c r="BC91" s="26">
        <f>VLOOKUP(F91,'[2]superficie y densidad'!$B$1:$H$363,7,FALSE)</f>
        <v>0</v>
      </c>
      <c r="BD91">
        <f>VLOOKUP(F91,'[2]superficie y densidad'!$B$1:$E$363,4,FALSE)</f>
        <v>233389</v>
      </c>
      <c r="BE91">
        <f>VLOOKUP(F91,'[2]superficie y densidad'!$B$1:$G$363,6,FALSE)</f>
        <v>896.61544371878597</v>
      </c>
      <c r="BF91">
        <f>VLOOKUP(F91,'[2]poblacion y % H y M'!$A$1:$G$363,6,FALSE)</f>
        <v>49.097429613220847</v>
      </c>
      <c r="BG91">
        <f>VLOOKUP(F91,'[2]poblacion y % H y M'!$A$1:$G$363,7,FALSE)</f>
        <v>50.902570386779153</v>
      </c>
      <c r="BH91">
        <f>VLOOKUP(F91,'[2]poblacion % edad'!$A$2:$M$363,4,FALSE)</f>
        <v>49389</v>
      </c>
      <c r="BI91">
        <f>VLOOKUP(F91,'[2]poblacion % edad'!$A$2:$M$363,5,FALSE)</f>
        <v>161906</v>
      </c>
      <c r="BJ91">
        <f>VLOOKUP(F91,'[2]poblacion % edad'!$A$2:$M$363,6,FALSE)</f>
        <v>19745</v>
      </c>
      <c r="BK91">
        <f>VLOOKUP(F91,'[2]poblacion y % H y M'!$A$2:$N$363,14,FALSE)</f>
        <v>0.9663815481509852</v>
      </c>
      <c r="BL91">
        <f>VLOOKUP(F91,'[2]poblacion % edad'!$A$2:$M$363,10,FALSE)</f>
        <v>42.700085234642323</v>
      </c>
      <c r="BM91">
        <f>VLOOKUP(F91,'[2]poblacion % edad'!$A$2:$M$363,11,FALSE)</f>
        <v>39.978537731073722</v>
      </c>
      <c r="BN91">
        <f>VLOOKUP(F91,[2]TBN!$A$1:$E$363,5,FALSE)</f>
        <v>15.863054016620499</v>
      </c>
      <c r="BQ91">
        <f>VLOOKUP(F91,'[2]TMI bruta'!$B$6:$I$367,3,FALSE)</f>
        <v>8.9943989424767317</v>
      </c>
    </row>
    <row r="92" spans="1:70" x14ac:dyDescent="0.45">
      <c r="A92" s="1"/>
      <c r="B92" s="1"/>
      <c r="C92" s="1"/>
      <c r="D92" s="1"/>
      <c r="E92" s="1">
        <v>8414</v>
      </c>
      <c r="F92" s="1" t="s">
        <v>218</v>
      </c>
      <c r="I92" s="1"/>
      <c r="J92" s="29">
        <v>7.7</v>
      </c>
      <c r="K92" s="32">
        <v>577.6</v>
      </c>
      <c r="M92" s="32">
        <v>1213.9000000000001</v>
      </c>
      <c r="O92" s="18">
        <v>7.5797771545516559</v>
      </c>
      <c r="P92" s="18"/>
      <c r="Q92" s="18">
        <v>66580.762525581755</v>
      </c>
      <c r="S92" s="18">
        <v>53.05844008186159</v>
      </c>
      <c r="T92">
        <v>0.71939664973849771</v>
      </c>
      <c r="AN92" s="37">
        <v>1.36</v>
      </c>
      <c r="AU92">
        <f>VLOOKUP(E92,'[1]AVPP 0 a 79 años (COMUNAS)'!$A$4:$I$350,5,FALSE)</f>
        <v>1224</v>
      </c>
      <c r="AV92">
        <f>VLOOKUP(E92,'[1]AVPP 0 a 79 años (COMUNAS)'!$A$4:$AA$350,11,FALSE)</f>
        <v>3873</v>
      </c>
      <c r="AW92">
        <f>VLOOKUP(E92,'[1]AVPP 0 a 79 años (COMUNAS)'!$A$4:$AA$350,17,FALSE)</f>
        <v>3916</v>
      </c>
      <c r="AX92">
        <f>VLOOKUP(E92,'[1]AVPP 0 a 79 años (COMUNAS)'!$A$4:$AA$350,23,FALSE)</f>
        <v>3962</v>
      </c>
      <c r="BB92">
        <f>VLOOKUP(F92,'[2]superficie y densidad'!$B$1:$C$363,2,FALSE)</f>
        <v>589</v>
      </c>
      <c r="BC92" s="26">
        <f>VLOOKUP(F92,'[2]superficie y densidad'!$B$1:$H$363,7,FALSE)</f>
        <v>0</v>
      </c>
      <c r="BD92">
        <f>VLOOKUP(F92,'[2]superficie y densidad'!$B$1:$E$363,4,FALSE)</f>
        <v>13419</v>
      </c>
      <c r="BE92">
        <f>VLOOKUP(F92,'[2]superficie y densidad'!$B$1:$G$363,6,FALSE)</f>
        <v>22.782682512733448</v>
      </c>
      <c r="BF92">
        <f>VLOOKUP(F92,'[2]poblacion y % H y M'!$A$1:$G$363,6,FALSE)</f>
        <v>51.143900439675086</v>
      </c>
      <c r="BG92">
        <f>VLOOKUP(F92,'[2]poblacion y % H y M'!$A$1:$G$363,7,FALSE)</f>
        <v>48.856099560324914</v>
      </c>
      <c r="BH92">
        <f>VLOOKUP(F92,'[2]poblacion % edad'!$A$2:$M$363,4,FALSE)</f>
        <v>2526</v>
      </c>
      <c r="BI92">
        <f>VLOOKUP(F92,'[2]poblacion % edad'!$A$2:$M$363,5,FALSE)</f>
        <v>8854</v>
      </c>
      <c r="BJ92">
        <f>VLOOKUP(F92,'[2]poblacion % edad'!$A$2:$M$363,6,FALSE)</f>
        <v>1699</v>
      </c>
      <c r="BK92">
        <f>VLOOKUP(F92,'[2]poblacion y % H y M'!$A$2:$N$363,14,FALSE)</f>
        <v>1.05</v>
      </c>
      <c r="BL92">
        <f>VLOOKUP(F92,'[2]poblacion % edad'!$A$2:$M$363,10,FALSE)</f>
        <v>47.718545290264288</v>
      </c>
      <c r="BM92">
        <f>VLOOKUP(F92,'[2]poblacion % edad'!$A$2:$M$363,11,FALSE)</f>
        <v>67.260490894695167</v>
      </c>
      <c r="BN92">
        <f>VLOOKUP(F92,[2]TBN!$A$1:$E$363,5,FALSE)</f>
        <v>9.9395978285801654</v>
      </c>
      <c r="BQ92">
        <f>VLOOKUP(F92,'[2]TMI bruta'!$B$6:$I$367,3,FALSE)</f>
        <v>15.384039828484271</v>
      </c>
    </row>
    <row r="93" spans="1:70" x14ac:dyDescent="0.45">
      <c r="A93" s="1"/>
      <c r="B93" s="1"/>
      <c r="C93" s="1"/>
      <c r="D93" s="1"/>
      <c r="E93" s="1">
        <v>5107</v>
      </c>
      <c r="F93" s="1" t="s">
        <v>180</v>
      </c>
      <c r="J93" s="29">
        <v>7.9</v>
      </c>
      <c r="K93" s="32">
        <v>649.70000000000005</v>
      </c>
      <c r="M93" s="32">
        <v>4310.1000000000004</v>
      </c>
      <c r="O93" s="18">
        <v>3.73943609303717</v>
      </c>
      <c r="P93" s="18"/>
      <c r="Q93" s="18">
        <v>32757.460175005614</v>
      </c>
      <c r="S93" s="18">
        <v>48.612669209483208</v>
      </c>
      <c r="T93">
        <v>0.30517537955276347</v>
      </c>
      <c r="AN93" s="37">
        <v>2.78</v>
      </c>
      <c r="AT93">
        <v>1</v>
      </c>
      <c r="AU93">
        <f>VLOOKUP(E93,'[1]AVPP 0 a 79 años (COMUNAS)'!$A$4:$I$350,5,FALSE)</f>
        <v>2091</v>
      </c>
      <c r="AV93">
        <f>VLOOKUP(E93,'[1]AVPP 0 a 79 años (COMUNAS)'!$A$4:$AA$350,11,FALSE)</f>
        <v>5487</v>
      </c>
      <c r="AW93">
        <f>VLOOKUP(E93,'[1]AVPP 0 a 79 años (COMUNAS)'!$A$4:$AA$350,17,FALSE)</f>
        <v>5701</v>
      </c>
      <c r="AX93">
        <f>VLOOKUP(E93,'[1]AVPP 0 a 79 años (COMUNAS)'!$A$4:$AA$350,23,FALSE)</f>
        <v>5624</v>
      </c>
      <c r="BB93">
        <f>VLOOKUP(F93,'[2]superficie y densidad'!$B$1:$C$363,2,FALSE)</f>
        <v>147.5</v>
      </c>
      <c r="BC93" s="26">
        <f>VLOOKUP(F93,'[2]superficie y densidad'!$B$1:$H$363,7,FALSE)</f>
        <v>0</v>
      </c>
      <c r="BD93">
        <f>VLOOKUP(F93,'[2]superficie y densidad'!$B$1:$E$363,4,FALSE)</f>
        <v>27667</v>
      </c>
      <c r="BE93">
        <f>VLOOKUP(F93,'[2]superficie y densidad'!$B$1:$G$363,6,FALSE)</f>
        <v>187.5728813559322</v>
      </c>
      <c r="BF93">
        <f>VLOOKUP(F93,'[2]poblacion y % H y M'!$A$1:$G$363,6,FALSE)</f>
        <v>49.065673907543285</v>
      </c>
      <c r="BG93">
        <f>VLOOKUP(F93,'[2]poblacion y % H y M'!$A$1:$G$363,7,FALSE)</f>
        <v>50.934326092456715</v>
      </c>
      <c r="BH93">
        <f>VLOOKUP(F93,'[2]poblacion % edad'!$A$2:$M$363,4,FALSE)</f>
        <v>5642</v>
      </c>
      <c r="BI93">
        <f>VLOOKUP(F93,'[2]poblacion % edad'!$A$2:$M$363,5,FALSE)</f>
        <v>17527</v>
      </c>
      <c r="BJ93">
        <f>VLOOKUP(F93,'[2]poblacion % edad'!$A$2:$M$363,6,FALSE)</f>
        <v>3127</v>
      </c>
      <c r="BK93">
        <f>VLOOKUP(F93,'[2]poblacion y % H y M'!$A$2:$N$363,14,FALSE)</f>
        <v>0.96546827117123846</v>
      </c>
      <c r="BL93">
        <f>VLOOKUP(F93,'[2]poblacion % edad'!$A$2:$M$363,10,FALSE)</f>
        <v>50.031380156330229</v>
      </c>
      <c r="BM93">
        <f>VLOOKUP(F93,'[2]poblacion % edad'!$A$2:$M$363,11,FALSE)</f>
        <v>55.423608649415101</v>
      </c>
      <c r="BN93">
        <f>VLOOKUP(F93,[2]TBN!$A$1:$E$363,5,FALSE)</f>
        <v>14.526924247033769</v>
      </c>
      <c r="BQ93">
        <f>VLOOKUP(F93,'[2]TMI bruta'!$B$6:$I$367,3,FALSE)</f>
        <v>18.32460732984293</v>
      </c>
    </row>
    <row r="94" spans="1:70" x14ac:dyDescent="0.45">
      <c r="A94" s="2"/>
      <c r="B94" s="1"/>
      <c r="C94" s="1"/>
      <c r="D94" s="1"/>
      <c r="E94" s="1">
        <v>13126</v>
      </c>
      <c r="F94" s="1" t="s">
        <v>250</v>
      </c>
      <c r="I94" s="1"/>
      <c r="J94" s="29">
        <v>6.1</v>
      </c>
      <c r="K94" s="32">
        <v>954.2</v>
      </c>
      <c r="M94" s="32">
        <v>5013.5</v>
      </c>
      <c r="O94" s="18">
        <v>0.8799640974648234</v>
      </c>
      <c r="P94" s="18">
        <v>0.8799640974648234</v>
      </c>
      <c r="Q94" s="18">
        <v>30070.133138567944</v>
      </c>
      <c r="R94">
        <f>(P94/Q94)*100000</f>
        <v>2.926372468687815</v>
      </c>
      <c r="S94" s="18">
        <v>199.75185012451493</v>
      </c>
      <c r="T94">
        <v>0.81518114060946312</v>
      </c>
      <c r="AN94" s="37">
        <v>2.2400000000000002</v>
      </c>
      <c r="AO94" s="37">
        <v>5.84</v>
      </c>
      <c r="AS94">
        <v>1</v>
      </c>
      <c r="AT94">
        <v>3</v>
      </c>
      <c r="AU94">
        <f>VLOOKUP(E94,'[1]AVPP 0 a 79 años (COMUNAS)'!$A$4:$I$350,5,FALSE)</f>
        <v>8023</v>
      </c>
      <c r="AV94">
        <f>VLOOKUP(E94,'[1]AVPP 0 a 79 años (COMUNAS)'!$A$4:$AA$350,11,FALSE)</f>
        <v>28187</v>
      </c>
      <c r="AW94">
        <f>VLOOKUP(E94,'[1]AVPP 0 a 79 años (COMUNAS)'!$A$4:$AA$350,17,FALSE)</f>
        <v>25941</v>
      </c>
      <c r="AX94">
        <f>VLOOKUP(E94,'[1]AVPP 0 a 79 años (COMUNAS)'!$A$4:$AA$350,23,FALSE)</f>
        <v>26235</v>
      </c>
      <c r="AY94" s="23"/>
      <c r="BB94">
        <f>VLOOKUP(F94,'[2]superficie y densidad'!$B$1:$C$363,2,FALSE)</f>
        <v>12.4</v>
      </c>
      <c r="BC94" s="26">
        <f>VLOOKUP(F94,'[2]superficie y densidad'!$B$1:$H$363,7,FALSE)</f>
        <v>0</v>
      </c>
      <c r="BD94">
        <f>VLOOKUP(F94,'[2]superficie y densidad'!$B$1:$E$363,4,FALSE)</f>
        <v>114958</v>
      </c>
      <c r="BE94">
        <f>VLOOKUP(F94,'[2]superficie y densidad'!$B$1:$G$363,6,FALSE)</f>
        <v>9270.8064516129034</v>
      </c>
      <c r="BF94">
        <f>VLOOKUP(F94,'[2]poblacion y % H y M'!$A$1:$G$363,6,FALSE)</f>
        <v>48.95266097183319</v>
      </c>
      <c r="BG94">
        <f>VLOOKUP(F94,'[2]poblacion y % H y M'!$A$1:$G$363,7,FALSE)</f>
        <v>51.047339028166803</v>
      </c>
      <c r="BH94">
        <f>VLOOKUP(F94,'[2]poblacion % edad'!$A$2:$M$363,4,FALSE)</f>
        <v>20272</v>
      </c>
      <c r="BI94">
        <f>VLOOKUP(F94,'[2]poblacion % edad'!$A$2:$M$363,5,FALSE)</f>
        <v>77708</v>
      </c>
      <c r="BJ94">
        <f>VLOOKUP(F94,'[2]poblacion % edad'!$A$2:$M$363,6,FALSE)</f>
        <v>15002</v>
      </c>
      <c r="BK94">
        <f>VLOOKUP(F94,'[2]poblacion y % H y M'!$A$2:$N$363,14,FALSE)</f>
        <v>0.9589763151506745</v>
      </c>
      <c r="BL94">
        <f>VLOOKUP(F94,'[2]poblacion % edad'!$A$2:$M$363,10,FALSE)</f>
        <v>45.393009728728053</v>
      </c>
      <c r="BM94">
        <f>VLOOKUP(F94,'[2]poblacion % edad'!$A$2:$M$363,11,FALSE)</f>
        <v>74.003551696921861</v>
      </c>
      <c r="BN94">
        <f>VLOOKUP(F94,[2]TBN!$A$1:$E$363,5,FALSE)</f>
        <v>13.842913030394222</v>
      </c>
      <c r="BQ94">
        <f>VLOOKUP(F94,'[2]TMI bruta'!$B$6:$I$367,3,FALSE)</f>
        <v>7.6651608009556798</v>
      </c>
    </row>
    <row r="95" spans="1:70" x14ac:dyDescent="0.45">
      <c r="A95" s="1"/>
      <c r="B95" s="1"/>
      <c r="C95" s="1"/>
      <c r="D95" s="1"/>
      <c r="E95" s="1">
        <v>6114</v>
      </c>
      <c r="F95" s="1" t="s">
        <v>453</v>
      </c>
      <c r="J95" s="29">
        <v>6.7</v>
      </c>
      <c r="K95" s="32">
        <v>629.29999999999995</v>
      </c>
      <c r="M95" s="32">
        <v>1634.5</v>
      </c>
      <c r="O95" s="18"/>
      <c r="P95" s="18"/>
      <c r="Q95" s="18"/>
      <c r="S95" s="18"/>
      <c r="T95">
        <v>0.96275862068965512</v>
      </c>
      <c r="AQ95">
        <v>1</v>
      </c>
      <c r="AU95">
        <f>VLOOKUP(E95,'[1]AVPP 0 a 79 años (COMUNAS)'!$A$4:$I$350,5,FALSE)</f>
        <v>1026</v>
      </c>
      <c r="AV95">
        <f>VLOOKUP(E95,'[1]AVPP 0 a 79 años (COMUNAS)'!$A$4:$AA$350,11,FALSE)</f>
        <v>2848</v>
      </c>
      <c r="AW95">
        <f>VLOOKUP(E95,'[1]AVPP 0 a 79 años (COMUNAS)'!$A$4:$AA$350,17,FALSE)</f>
        <v>3140</v>
      </c>
      <c r="AX95">
        <f>VLOOKUP(E95,'[1]AVPP 0 a 79 años (COMUNAS)'!$A$4:$AA$350,23,FALSE)</f>
        <v>2772</v>
      </c>
      <c r="BB95">
        <f>VLOOKUP(F95,'[2]superficie y densidad'!$B$1:$C$363,2,FALSE)</f>
        <v>93.2</v>
      </c>
      <c r="BC95" s="26">
        <f>VLOOKUP(F95,'[2]superficie y densidad'!$B$1:$H$363,7,FALSE)</f>
        <v>0</v>
      </c>
      <c r="BD95">
        <f>VLOOKUP(F95,'[2]superficie y densidad'!$B$1:$E$363,4,FALSE)</f>
        <v>13241</v>
      </c>
      <c r="BE95">
        <f>VLOOKUP(F95,'[2]superficie y densidad'!$B$1:$G$363,6,FALSE)</f>
        <v>142.07081545064378</v>
      </c>
      <c r="BF95">
        <f>VLOOKUP(F95,'[2]poblacion y % H y M'!$A$1:$G$363,6,FALSE)</f>
        <v>50.660826221584479</v>
      </c>
      <c r="BG95">
        <f>VLOOKUP(F95,'[2]poblacion y % H y M'!$A$1:$G$363,7,FALSE)</f>
        <v>49.339173778415528</v>
      </c>
      <c r="BH95">
        <f>VLOOKUP(F95,'[2]poblacion % edad'!$A$2:$M$363,4,FALSE)</f>
        <v>2805</v>
      </c>
      <c r="BI95">
        <f>VLOOKUP(F95,'[2]poblacion % edad'!$A$2:$M$363,5,FALSE)</f>
        <v>8876</v>
      </c>
      <c r="BJ95">
        <f>VLOOKUP(F95,'[2]poblacion % edad'!$A$2:$M$363,6,FALSE)</f>
        <v>1278</v>
      </c>
      <c r="BK95">
        <f>VLOOKUP(F95,'[2]poblacion y % H y M'!$A$2:$N$363,14,FALSE)</f>
        <v>1.0343799058084773</v>
      </c>
      <c r="BL95">
        <f>VLOOKUP(F95,'[2]poblacion % edad'!$A$2:$M$363,10,FALSE)</f>
        <v>46.000450653447501</v>
      </c>
      <c r="BM95">
        <f>VLOOKUP(F95,'[2]poblacion % edad'!$A$2:$M$363,11,FALSE)</f>
        <v>45.561497326203209</v>
      </c>
      <c r="BN95">
        <f>VLOOKUP(F95,[2]TBN!$A$1:$E$363,5,FALSE)</f>
        <v>10.417470483833629</v>
      </c>
      <c r="BQ95">
        <f>VLOOKUP(F95,'[2]TMI bruta'!$B$6:$I$367,3,FALSE)</f>
        <v>7.3994700272313194</v>
      </c>
    </row>
    <row r="96" spans="1:70" x14ac:dyDescent="0.45">
      <c r="A96" s="2"/>
      <c r="B96" s="1"/>
      <c r="C96" s="1"/>
      <c r="D96" s="1"/>
      <c r="E96" s="1">
        <v>10210</v>
      </c>
      <c r="F96" s="1" t="s">
        <v>235</v>
      </c>
      <c r="I96" s="1"/>
      <c r="J96" s="29">
        <v>10.5</v>
      </c>
      <c r="K96" s="32">
        <v>573.5</v>
      </c>
      <c r="M96" s="32">
        <v>809.6</v>
      </c>
      <c r="O96" s="18">
        <v>11.120996441281138</v>
      </c>
      <c r="P96" s="18"/>
      <c r="Q96" s="18">
        <v>89145.907473309591</v>
      </c>
      <c r="S96" s="18">
        <v>111.2099644128114</v>
      </c>
      <c r="T96">
        <v>0.58440836298932386</v>
      </c>
      <c r="AN96" s="37">
        <v>2.08</v>
      </c>
      <c r="AS96">
        <v>1</v>
      </c>
      <c r="AU96">
        <f>VLOOKUP(E96,'[1]AVPP 0 a 79 años (COMUNAS)'!$A$4:$I$350,5,FALSE)</f>
        <v>972</v>
      </c>
      <c r="AV96">
        <f>VLOOKUP(E96,'[1]AVPP 0 a 79 años (COMUNAS)'!$A$4:$AA$350,11,FALSE)</f>
        <v>2772</v>
      </c>
      <c r="AW96">
        <f>VLOOKUP(E96,'[1]AVPP 0 a 79 años (COMUNAS)'!$A$4:$AA$350,17,FALSE)</f>
        <v>3037</v>
      </c>
      <c r="AX96">
        <f>VLOOKUP(E96,'[1]AVPP 0 a 79 años (COMUNAS)'!$A$4:$AA$350,23,FALSE)</f>
        <v>3018</v>
      </c>
      <c r="BB96">
        <f>VLOOKUP(F96,'[2]superficie y densidad'!$B$1:$C$363,2,FALSE)</f>
        <v>160.69999999999999</v>
      </c>
      <c r="BC96" s="26">
        <f>VLOOKUP(F96,'[2]superficie y densidad'!$B$1:$H$363,7,FALSE)</f>
        <v>0</v>
      </c>
      <c r="BD96">
        <f>VLOOKUP(F96,'[2]superficie y densidad'!$B$1:$E$363,4,FALSE)</f>
        <v>8881</v>
      </c>
      <c r="BE96">
        <f>VLOOKUP(F96,'[2]superficie y densidad'!$B$1:$G$363,6,FALSE)</f>
        <v>55.264467952706909</v>
      </c>
      <c r="BF96">
        <f>VLOOKUP(F96,'[2]poblacion y % H y M'!$A$1:$G$363,6,FALSE)</f>
        <v>48.350410989753406</v>
      </c>
      <c r="BG96">
        <f>VLOOKUP(F96,'[2]poblacion y % H y M'!$A$1:$G$363,7,FALSE)</f>
        <v>51.649589010246601</v>
      </c>
      <c r="BH96">
        <f>VLOOKUP(F96,'[2]poblacion % edad'!$A$2:$M$363,4,FALSE)</f>
        <v>2032</v>
      </c>
      <c r="BI96">
        <f>VLOOKUP(F96,'[2]poblacion % edad'!$A$2:$M$363,5,FALSE)</f>
        <v>5906</v>
      </c>
      <c r="BJ96">
        <f>VLOOKUP(F96,'[2]poblacion % edad'!$A$2:$M$363,6,FALSE)</f>
        <v>1110</v>
      </c>
      <c r="BK96">
        <f>VLOOKUP(F96,'[2]poblacion y % H y M'!$A$2:$N$363,14,FALSE)</f>
        <v>0.94832041343669249</v>
      </c>
      <c r="BL96">
        <f>VLOOKUP(F96,'[2]poblacion % edad'!$A$2:$M$363,10,FALSE)</f>
        <v>53.20013545546901</v>
      </c>
      <c r="BM96">
        <f>VLOOKUP(F96,'[2]poblacion % edad'!$A$2:$M$363,11,FALSE)</f>
        <v>54.625984251968504</v>
      </c>
      <c r="BN96">
        <f>VLOOKUP(F96,[2]TBN!$A$1:$E$363,5,FALSE)</f>
        <v>10.499557913351016</v>
      </c>
      <c r="BQ96">
        <f>VLOOKUP(F96,'[2]TMI bruta'!$B$6:$I$367,3,FALSE)</f>
        <v>10.510485342868847</v>
      </c>
    </row>
    <row r="97" spans="1:70" x14ac:dyDescent="0.45">
      <c r="A97" s="1"/>
      <c r="B97" s="1"/>
      <c r="C97" s="1"/>
      <c r="D97" s="1"/>
      <c r="E97" s="1">
        <v>5801</v>
      </c>
      <c r="F97" s="1" t="s">
        <v>506</v>
      </c>
      <c r="J97" s="29">
        <v>6</v>
      </c>
      <c r="K97" s="32">
        <v>545.1</v>
      </c>
      <c r="M97" s="32">
        <v>2153.8000000000002</v>
      </c>
      <c r="O97" s="18">
        <v>0.61542248753769468</v>
      </c>
      <c r="P97" s="18">
        <v>0.61542248753769468</v>
      </c>
      <c r="Q97" s="18">
        <v>7476.7554926457005</v>
      </c>
      <c r="R97">
        <f>(P97/Q97)*100000</f>
        <v>8.2311436844903874</v>
      </c>
      <c r="S97" s="18">
        <v>46.156686565327099</v>
      </c>
      <c r="T97">
        <v>0.75154778755615725</v>
      </c>
      <c r="AN97" s="37">
        <v>6.01</v>
      </c>
      <c r="AS97">
        <v>12</v>
      </c>
      <c r="AT97">
        <v>3</v>
      </c>
      <c r="AU97">
        <f>VLOOKUP(E97,'[1]AVPP 0 a 79 años (COMUNAS)'!$A$4:$I$350,5,FALSE)</f>
        <v>8767</v>
      </c>
      <c r="AV97">
        <f>VLOOKUP(E97,'[1]AVPP 0 a 79 años (COMUNAS)'!$A$4:$AA$350,11,FALSE)</f>
        <v>28172</v>
      </c>
      <c r="AW97">
        <f>VLOOKUP(E97,'[1]AVPP 0 a 79 años (COMUNAS)'!$A$4:$AA$350,17,FALSE)</f>
        <v>30247</v>
      </c>
      <c r="AX97">
        <f>VLOOKUP(E97,'[1]AVPP 0 a 79 años (COMUNAS)'!$A$4:$AA$350,23,FALSE)</f>
        <v>28251</v>
      </c>
      <c r="BB97">
        <v>536.9</v>
      </c>
      <c r="BC97" s="26">
        <f>VLOOKUP(F97,'[2]superficie y densidad'!$B$1:$H$363,7,FALSE)</f>
        <v>0</v>
      </c>
      <c r="BD97">
        <f>VLOOKUP(F97,'[2]superficie y densidad'!$B$1:$E$363,4,FALSE)</f>
        <v>168070</v>
      </c>
      <c r="BE97">
        <f>VLOOKUP(F97,'[2]superficie y densidad'!$B$1:$G$363,6,FALSE)</f>
        <v>313.03780964797915</v>
      </c>
      <c r="BF97">
        <f>VLOOKUP(F97,'[2]poblacion y % H y M'!$A$1:$G$363,6,FALSE)</f>
        <v>48.462545368001429</v>
      </c>
      <c r="BG97">
        <f>VLOOKUP(F97,'[2]poblacion y % H y M'!$A$1:$G$363,7,FALSE)</f>
        <v>51.537454631998571</v>
      </c>
      <c r="BH97">
        <f>VLOOKUP(F97,'[2]poblacion % edad'!$A$2:$M$363,4,FALSE)</f>
        <v>30835</v>
      </c>
      <c r="BI97">
        <f>VLOOKUP(F97,'[2]poblacion % edad'!$A$2:$M$363,5,FALSE)</f>
        <v>109550</v>
      </c>
      <c r="BJ97">
        <f>VLOOKUP(F97,'[2]poblacion % edad'!$A$2:$M$363,6,FALSE)</f>
        <v>19320</v>
      </c>
      <c r="BK97">
        <f>VLOOKUP(F97,'[2]poblacion y % H y M'!$A$2:$N$363,14,FALSE)</f>
        <v>0.93558356562840872</v>
      </c>
      <c r="BL97">
        <f>VLOOKUP(F97,'[2]poblacion % edad'!$A$2:$M$363,10,FALSE)</f>
        <v>45.782747603833869</v>
      </c>
      <c r="BM97">
        <f>VLOOKUP(F97,'[2]poblacion % edad'!$A$2:$M$363,11,FALSE)</f>
        <v>62.656072644721903</v>
      </c>
      <c r="BN97">
        <f>VLOOKUP(F97,[2]TBN!$A$1:$E$363,5,FALSE)</f>
        <v>12.235058388904543</v>
      </c>
      <c r="BQ97">
        <f>VLOOKUP(F97,'[2]TMI bruta'!$B$6:$I$367,3,FALSE)</f>
        <v>4.6059365404298873</v>
      </c>
      <c r="BR97">
        <v>1</v>
      </c>
    </row>
    <row r="98" spans="1:70" x14ac:dyDescent="0.45">
      <c r="A98" s="1"/>
      <c r="B98" s="1"/>
      <c r="C98" s="1"/>
      <c r="D98" s="1"/>
      <c r="E98" s="1">
        <v>5501</v>
      </c>
      <c r="F98" s="1" t="s">
        <v>186</v>
      </c>
      <c r="J98" s="29">
        <v>5.9</v>
      </c>
      <c r="K98" s="32">
        <v>471.9</v>
      </c>
      <c r="M98" s="32">
        <v>1984.7</v>
      </c>
      <c r="O98" s="18">
        <v>1.0949664392786362</v>
      </c>
      <c r="P98" s="18">
        <v>1.0949664392786362</v>
      </c>
      <c r="Q98" s="18">
        <v>31695.073745989681</v>
      </c>
      <c r="R98">
        <f>(P98/Q98)*100000</f>
        <v>3.4546896721361322</v>
      </c>
      <c r="S98" s="18">
        <v>97.452013095798605</v>
      </c>
      <c r="T98">
        <v>0.90298597347991283</v>
      </c>
      <c r="AN98" s="37">
        <v>3.9</v>
      </c>
      <c r="AP98">
        <f>VLOOKUP(F98,'[3]Brote ETA'!$A$2:$B$42,2,FALSE)</f>
        <v>3</v>
      </c>
      <c r="AS98">
        <v>4</v>
      </c>
      <c r="AT98">
        <v>1</v>
      </c>
      <c r="AU98">
        <f>VLOOKUP(E98,'[1]AVPP 0 a 79 años (COMUNAS)'!$A$4:$I$350,5,FALSE)</f>
        <v>6102</v>
      </c>
      <c r="AV98">
        <f>VLOOKUP(E98,'[1]AVPP 0 a 79 años (COMUNAS)'!$A$4:$AA$350,11,FALSE)</f>
        <v>19641</v>
      </c>
      <c r="AW98">
        <f>VLOOKUP(E98,'[1]AVPP 0 a 79 años (COMUNAS)'!$A$4:$AA$350,17,FALSE)</f>
        <v>19522</v>
      </c>
      <c r="AX98">
        <f>VLOOKUP(E98,'[1]AVPP 0 a 79 años (COMUNAS)'!$A$4:$AA$350,23,FALSE)</f>
        <v>18854</v>
      </c>
      <c r="BB98">
        <f>VLOOKUP(F98,'[2]superficie y densidad'!$B$1:$C$363,2,FALSE)</f>
        <v>302</v>
      </c>
      <c r="BC98" s="26">
        <f>VLOOKUP(F98,'[2]superficie y densidad'!$B$1:$H$363,7,FALSE)</f>
        <v>0</v>
      </c>
      <c r="BD98">
        <f>VLOOKUP(F98,'[2]superficie y densidad'!$B$1:$E$363,4,FALSE)</f>
        <v>93633</v>
      </c>
      <c r="BE98">
        <f>VLOOKUP(F98,'[2]superficie y densidad'!$B$1:$G$363,6,FALSE)</f>
        <v>310.04304635761588</v>
      </c>
      <c r="BF98">
        <f>VLOOKUP(F98,'[2]poblacion y % H y M'!$A$1:$G$363,6,FALSE)</f>
        <v>48.851366505398737</v>
      </c>
      <c r="BG98">
        <f>VLOOKUP(F98,'[2]poblacion y % H y M'!$A$1:$G$363,7,FALSE)</f>
        <v>51.148633494601256</v>
      </c>
      <c r="BH98">
        <f>VLOOKUP(F98,'[2]poblacion % edad'!$A$2:$M$363,4,FALSE)</f>
        <v>18148</v>
      </c>
      <c r="BI98">
        <f>VLOOKUP(F98,'[2]poblacion % edad'!$A$2:$M$363,5,FALSE)</f>
        <v>61845</v>
      </c>
      <c r="BJ98">
        <f>VLOOKUP(F98,'[2]poblacion % edad'!$A$2:$M$363,6,FALSE)</f>
        <v>10176</v>
      </c>
      <c r="BK98">
        <f>VLOOKUP(F98,'[2]poblacion y % H y M'!$A$2:$N$363,14,FALSE)</f>
        <v>0.95815236275191107</v>
      </c>
      <c r="BL98">
        <f>VLOOKUP(F98,'[2]poblacion % edad'!$A$2:$M$363,10,FALSE)</f>
        <v>45.798366884954319</v>
      </c>
      <c r="BM98">
        <f>VLOOKUP(F98,'[2]poblacion % edad'!$A$2:$M$363,11,FALSE)</f>
        <v>56.072294467709938</v>
      </c>
      <c r="BN98">
        <f>VLOOKUP(F98,[2]TBN!$A$1:$E$363,5,FALSE)</f>
        <v>13.61887123068904</v>
      </c>
      <c r="BQ98">
        <f>VLOOKUP(F98,'[2]TMI bruta'!$B$6:$I$367,3,FALSE)</f>
        <v>4.0716612377850163</v>
      </c>
    </row>
    <row r="99" spans="1:70" x14ac:dyDescent="0.45">
      <c r="A99" s="1"/>
      <c r="B99" s="1"/>
      <c r="C99" s="1"/>
      <c r="D99" s="1"/>
      <c r="E99" s="1">
        <v>8413</v>
      </c>
      <c r="F99" s="1" t="s">
        <v>354</v>
      </c>
      <c r="I99" s="1"/>
      <c r="J99" s="29">
        <v>6.8</v>
      </c>
      <c r="K99" s="32">
        <v>604.9</v>
      </c>
      <c r="M99" s="32">
        <v>2239.1999999999998</v>
      </c>
      <c r="O99" s="18"/>
      <c r="P99" s="18"/>
      <c r="Q99" s="18"/>
      <c r="S99" s="18"/>
      <c r="T99">
        <v>0.94760820045558092</v>
      </c>
      <c r="AQ99">
        <v>1</v>
      </c>
      <c r="AU99">
        <f>VLOOKUP(E99,'[1]AVPP 0 a 79 años (COMUNAS)'!$A$4:$I$350,5,FALSE)</f>
        <v>1409</v>
      </c>
      <c r="AV99">
        <f>VLOOKUP(E99,'[1]AVPP 0 a 79 años (COMUNAS)'!$A$4:$AA$350,11,FALSE)</f>
        <v>4765</v>
      </c>
      <c r="AW99">
        <f>VLOOKUP(E99,'[1]AVPP 0 a 79 años (COMUNAS)'!$A$4:$AA$350,17,FALSE)</f>
        <v>4888</v>
      </c>
      <c r="AX99">
        <f>VLOOKUP(E99,'[1]AVPP 0 a 79 años (COMUNAS)'!$A$4:$AA$350,23,FALSE)</f>
        <v>4984</v>
      </c>
      <c r="BB99">
        <f>VLOOKUP(F99,'[2]superficie y densidad'!$B$1:$C$363,2,FALSE)</f>
        <v>423</v>
      </c>
      <c r="BC99" s="26">
        <f>VLOOKUP(F99,'[2]superficie y densidad'!$B$1:$H$363,7,FALSE)</f>
        <v>0</v>
      </c>
      <c r="BD99">
        <f>VLOOKUP(F99,'[2]superficie y densidad'!$B$1:$E$363,4,FALSE)</f>
        <v>16840</v>
      </c>
      <c r="BE99">
        <f>VLOOKUP(F99,'[2]superficie y densidad'!$B$1:$G$363,6,FALSE)</f>
        <v>39.810874704491724</v>
      </c>
      <c r="BF99">
        <f>VLOOKUP(F99,'[2]poblacion y % H y M'!$A$1:$G$363,6,FALSE)</f>
        <v>50.486935866983373</v>
      </c>
      <c r="BG99">
        <f>VLOOKUP(F99,'[2]poblacion y % H y M'!$A$1:$G$363,7,FALSE)</f>
        <v>49.513064133016627</v>
      </c>
      <c r="BH99">
        <f>VLOOKUP(F99,'[2]poblacion % edad'!$A$2:$M$363,4,FALSE)</f>
        <v>3130</v>
      </c>
      <c r="BI99">
        <f>VLOOKUP(F99,'[2]poblacion % edad'!$A$2:$M$363,5,FALSE)</f>
        <v>11155</v>
      </c>
      <c r="BJ99">
        <f>VLOOKUP(F99,'[2]poblacion % edad'!$A$2:$M$363,6,FALSE)</f>
        <v>2333</v>
      </c>
      <c r="BK99">
        <f>VLOOKUP(F99,'[2]poblacion y % H y M'!$A$2:$N$363,14,FALSE)</f>
        <v>1.0258442033402413</v>
      </c>
      <c r="BL99">
        <f>VLOOKUP(F99,'[2]poblacion % edad'!$A$2:$M$363,10,FALSE)</f>
        <v>48.973554459883459</v>
      </c>
      <c r="BM99">
        <f>VLOOKUP(F99,'[2]poblacion % edad'!$A$2:$M$363,11,FALSE)</f>
        <v>74.536741214057514</v>
      </c>
      <c r="BN99">
        <f>VLOOKUP(F99,[2]TBN!$A$1:$E$363,5,FALSE)</f>
        <v>9.7484655193164045</v>
      </c>
      <c r="BQ99">
        <f>VLOOKUP(F99,'[2]TMI bruta'!$B$6:$I$367,3,FALSE)</f>
        <v>12.345217146314539</v>
      </c>
      <c r="BR99">
        <v>1</v>
      </c>
    </row>
    <row r="100" spans="1:70" x14ac:dyDescent="0.45">
      <c r="A100" s="1"/>
      <c r="B100" s="1"/>
      <c r="C100" s="1"/>
      <c r="D100" s="1"/>
      <c r="E100" s="1">
        <v>8309</v>
      </c>
      <c r="F100" s="1" t="s">
        <v>517</v>
      </c>
      <c r="I100" s="1"/>
      <c r="J100" s="29">
        <v>3.8</v>
      </c>
      <c r="K100" s="32">
        <v>604.6</v>
      </c>
      <c r="M100" s="32">
        <v>780.2</v>
      </c>
      <c r="O100" s="18"/>
      <c r="P100" s="18"/>
      <c r="Q100" s="18"/>
      <c r="S100" s="18"/>
      <c r="T100">
        <v>1.0658270195808324</v>
      </c>
      <c r="BC100" s="26"/>
    </row>
    <row r="101" spans="1:70" x14ac:dyDescent="0.45">
      <c r="A101" s="2"/>
      <c r="B101" s="1"/>
      <c r="C101" s="1"/>
      <c r="D101" s="1"/>
      <c r="E101" s="1">
        <v>13125</v>
      </c>
      <c r="F101" s="1" t="s">
        <v>478</v>
      </c>
      <c r="I101" s="1"/>
      <c r="J101" s="29">
        <v>5.7</v>
      </c>
      <c r="K101" s="32">
        <v>590.4</v>
      </c>
      <c r="M101" s="32">
        <v>2369.8000000000002</v>
      </c>
      <c r="O101" s="18"/>
      <c r="P101" s="18"/>
      <c r="Q101" s="18"/>
      <c r="S101" s="18"/>
      <c r="T101">
        <v>0.60302236529816122</v>
      </c>
      <c r="AO101" s="37">
        <v>0.62</v>
      </c>
      <c r="AP101">
        <f>VLOOKUP(F101,'[3]Brote ETA'!$A$2:$B$42,2,FALSE)</f>
        <v>1</v>
      </c>
      <c r="AS101">
        <v>11</v>
      </c>
      <c r="AT101">
        <v>1</v>
      </c>
      <c r="AU101">
        <f>VLOOKUP(E101,'[1]AVPP 0 a 79 años (COMUNAS)'!$A$4:$I$350,5,FALSE)</f>
        <v>11357</v>
      </c>
      <c r="AV101">
        <f>VLOOKUP(E101,'[1]AVPP 0 a 79 años (COMUNAS)'!$A$4:$AA$350,11,FALSE)</f>
        <v>27713</v>
      </c>
      <c r="AW101">
        <f>VLOOKUP(E101,'[1]AVPP 0 a 79 años (COMUNAS)'!$A$4:$AA$350,17,FALSE)</f>
        <v>29957</v>
      </c>
      <c r="AX101">
        <f>VLOOKUP(E101,'[1]AVPP 0 a 79 años (COMUNAS)'!$A$4:$AA$350,23,FALSE)</f>
        <v>32187</v>
      </c>
      <c r="AY101" s="23"/>
      <c r="BB101">
        <f>VLOOKUP(F101,'[2]superficie y densidad'!$B$1:$C$363,2,FALSE)</f>
        <v>57.5</v>
      </c>
      <c r="BC101" s="26">
        <f>VLOOKUP(F101,'[2]superficie y densidad'!$B$1:$H$363,7,FALSE)</f>
        <v>0</v>
      </c>
      <c r="BD101">
        <f>VLOOKUP(F101,'[2]superficie y densidad'!$B$1:$E$363,4,FALSE)</f>
        <v>209417</v>
      </c>
      <c r="BE101">
        <f>VLOOKUP(F101,'[2]superficie y densidad'!$B$1:$G$363,6,FALSE)</f>
        <v>3642.0347826086959</v>
      </c>
      <c r="BF101">
        <f>VLOOKUP(F101,'[2]poblacion y % H y M'!$A$1:$G$363,6,FALSE)</f>
        <v>49.751930359044394</v>
      </c>
      <c r="BG101">
        <f>VLOOKUP(F101,'[2]poblacion y % H y M'!$A$1:$G$363,7,FALSE)</f>
        <v>50.248069640955606</v>
      </c>
      <c r="BH101">
        <f>VLOOKUP(F101,'[2]poblacion % edad'!$A$2:$M$363,4,FALSE)</f>
        <v>50711</v>
      </c>
      <c r="BI101">
        <f>VLOOKUP(F101,'[2]poblacion % edad'!$A$2:$M$363,5,FALSE)</f>
        <v>131077</v>
      </c>
      <c r="BJ101">
        <f>VLOOKUP(F101,'[2]poblacion % edad'!$A$2:$M$363,6,FALSE)</f>
        <v>6435</v>
      </c>
      <c r="BK101">
        <f>VLOOKUP(F101,'[2]poblacion y % H y M'!$A$2:$N$363,14,FALSE)</f>
        <v>0.98927276762595251</v>
      </c>
      <c r="BL101">
        <f>VLOOKUP(F101,'[2]poblacion % edad'!$A$2:$M$363,10,FALSE)</f>
        <v>43.597274884228355</v>
      </c>
      <c r="BM101">
        <f>VLOOKUP(F101,'[2]poblacion % edad'!$A$2:$M$363,11,FALSE)</f>
        <v>12.689554534519138</v>
      </c>
      <c r="BN101">
        <f>VLOOKUP(F101,[2]TBN!$A$1:$E$363,5,FALSE)</f>
        <v>16.544205543424553</v>
      </c>
      <c r="BQ101">
        <f>VLOOKUP(F101,'[2]TMI bruta'!$B$6:$I$367,3,FALSE)</f>
        <v>9.3037099466962605</v>
      </c>
    </row>
    <row r="102" spans="1:70" x14ac:dyDescent="0.45">
      <c r="A102" s="1"/>
      <c r="B102" s="1"/>
      <c r="C102" s="1"/>
      <c r="D102" s="1"/>
      <c r="E102" s="1">
        <v>8308</v>
      </c>
      <c r="F102" s="1" t="s">
        <v>340</v>
      </c>
      <c r="I102" s="1"/>
      <c r="J102" s="29">
        <v>2</v>
      </c>
      <c r="K102" s="32">
        <v>423.5</v>
      </c>
      <c r="M102" s="32">
        <v>931.7</v>
      </c>
      <c r="O102" s="18"/>
      <c r="P102" s="18"/>
      <c r="Q102" s="18"/>
      <c r="S102" s="18"/>
      <c r="T102">
        <v>0.76626213592233006</v>
      </c>
      <c r="AU102">
        <f>VLOOKUP(E102,'[1]AVPP 0 a 79 años (COMUNAS)'!$A$4:$I$350,5,FALSE)</f>
        <v>223</v>
      </c>
      <c r="AV102">
        <f>VLOOKUP(E102,'[1]AVPP 0 a 79 años (COMUNAS)'!$A$4:$AA$350,11,FALSE)</f>
        <v>943</v>
      </c>
      <c r="AW102">
        <f>VLOOKUP(E102,'[1]AVPP 0 a 79 años (COMUNAS)'!$A$4:$AA$350,17,FALSE)</f>
        <v>815</v>
      </c>
      <c r="AX102">
        <f>VLOOKUP(E102,'[1]AVPP 0 a 79 años (COMUNAS)'!$A$4:$AA$350,23,FALSE)</f>
        <v>949</v>
      </c>
      <c r="BB102">
        <f>VLOOKUP(F102,'[2]superficie y densidad'!$B$1:$C$363,2,FALSE)</f>
        <v>1123.7</v>
      </c>
      <c r="BC102" s="26">
        <f>VLOOKUP(F102,'[2]superficie y densidad'!$B$1:$H$363,7,FALSE)</f>
        <v>0</v>
      </c>
      <c r="BD102">
        <f>VLOOKUP(F102,'[2]superficie y densidad'!$B$1:$E$363,4,FALSE)</f>
        <v>4103</v>
      </c>
      <c r="BE102">
        <f>VLOOKUP(F102,'[2]superficie y densidad'!$B$1:$G$363,6,FALSE)</f>
        <v>3.6513304262703565</v>
      </c>
      <c r="BF102">
        <f>VLOOKUP(F102,'[2]poblacion y % H y M'!$A$1:$G$363,6,FALSE)</f>
        <v>52.351937606629292</v>
      </c>
      <c r="BG102">
        <f>VLOOKUP(F102,'[2]poblacion y % H y M'!$A$1:$G$363,7,FALSE)</f>
        <v>47.648062393370708</v>
      </c>
      <c r="BH102">
        <f>VLOOKUP(F102,'[2]poblacion % edad'!$A$2:$M$363,4,FALSE)</f>
        <v>794</v>
      </c>
      <c r="BI102">
        <f>VLOOKUP(F102,'[2]poblacion % edad'!$A$2:$M$363,5,FALSE)</f>
        <v>2724</v>
      </c>
      <c r="BJ102">
        <f>VLOOKUP(F102,'[2]poblacion % edad'!$A$2:$M$363,6,FALSE)</f>
        <v>612</v>
      </c>
      <c r="BK102">
        <f>VLOOKUP(F102,'[2]poblacion y % H y M'!$A$2:$N$363,14,FALSE)</f>
        <v>1.1028513238289206</v>
      </c>
      <c r="BL102">
        <f>VLOOKUP(F102,'[2]poblacion % edad'!$A$2:$M$363,10,FALSE)</f>
        <v>51.615271659324527</v>
      </c>
      <c r="BM102">
        <f>VLOOKUP(F102,'[2]poblacion % edad'!$A$2:$M$363,11,FALSE)</f>
        <v>77.07808564231739</v>
      </c>
      <c r="BN102">
        <f>VLOOKUP(F102,[2]TBN!$A$1:$E$363,5,FALSE)</f>
        <v>12.106537530266344</v>
      </c>
      <c r="BQ102">
        <f>VLOOKUP(F102,'[2]TMI bruta'!$B$6:$I$367,3,FALSE)</f>
        <v>0</v>
      </c>
    </row>
    <row r="103" spans="1:70" x14ac:dyDescent="0.45">
      <c r="A103" s="2"/>
      <c r="B103" s="1"/>
      <c r="C103" s="1"/>
      <c r="D103" s="1"/>
      <c r="E103" s="1">
        <v>10209</v>
      </c>
      <c r="F103" s="1" t="s">
        <v>394</v>
      </c>
      <c r="I103" s="1"/>
      <c r="J103" s="29">
        <v>7.6</v>
      </c>
      <c r="K103" s="32">
        <v>581</v>
      </c>
      <c r="M103" s="32">
        <v>624</v>
      </c>
      <c r="O103" s="18"/>
      <c r="P103" s="18"/>
      <c r="Q103" s="18"/>
      <c r="S103" s="18"/>
      <c r="T103">
        <v>1.015219533559619</v>
      </c>
      <c r="AO103" s="37">
        <v>0.01</v>
      </c>
      <c r="AU103">
        <f>VLOOKUP(E103,'[1]AVPP 0 a 79 años (COMUNAS)'!$A$4:$I$350,5,FALSE)</f>
        <v>557</v>
      </c>
      <c r="AV103">
        <f>VLOOKUP(E103,'[1]AVPP 0 a 79 años (COMUNAS)'!$A$4:$AA$350,11,FALSE)</f>
        <v>2543</v>
      </c>
      <c r="AW103">
        <f>VLOOKUP(E103,'[1]AVPP 0 a 79 años (COMUNAS)'!$A$4:$AA$350,17,FALSE)</f>
        <v>2113</v>
      </c>
      <c r="AX103">
        <f>VLOOKUP(E103,'[1]AVPP 0 a 79 años (COMUNAS)'!$A$4:$AA$350,23,FALSE)</f>
        <v>1651</v>
      </c>
      <c r="BB103">
        <f>VLOOKUP(F103,'[2]superficie y densidad'!$B$1:$C$363,2,FALSE)</f>
        <v>440.3</v>
      </c>
      <c r="BC103" s="26">
        <f>VLOOKUP(F103,'[2]superficie y densidad'!$B$1:$H$363,7,FALSE)</f>
        <v>0</v>
      </c>
      <c r="BD103">
        <f>VLOOKUP(F103,'[2]superficie y densidad'!$B$1:$E$363,4,FALSE)</f>
        <v>9091</v>
      </c>
      <c r="BE103">
        <f>VLOOKUP(F103,'[2]superficie y densidad'!$B$1:$G$363,6,FALSE)</f>
        <v>20.647285941403588</v>
      </c>
      <c r="BF103">
        <f>VLOOKUP(F103,'[2]poblacion y % H y M'!$A$1:$G$363,6,FALSE)</f>
        <v>52.689473105268945</v>
      </c>
      <c r="BG103">
        <f>VLOOKUP(F103,'[2]poblacion y % H y M'!$A$1:$G$363,7,FALSE)</f>
        <v>47.310526894731055</v>
      </c>
      <c r="BH103">
        <f>VLOOKUP(F103,'[2]poblacion % edad'!$A$2:$M$363,4,FALSE)</f>
        <v>2077</v>
      </c>
      <c r="BI103">
        <f>VLOOKUP(F103,'[2]poblacion % edad'!$A$2:$M$363,5,FALSE)</f>
        <v>5856</v>
      </c>
      <c r="BJ103">
        <f>VLOOKUP(F103,'[2]poblacion % edad'!$A$2:$M$363,6,FALSE)</f>
        <v>1211</v>
      </c>
      <c r="BK103">
        <f>VLOOKUP(F103,'[2]poblacion y % H y M'!$A$2:$N$363,14,FALSE)</f>
        <v>1.1122661122661122</v>
      </c>
      <c r="BL103">
        <f>VLOOKUP(F103,'[2]poblacion % edad'!$A$2:$M$363,10,FALSE)</f>
        <v>56.147540983606561</v>
      </c>
      <c r="BM103">
        <f>VLOOKUP(F103,'[2]poblacion % edad'!$A$2:$M$363,11,FALSE)</f>
        <v>58.305247953779492</v>
      </c>
      <c r="BN103">
        <f>VLOOKUP(F103,[2]TBN!$A$1:$E$363,5,FALSE)</f>
        <v>10.061242344706912</v>
      </c>
      <c r="BQ103">
        <f>VLOOKUP(F103,'[2]TMI bruta'!$B$6:$I$367,3,FALSE)</f>
        <v>10.853218560571095</v>
      </c>
    </row>
    <row r="104" spans="1:70" x14ac:dyDescent="0.45">
      <c r="A104" s="2"/>
      <c r="B104" s="1"/>
      <c r="C104" s="1"/>
      <c r="D104" s="1"/>
      <c r="E104" s="1">
        <v>10208</v>
      </c>
      <c r="F104" s="1" t="s">
        <v>234</v>
      </c>
      <c r="I104" s="1"/>
      <c r="J104" s="29">
        <v>5</v>
      </c>
      <c r="K104" s="32">
        <v>760.4</v>
      </c>
      <c r="M104" s="32">
        <v>1605.9</v>
      </c>
      <c r="O104" s="18">
        <v>3.4042553191489366</v>
      </c>
      <c r="P104" s="18"/>
      <c r="Q104" s="18">
        <v>27370.212765957447</v>
      </c>
      <c r="S104" s="18">
        <v>34.042553191489361</v>
      </c>
      <c r="T104">
        <v>0.89603404255319152</v>
      </c>
      <c r="AN104" s="37">
        <v>8.36</v>
      </c>
      <c r="AS104">
        <v>4</v>
      </c>
      <c r="AU104">
        <f>VLOOKUP(E104,'[1]AVPP 0 a 79 años (COMUNAS)'!$A$4:$I$350,5,FALSE)</f>
        <v>2586</v>
      </c>
      <c r="AV104">
        <f>VLOOKUP(E104,'[1]AVPP 0 a 79 años (COMUNAS)'!$A$4:$AA$350,11,FALSE)</f>
        <v>5964</v>
      </c>
      <c r="AW104">
        <f>VLOOKUP(E104,'[1]AVPP 0 a 79 años (COMUNAS)'!$A$4:$AA$350,17,FALSE)</f>
        <v>6551</v>
      </c>
      <c r="AX104">
        <f>VLOOKUP(E104,'[1]AVPP 0 a 79 años (COMUNAS)'!$A$4:$AA$350,23,FALSE)</f>
        <v>6982</v>
      </c>
      <c r="BB104">
        <f>VLOOKUP(F104,'[2]superficie y densidad'!$B$1:$C$363,2,FALSE)</f>
        <v>3244</v>
      </c>
      <c r="BC104" s="26">
        <f>VLOOKUP(F104,'[2]superficie y densidad'!$B$1:$H$363,7,FALSE)</f>
        <v>0</v>
      </c>
      <c r="BD104">
        <f>VLOOKUP(F104,'[2]superficie y densidad'!$B$1:$E$363,4,FALSE)</f>
        <v>30532</v>
      </c>
      <c r="BE104">
        <f>VLOOKUP(F104,'[2]superficie y densidad'!$B$1:$G$363,6,FALSE)</f>
        <v>9.4118372379778048</v>
      </c>
      <c r="BF104">
        <f>VLOOKUP(F104,'[2]poblacion y % H y M'!$A$1:$G$363,6,FALSE)</f>
        <v>53.56019913533342</v>
      </c>
      <c r="BG104">
        <f>VLOOKUP(F104,'[2]poblacion y % H y M'!$A$1:$G$363,7,FALSE)</f>
        <v>46.43980086466658</v>
      </c>
      <c r="BH104">
        <f>VLOOKUP(F104,'[2]poblacion % edad'!$A$2:$M$363,4,FALSE)</f>
        <v>7028</v>
      </c>
      <c r="BI104">
        <f>VLOOKUP(F104,'[2]poblacion % edad'!$A$2:$M$363,5,FALSE)</f>
        <v>20076</v>
      </c>
      <c r="BJ104">
        <f>VLOOKUP(F104,'[2]poblacion % edad'!$A$2:$M$363,6,FALSE)</f>
        <v>1713</v>
      </c>
      <c r="BK104">
        <f>VLOOKUP(F104,'[2]poblacion y % H y M'!$A$2:$N$363,14,FALSE)</f>
        <v>1.1540589026760353</v>
      </c>
      <c r="BL104">
        <f>VLOOKUP(F104,'[2]poblacion % edad'!$A$2:$M$363,10,FALSE)</f>
        <v>43.539549711097827</v>
      </c>
      <c r="BM104">
        <f>VLOOKUP(F104,'[2]poblacion % edad'!$A$2:$M$363,11,FALSE)</f>
        <v>24.373932840068299</v>
      </c>
      <c r="BN104">
        <f>VLOOKUP(F104,[2]TBN!$A$1:$E$363,5,FALSE)</f>
        <v>13.151958913141549</v>
      </c>
      <c r="BQ104">
        <f>VLOOKUP(F104,'[2]TMI bruta'!$B$6:$I$367,3,FALSE)</f>
        <v>7.9036631206269705</v>
      </c>
    </row>
    <row r="105" spans="1:70" x14ac:dyDescent="0.45">
      <c r="A105" s="2"/>
      <c r="B105" s="1"/>
      <c r="C105" s="1"/>
      <c r="D105" s="1"/>
      <c r="E105" s="1">
        <v>10207</v>
      </c>
      <c r="F105" s="1" t="s">
        <v>393</v>
      </c>
      <c r="I105" s="1"/>
      <c r="J105" s="29">
        <v>7.7</v>
      </c>
      <c r="K105" s="32">
        <v>395.5</v>
      </c>
      <c r="M105" s="32">
        <v>602.6</v>
      </c>
      <c r="O105" s="18">
        <v>18.021265092809514</v>
      </c>
      <c r="P105" s="18"/>
      <c r="Q105" s="18"/>
      <c r="S105" s="18">
        <v>90.106325464047572</v>
      </c>
      <c r="T105">
        <v>0.10362227428365471</v>
      </c>
      <c r="AN105" s="37">
        <v>7.51</v>
      </c>
      <c r="AU105">
        <f>VLOOKUP(E105,'[1]AVPP 0 a 79 años (COMUNAS)'!$A$4:$I$350,5,FALSE)</f>
        <v>364</v>
      </c>
      <c r="AV105">
        <f>VLOOKUP(E105,'[1]AVPP 0 a 79 años (COMUNAS)'!$A$4:$AA$350,11,FALSE)</f>
        <v>1129</v>
      </c>
      <c r="AW105">
        <f>VLOOKUP(E105,'[1]AVPP 0 a 79 años (COMUNAS)'!$A$4:$AA$350,17,FALSE)</f>
        <v>1338</v>
      </c>
      <c r="AX105">
        <f>VLOOKUP(E105,'[1]AVPP 0 a 79 años (COMUNAS)'!$A$4:$AA$350,23,FALSE)</f>
        <v>1179</v>
      </c>
      <c r="BB105">
        <f>VLOOKUP(F105,'[2]superficie y densidad'!$B$1:$C$363,2,FALSE)</f>
        <v>332.9</v>
      </c>
      <c r="BC105" s="26">
        <f>VLOOKUP(F105,'[2]superficie y densidad'!$B$1:$H$363,7,FALSE)</f>
        <v>0</v>
      </c>
      <c r="BD105">
        <f>VLOOKUP(F105,'[2]superficie y densidad'!$B$1:$E$363,4,FALSE)</f>
        <v>5560</v>
      </c>
      <c r="BE105">
        <f>VLOOKUP(F105,'[2]superficie y densidad'!$B$1:$G$363,6,FALSE)</f>
        <v>16.701712225893662</v>
      </c>
      <c r="BF105">
        <f>VLOOKUP(F105,'[2]poblacion y % H y M'!$A$1:$G$363,6,FALSE)</f>
        <v>52.410071942446045</v>
      </c>
      <c r="BG105">
        <f>VLOOKUP(F105,'[2]poblacion y % H y M'!$A$1:$G$363,7,FALSE)</f>
        <v>47.589928057553962</v>
      </c>
      <c r="BH105">
        <f>VLOOKUP(F105,'[2]poblacion % edad'!$A$2:$M$363,4,FALSE)</f>
        <v>1351</v>
      </c>
      <c r="BI105">
        <f>VLOOKUP(F105,'[2]poblacion % edad'!$A$2:$M$363,5,FALSE)</f>
        <v>3565</v>
      </c>
      <c r="BJ105">
        <f>VLOOKUP(F105,'[2]poblacion % edad'!$A$2:$M$363,6,FALSE)</f>
        <v>632</v>
      </c>
      <c r="BK105">
        <f>VLOOKUP(F105,'[2]poblacion y % H y M'!$A$2:$N$363,14,FALSE)</f>
        <v>1.1039059537353053</v>
      </c>
      <c r="BL105">
        <f>VLOOKUP(F105,'[2]poblacion % edad'!$A$2:$M$363,10,FALSE)</f>
        <v>55.62412342215989</v>
      </c>
      <c r="BM105">
        <f>VLOOKUP(F105,'[2]poblacion % edad'!$A$2:$M$363,11,FALSE)</f>
        <v>46.78016284233901</v>
      </c>
      <c r="BN105">
        <f>VLOOKUP(F105,[2]TBN!$A$1:$E$363,5,FALSE)</f>
        <v>11.715933669790916</v>
      </c>
      <c r="BQ105">
        <f>VLOOKUP(F105,'[2]TMI bruta'!$B$6:$I$367,3,FALSE)</f>
        <v>0</v>
      </c>
    </row>
    <row r="106" spans="1:70" x14ac:dyDescent="0.45">
      <c r="A106" s="2"/>
      <c r="B106" s="1"/>
      <c r="C106" s="1"/>
      <c r="D106" s="1"/>
      <c r="E106" s="1">
        <v>10304</v>
      </c>
      <c r="F106" s="1" t="s">
        <v>396</v>
      </c>
      <c r="I106" s="1"/>
      <c r="J106" s="29">
        <v>4.9000000000000004</v>
      </c>
      <c r="K106" s="32">
        <v>556.6</v>
      </c>
      <c r="M106" s="32">
        <v>1400.4</v>
      </c>
      <c r="O106" s="18"/>
      <c r="P106" s="18"/>
      <c r="Q106" s="18"/>
      <c r="S106" s="18"/>
      <c r="T106">
        <v>1.0292591267000717</v>
      </c>
      <c r="AU106">
        <f>VLOOKUP(E106,'[1]AVPP 0 a 79 años (COMUNAS)'!$A$4:$I$350,5,FALSE)</f>
        <v>966</v>
      </c>
      <c r="AV106">
        <f>VLOOKUP(E106,'[1]AVPP 0 a 79 años (COMUNAS)'!$A$4:$AA$350,11,FALSE)</f>
        <v>3414</v>
      </c>
      <c r="AW106">
        <f>VLOOKUP(E106,'[1]AVPP 0 a 79 años (COMUNAS)'!$A$4:$AA$350,17,FALSE)</f>
        <v>2907</v>
      </c>
      <c r="AX106">
        <f>VLOOKUP(E106,'[1]AVPP 0 a 79 años (COMUNAS)'!$A$4:$AA$350,23,FALSE)</f>
        <v>2941</v>
      </c>
      <c r="BB106">
        <f>VLOOKUP(F106,'[2]superficie y densidad'!$B$1:$C$363,2,FALSE)</f>
        <v>1597.9</v>
      </c>
      <c r="BC106" s="26">
        <f>VLOOKUP(F106,'[2]superficie y densidad'!$B$1:$H$363,7,FALSE)</f>
        <v>0</v>
      </c>
      <c r="BD106">
        <f>VLOOKUP(F106,'[2]superficie y densidad'!$B$1:$E$363,4,FALSE)</f>
        <v>11052</v>
      </c>
      <c r="BE106">
        <f>VLOOKUP(F106,'[2]superficie y densidad'!$B$1:$G$363,6,FALSE)</f>
        <v>6.9165780086363347</v>
      </c>
      <c r="BF106">
        <f>VLOOKUP(F106,'[2]poblacion y % H y M'!$A$1:$G$363,6,FALSE)</f>
        <v>52.035830618892511</v>
      </c>
      <c r="BG106">
        <f>VLOOKUP(F106,'[2]poblacion y % H y M'!$A$1:$G$363,7,FALSE)</f>
        <v>47.964169381107489</v>
      </c>
      <c r="BH106">
        <f>VLOOKUP(F106,'[2]poblacion % edad'!$A$2:$M$363,4,FALSE)</f>
        <v>2351</v>
      </c>
      <c r="BI106">
        <f>VLOOKUP(F106,'[2]poblacion % edad'!$A$2:$M$363,5,FALSE)</f>
        <v>7731</v>
      </c>
      <c r="BJ106">
        <f>VLOOKUP(F106,'[2]poblacion % edad'!$A$2:$M$363,6,FALSE)</f>
        <v>1162</v>
      </c>
      <c r="BK106">
        <f>VLOOKUP(F106,'[2]poblacion y % H y M'!$A$2:$N$363,14,FALSE)</f>
        <v>1.0868596881959911</v>
      </c>
      <c r="BL106">
        <f>VLOOKUP(F106,'[2]poblacion % edad'!$A$2:$M$363,10,FALSE)</f>
        <v>45.440434613892123</v>
      </c>
      <c r="BM106">
        <f>VLOOKUP(F106,'[2]poblacion % edad'!$A$2:$M$363,11,FALSE)</f>
        <v>49.425776265418968</v>
      </c>
      <c r="BN106">
        <f>VLOOKUP(F106,[2]TBN!$A$1:$E$363,5,FALSE)</f>
        <v>12.628957666310921</v>
      </c>
      <c r="BQ106">
        <f>VLOOKUP(F106,'[2]TMI bruta'!$B$6:$I$367,3,FALSE)</f>
        <v>0</v>
      </c>
    </row>
    <row r="107" spans="1:70" x14ac:dyDescent="0.45">
      <c r="A107" s="2"/>
      <c r="B107" s="1"/>
      <c r="C107" s="1"/>
      <c r="D107" s="1"/>
      <c r="E107" s="1">
        <v>15201</v>
      </c>
      <c r="F107" s="1" t="s">
        <v>421</v>
      </c>
      <c r="I107" s="1"/>
      <c r="J107" s="29">
        <v>0</v>
      </c>
      <c r="K107" s="32">
        <v>532.9</v>
      </c>
      <c r="M107" s="32">
        <v>3019.5</v>
      </c>
      <c r="O107" s="18"/>
      <c r="P107" s="18"/>
      <c r="Q107" s="18"/>
      <c r="S107" s="18"/>
      <c r="AU107">
        <f>VLOOKUP(E107,'[1]AVPP 0 a 79 años (COMUNAS)'!$A$4:$I$350,5,FALSE)</f>
        <v>67</v>
      </c>
      <c r="AV107">
        <f>VLOOKUP(E107,'[1]AVPP 0 a 79 años (COMUNAS)'!$A$4:$AA$350,11,FALSE)</f>
        <v>210</v>
      </c>
      <c r="AW107">
        <f>VLOOKUP(E107,'[1]AVPP 0 a 79 años (COMUNAS)'!$A$4:$AA$350,17,FALSE)</f>
        <v>208</v>
      </c>
      <c r="AX107">
        <f>VLOOKUP(E107,'[1]AVPP 0 a 79 años (COMUNAS)'!$A$4:$AA$350,23,FALSE)</f>
        <v>223</v>
      </c>
      <c r="BB107">
        <f>VLOOKUP(F107,'[2]superficie y densidad'!$B$1:$C$363,2,FALSE)</f>
        <v>5902.5</v>
      </c>
      <c r="BC107" s="26">
        <f>VLOOKUP(F107,'[2]superficie y densidad'!$B$1:$H$363,7,FALSE)</f>
        <v>0</v>
      </c>
      <c r="BD107">
        <f>VLOOKUP(F107,'[2]superficie y densidad'!$B$1:$E$363,4,FALSE)</f>
        <v>2077</v>
      </c>
      <c r="BE107">
        <f>VLOOKUP(F107,'[2]superficie y densidad'!$B$1:$G$363,6,FALSE)</f>
        <v>0.35188479457856842</v>
      </c>
      <c r="BF107">
        <f>VLOOKUP(F107,'[2]poblacion y % H y M'!$A$1:$G$363,6,FALSE)</f>
        <v>65.767934520943669</v>
      </c>
      <c r="BG107">
        <f>VLOOKUP(F107,'[2]poblacion y % H y M'!$A$1:$G$363,7,FALSE)</f>
        <v>34.232065479056331</v>
      </c>
      <c r="BH107">
        <f>VLOOKUP(F107,'[2]poblacion % edad'!$A$2:$M$363,4,FALSE)</f>
        <v>265</v>
      </c>
      <c r="BI107">
        <f>VLOOKUP(F107,'[2]poblacion % edad'!$A$2:$M$363,5,FALSE)</f>
        <v>1482</v>
      </c>
      <c r="BJ107">
        <f>VLOOKUP(F107,'[2]poblacion % edad'!$A$2:$M$363,6,FALSE)</f>
        <v>310</v>
      </c>
      <c r="BK107">
        <f>VLOOKUP(F107,'[2]poblacion y % H y M'!$A$2:$N$363,14,FALSE)</f>
        <v>1.9639769452449567</v>
      </c>
      <c r="BL107">
        <f>VLOOKUP(F107,'[2]poblacion % edad'!$A$2:$M$363,10,FALSE)</f>
        <v>38.798920377867745</v>
      </c>
      <c r="BM107">
        <f>VLOOKUP(F107,'[2]poblacion % edad'!$A$2:$M$363,11,FALSE)</f>
        <v>116.98113207547169</v>
      </c>
      <c r="BN107">
        <f>VLOOKUP(F107,[2]TBN!$A$1:$E$363,5,FALSE)</f>
        <v>3.8891589693728728</v>
      </c>
      <c r="BQ107">
        <f>VLOOKUP(F107,'[2]TMI bruta'!$B$6:$I$367,3,FALSE)</f>
        <v>0</v>
      </c>
    </row>
    <row r="108" spans="1:70" x14ac:dyDescent="0.45">
      <c r="A108" s="1"/>
      <c r="B108" s="1"/>
      <c r="C108" s="1"/>
      <c r="D108" s="1"/>
      <c r="E108" s="1">
        <v>5705</v>
      </c>
      <c r="F108" s="1" t="s">
        <v>288</v>
      </c>
      <c r="J108" s="29">
        <v>7.9</v>
      </c>
      <c r="K108" s="32">
        <v>1036.4000000000001</v>
      </c>
      <c r="M108" s="32">
        <v>1858.8</v>
      </c>
      <c r="O108" s="18">
        <v>12.326656394453003</v>
      </c>
      <c r="P108" s="18"/>
      <c r="Q108" s="18"/>
      <c r="S108" s="18">
        <v>73.959938366718021</v>
      </c>
      <c r="T108">
        <v>0.89164869029275806</v>
      </c>
      <c r="AU108">
        <f>VLOOKUP(E108,'[1]AVPP 0 a 79 años (COMUNAS)'!$A$4:$I$350,5,FALSE)</f>
        <v>1295</v>
      </c>
      <c r="AV108">
        <f>VLOOKUP(E108,'[1]AVPP 0 a 79 años (COMUNAS)'!$A$4:$AA$350,11,FALSE)</f>
        <v>4050</v>
      </c>
      <c r="AW108">
        <f>VLOOKUP(E108,'[1]AVPP 0 a 79 años (COMUNAS)'!$A$4:$AA$350,17,FALSE)</f>
        <v>3991</v>
      </c>
      <c r="AX108">
        <f>VLOOKUP(E108,'[1]AVPP 0 a 79 años (COMUNAS)'!$A$4:$AA$350,23,FALSE)</f>
        <v>3755</v>
      </c>
      <c r="BB108">
        <f>VLOOKUP(F108,'[2]superficie y densidad'!$B$1:$C$363,2,FALSE)</f>
        <v>1474.4</v>
      </c>
      <c r="BC108" s="26">
        <f>VLOOKUP(F108,'[2]superficie y densidad'!$B$1:$H$363,7,FALSE)</f>
        <v>0</v>
      </c>
      <c r="BD108">
        <f>VLOOKUP(F108,'[2]superficie y densidad'!$B$1:$E$363,4,FALSE)</f>
        <v>16391</v>
      </c>
      <c r="BE108">
        <f>VLOOKUP(F108,'[2]superficie y densidad'!$B$1:$G$363,6,FALSE)</f>
        <v>11.117064568638089</v>
      </c>
      <c r="BF108">
        <f>VLOOKUP(F108,'[2]poblacion y % H y M'!$A$1:$G$363,6,FALSE)</f>
        <v>50.539930449636991</v>
      </c>
      <c r="BG108">
        <f>VLOOKUP(F108,'[2]poblacion y % H y M'!$A$1:$G$363,7,FALSE)</f>
        <v>49.460069550363009</v>
      </c>
      <c r="BH108">
        <f>VLOOKUP(F108,'[2]poblacion % edad'!$A$2:$M$363,4,FALSE)</f>
        <v>3411</v>
      </c>
      <c r="BI108">
        <f>VLOOKUP(F108,'[2]poblacion % edad'!$A$2:$M$363,5,FALSE)</f>
        <v>10588</v>
      </c>
      <c r="BJ108">
        <f>VLOOKUP(F108,'[2]poblacion % edad'!$A$2:$M$363,6,FALSE)</f>
        <v>2140</v>
      </c>
      <c r="BK108">
        <f>VLOOKUP(F108,'[2]poblacion y % H y M'!$A$2:$N$363,14,FALSE)</f>
        <v>1.020405608412619</v>
      </c>
      <c r="BL108">
        <f>VLOOKUP(F108,'[2]poblacion % edad'!$A$2:$M$363,10,FALSE)</f>
        <v>52.427276161692483</v>
      </c>
      <c r="BM108">
        <f>VLOOKUP(F108,'[2]poblacion % edad'!$A$2:$M$363,11,FALSE)</f>
        <v>62.738199941366169</v>
      </c>
      <c r="BN108">
        <f>VLOOKUP(F108,[2]TBN!$A$1:$E$363,5,FALSE)</f>
        <v>12.516264948261973</v>
      </c>
      <c r="BQ108">
        <f>VLOOKUP(F108,'[2]TMI bruta'!$B$6:$I$367,3,FALSE)</f>
        <v>4.9504950495049505</v>
      </c>
    </row>
    <row r="109" spans="1:70" x14ac:dyDescent="0.45">
      <c r="A109" s="2"/>
      <c r="B109" s="1"/>
      <c r="C109" s="1"/>
      <c r="D109" s="1"/>
      <c r="E109" s="1">
        <v>10303</v>
      </c>
      <c r="F109" s="1" t="s">
        <v>237</v>
      </c>
      <c r="I109" s="1"/>
      <c r="J109" s="29">
        <v>5.8</v>
      </c>
      <c r="K109" s="32">
        <v>655.6</v>
      </c>
      <c r="M109" s="32">
        <v>1438.4</v>
      </c>
      <c r="O109" s="18">
        <v>4.6403712296983759</v>
      </c>
      <c r="P109" s="18"/>
      <c r="Q109" s="18">
        <v>40649.651972157772</v>
      </c>
      <c r="S109" s="18">
        <v>23.201856148491878</v>
      </c>
      <c r="T109">
        <v>0.99285382830626445</v>
      </c>
      <c r="AN109" s="37">
        <v>3.7</v>
      </c>
      <c r="AQ109">
        <v>1</v>
      </c>
      <c r="AT109">
        <v>1</v>
      </c>
      <c r="AU109">
        <f>VLOOKUP(E109,'[1]AVPP 0 a 79 años (COMUNAS)'!$A$4:$I$350,5,FALSE)</f>
        <v>2284</v>
      </c>
      <c r="AV109">
        <f>VLOOKUP(E109,'[1]AVPP 0 a 79 años (COMUNAS)'!$A$4:$AA$350,11,FALSE)</f>
        <v>6358</v>
      </c>
      <c r="AW109">
        <f>VLOOKUP(E109,'[1]AVPP 0 a 79 años (COMUNAS)'!$A$4:$AA$350,17,FALSE)</f>
        <v>6474</v>
      </c>
      <c r="AX109">
        <f>VLOOKUP(E109,'[1]AVPP 0 a 79 años (COMUNAS)'!$A$4:$AA$350,23,FALSE)</f>
        <v>6234</v>
      </c>
      <c r="BB109">
        <f>VLOOKUP(F109,'[2]superficie y densidad'!$B$1:$C$363,2,FALSE)</f>
        <v>1458.8</v>
      </c>
      <c r="BC109" s="26">
        <f>VLOOKUP(F109,'[2]superficie y densidad'!$B$1:$H$363,7,FALSE)</f>
        <v>0</v>
      </c>
      <c r="BD109">
        <f>VLOOKUP(F109,'[2]superficie y densidad'!$B$1:$E$363,4,FALSE)</f>
        <v>21417</v>
      </c>
      <c r="BE109">
        <f>VLOOKUP(F109,'[2]superficie y densidad'!$B$1:$G$363,6,FALSE)</f>
        <v>14.681244858788045</v>
      </c>
      <c r="BF109">
        <f>VLOOKUP(F109,'[2]poblacion y % H y M'!$A$1:$G$363,6,FALSE)</f>
        <v>50.525283653172714</v>
      </c>
      <c r="BG109">
        <f>VLOOKUP(F109,'[2]poblacion y % H y M'!$A$1:$G$363,7,FALSE)</f>
        <v>49.474716346827286</v>
      </c>
      <c r="BH109">
        <f>VLOOKUP(F109,'[2]poblacion % edad'!$A$2:$M$363,4,FALSE)</f>
        <v>4793</v>
      </c>
      <c r="BI109">
        <f>VLOOKUP(F109,'[2]poblacion % edad'!$A$2:$M$363,5,FALSE)</f>
        <v>14207</v>
      </c>
      <c r="BJ109">
        <f>VLOOKUP(F109,'[2]poblacion % edad'!$A$2:$M$363,6,FALSE)</f>
        <v>2610</v>
      </c>
      <c r="BK109">
        <f>VLOOKUP(F109,'[2]poblacion y % H y M'!$A$2:$N$363,14,FALSE)</f>
        <v>1.0217045560856957</v>
      </c>
      <c r="BL109">
        <f>VLOOKUP(F109,'[2]poblacion % edad'!$A$2:$M$363,10,FALSE)</f>
        <v>52.108115717604001</v>
      </c>
      <c r="BM109">
        <f>VLOOKUP(F109,'[2]poblacion % edad'!$A$2:$M$363,11,FALSE)</f>
        <v>54.454412685165863</v>
      </c>
      <c r="BN109">
        <f>VLOOKUP(F109,[2]TBN!$A$1:$E$363,5,FALSE)</f>
        <v>11.105969458583989</v>
      </c>
      <c r="BQ109">
        <f>VLOOKUP(F109,'[2]TMI bruta'!$B$6:$I$367,3,FALSE)</f>
        <v>4.160400448218919</v>
      </c>
    </row>
    <row r="110" spans="1:70" x14ac:dyDescent="0.45">
      <c r="A110" s="1"/>
      <c r="B110" s="1"/>
      <c r="C110" s="1"/>
      <c r="D110" s="1"/>
      <c r="E110" s="15">
        <v>9208</v>
      </c>
      <c r="F110" s="16" t="s">
        <v>381</v>
      </c>
      <c r="I110" s="1"/>
      <c r="J110" s="29">
        <v>5.4</v>
      </c>
      <c r="K110" s="32">
        <v>516.79999999999995</v>
      </c>
      <c r="M110" s="32">
        <v>1786</v>
      </c>
      <c r="O110" s="18">
        <v>7.6604872069863639</v>
      </c>
      <c r="P110" s="18"/>
      <c r="Q110" s="18"/>
      <c r="S110" s="18">
        <v>76.604872069863646</v>
      </c>
      <c r="T110">
        <v>0.13896123793473264</v>
      </c>
      <c r="AN110" s="37">
        <v>7.74</v>
      </c>
      <c r="AP110">
        <f>VLOOKUP(F110,'[3]Brote ETA'!$A$2:$B$42,2,FALSE)</f>
        <v>3</v>
      </c>
      <c r="AU110">
        <f>VLOOKUP(E110,'[1]AVPP 0 a 79 años (COMUNAS)'!$A$4:$I$350,5,FALSE)</f>
        <v>1375</v>
      </c>
      <c r="AV110">
        <f>VLOOKUP(E110,'[1]AVPP 0 a 79 años (COMUNAS)'!$A$4:$AA$350,11,FALSE)</f>
        <v>3535</v>
      </c>
      <c r="AW110">
        <f>VLOOKUP(E110,'[1]AVPP 0 a 79 años (COMUNAS)'!$A$4:$AA$350,17,FALSE)</f>
        <v>3436</v>
      </c>
      <c r="AX110">
        <f>VLOOKUP(E110,'[1]AVPP 0 a 79 años (COMUNAS)'!$A$4:$AA$350,23,FALSE)</f>
        <v>3986</v>
      </c>
      <c r="AY110" s="23"/>
      <c r="BB110">
        <f>VLOOKUP(F110,'[2]superficie y densidad'!$B$1:$C$363,2,FALSE)</f>
        <v>464.9</v>
      </c>
      <c r="BC110" s="26">
        <f>VLOOKUP(F110,'[2]superficie y densidad'!$B$1:$H$363,7,FALSE)</f>
        <v>0</v>
      </c>
      <c r="BD110">
        <f>VLOOKUP(F110,'[2]superficie y densidad'!$B$1:$E$363,4,FALSE)</f>
        <v>12973</v>
      </c>
      <c r="BE110">
        <f>VLOOKUP(F110,'[2]superficie y densidad'!$B$1:$G$363,6,FALSE)</f>
        <v>27.90492579049258</v>
      </c>
      <c r="BF110">
        <f>VLOOKUP(F110,'[2]poblacion y % H y M'!$A$1:$G$363,6,FALSE)</f>
        <v>50.905727279734833</v>
      </c>
      <c r="BG110">
        <f>VLOOKUP(F110,'[2]poblacion y % H y M'!$A$1:$G$363,7,FALSE)</f>
        <v>49.094272720265167</v>
      </c>
      <c r="BH110">
        <f>VLOOKUP(F110,'[2]poblacion % edad'!$A$2:$M$363,4,FALSE)</f>
        <v>3093</v>
      </c>
      <c r="BI110">
        <f>VLOOKUP(F110,'[2]poblacion % edad'!$A$2:$M$363,5,FALSE)</f>
        <v>8424</v>
      </c>
      <c r="BJ110">
        <f>VLOOKUP(F110,'[2]poblacion % edad'!$A$2:$M$363,6,FALSE)</f>
        <v>1577</v>
      </c>
      <c r="BK110">
        <f>VLOOKUP(F110,'[2]poblacion y % H y M'!$A$2:$N$363,14,FALSE)</f>
        <v>1.0278767229363481</v>
      </c>
      <c r="BL110">
        <f>VLOOKUP(F110,'[2]poblacion % edad'!$A$2:$M$363,10,FALSE)</f>
        <v>55.436847103513777</v>
      </c>
      <c r="BM110">
        <f>VLOOKUP(F110,'[2]poblacion % edad'!$A$2:$M$363,11,FALSE)</f>
        <v>50.986097639831875</v>
      </c>
      <c r="BN110">
        <f>VLOOKUP(F110,[2]TBN!$A$1:$E$363,5,FALSE)</f>
        <v>11.226515961509088</v>
      </c>
      <c r="BQ110">
        <f>VLOOKUP(F110,'[2]TMI bruta'!$B$6:$I$367,3,FALSE)</f>
        <v>13.605442176870747</v>
      </c>
    </row>
    <row r="111" spans="1:70" x14ac:dyDescent="0.45">
      <c r="A111" s="2"/>
      <c r="B111" s="1"/>
      <c r="C111" s="1"/>
      <c r="D111" s="1"/>
      <c r="E111" s="1">
        <v>10206</v>
      </c>
      <c r="F111" s="1" t="s">
        <v>392</v>
      </c>
      <c r="I111" s="1"/>
      <c r="J111" s="29">
        <v>10.7</v>
      </c>
      <c r="K111" s="32">
        <v>603.79999999999995</v>
      </c>
      <c r="M111" s="32">
        <v>855.3</v>
      </c>
      <c r="O111" s="18"/>
      <c r="P111" s="18"/>
      <c r="Q111" s="18"/>
      <c r="S111" s="18"/>
      <c r="T111">
        <v>0.65743690271992161</v>
      </c>
      <c r="AO111" s="37">
        <v>1.3</v>
      </c>
      <c r="AS111">
        <v>1</v>
      </c>
      <c r="AU111">
        <f>VLOOKUP(E111,'[1]AVPP 0 a 79 años (COMUNAS)'!$A$4:$I$350,5,FALSE)</f>
        <v>574</v>
      </c>
      <c r="AV111">
        <f>VLOOKUP(E111,'[1]AVPP 0 a 79 años (COMUNAS)'!$A$4:$AA$350,11,FALSE)</f>
        <v>1189</v>
      </c>
      <c r="AW111">
        <f>VLOOKUP(E111,'[1]AVPP 0 a 79 años (COMUNAS)'!$A$4:$AA$350,17,FALSE)</f>
        <v>789</v>
      </c>
      <c r="AX111">
        <f>VLOOKUP(E111,'[1]AVPP 0 a 79 años (COMUNAS)'!$A$4:$AA$350,23,FALSE)</f>
        <v>1264</v>
      </c>
      <c r="BB111">
        <f>VLOOKUP(F111,'[2]superficie y densidad'!$B$1:$C$363,2,FALSE)</f>
        <v>97.3</v>
      </c>
      <c r="BC111" s="26">
        <f>VLOOKUP(F111,'[2]superficie y densidad'!$B$1:$H$363,7,FALSE)</f>
        <v>0</v>
      </c>
      <c r="BD111">
        <f>VLOOKUP(F111,'[2]superficie y densidad'!$B$1:$E$363,4,FALSE)</f>
        <v>4021</v>
      </c>
      <c r="BE111">
        <f>VLOOKUP(F111,'[2]superficie y densidad'!$B$1:$G$363,6,FALSE)</f>
        <v>41.325796505652619</v>
      </c>
      <c r="BF111">
        <f>VLOOKUP(F111,'[2]poblacion y % H y M'!$A$1:$G$363,6,FALSE)</f>
        <v>48.445660283511565</v>
      </c>
      <c r="BG111">
        <f>VLOOKUP(F111,'[2]poblacion y % H y M'!$A$1:$G$363,7,FALSE)</f>
        <v>51.554339716488442</v>
      </c>
      <c r="BH111">
        <f>VLOOKUP(F111,'[2]poblacion % edad'!$A$2:$M$363,4,FALSE)</f>
        <v>909</v>
      </c>
      <c r="BI111">
        <f>VLOOKUP(F111,'[2]poblacion % edad'!$A$2:$M$363,5,FALSE)</f>
        <v>2634</v>
      </c>
      <c r="BJ111">
        <f>VLOOKUP(F111,'[2]poblacion % edad'!$A$2:$M$363,6,FALSE)</f>
        <v>581</v>
      </c>
      <c r="BK111">
        <f>VLOOKUP(F111,'[2]poblacion y % H y M'!$A$2:$N$363,14,FALSE)</f>
        <v>0.94344957587181899</v>
      </c>
      <c r="BL111">
        <f>VLOOKUP(F111,'[2]poblacion % edad'!$A$2:$M$363,10,FALSE)</f>
        <v>56.567957479119215</v>
      </c>
      <c r="BM111">
        <f>VLOOKUP(F111,'[2]poblacion % edad'!$A$2:$M$363,11,FALSE)</f>
        <v>63.916391639163919</v>
      </c>
      <c r="BN111">
        <f>VLOOKUP(F111,[2]TBN!$A$1:$E$363,5,FALSE)</f>
        <v>6.7895247332686717</v>
      </c>
      <c r="BQ111">
        <f>VLOOKUP(F111,'[2]TMI bruta'!$B$6:$I$367,3,FALSE)</f>
        <v>35.714285714285715</v>
      </c>
    </row>
    <row r="112" spans="1:70" x14ac:dyDescent="0.45">
      <c r="A112" s="2">
        <v>12</v>
      </c>
      <c r="B112" s="1">
        <v>12</v>
      </c>
      <c r="C112" s="1" t="s">
        <v>159</v>
      </c>
      <c r="D112" s="1"/>
      <c r="E112" s="1">
        <v>12101</v>
      </c>
      <c r="F112" s="1" t="s">
        <v>242</v>
      </c>
      <c r="I112" s="1"/>
      <c r="J112" s="29">
        <v>6.5</v>
      </c>
      <c r="K112" s="32">
        <v>541.29999999999995</v>
      </c>
      <c r="M112" s="32">
        <v>1635.1</v>
      </c>
      <c r="O112" s="18">
        <v>0.77566280386590336</v>
      </c>
      <c r="P112" s="18">
        <v>0.77566280386590336</v>
      </c>
      <c r="Q112" s="18">
        <v>13999.162284171824</v>
      </c>
      <c r="R112">
        <f>(P112/Q112)*100000</f>
        <v>5.5407801418439719</v>
      </c>
      <c r="S112" s="18">
        <v>9.3079536463908408</v>
      </c>
      <c r="T112">
        <v>0.6913947968539117</v>
      </c>
      <c r="AN112" s="37">
        <v>6.22</v>
      </c>
      <c r="AO112" s="37">
        <v>3.58</v>
      </c>
      <c r="AU112">
        <f>VLOOKUP(E112,'[1]AVPP 0 a 79 años (COMUNAS)'!$A$4:$I$350,5,FALSE)</f>
        <v>10496</v>
      </c>
      <c r="AV112">
        <f>VLOOKUP(E112,'[1]AVPP 0 a 79 años (COMUNAS)'!$A$4:$AA$350,11,FALSE)</f>
        <v>32874</v>
      </c>
      <c r="AW112">
        <f>VLOOKUP(E112,'[1]AVPP 0 a 79 años (COMUNAS)'!$A$4:$AA$350,17,FALSE)</f>
        <v>34371</v>
      </c>
      <c r="AX112">
        <f>VLOOKUP(E112,'[1]AVPP 0 a 79 años (COMUNAS)'!$A$4:$AA$350,23,FALSE)</f>
        <v>33514</v>
      </c>
      <c r="BB112">
        <f>VLOOKUP(F112,'[2]superficie y densidad'!$B$1:$C$363,2,FALSE)</f>
        <v>17846.3</v>
      </c>
      <c r="BC112" s="26">
        <f>VLOOKUP(F112,'[2]superficie y densidad'!$B$1:$H$363,7,FALSE)</f>
        <v>0</v>
      </c>
      <c r="BD112">
        <f>VLOOKUP(F112,'[2]superficie y densidad'!$B$1:$E$363,4,FALSE)</f>
        <v>130165</v>
      </c>
      <c r="BE112">
        <f>VLOOKUP(F112,'[2]superficie y densidad'!$B$1:$G$363,6,FALSE)</f>
        <v>7.2936687156441398</v>
      </c>
      <c r="BF112">
        <f>VLOOKUP(F112,'[2]poblacion y % H y M'!$A$1:$G$363,6,FALSE)</f>
        <v>50.441362885568317</v>
      </c>
      <c r="BG112">
        <f>VLOOKUP(F112,'[2]poblacion y % H y M'!$A$1:$G$363,7,FALSE)</f>
        <v>49.558637114431683</v>
      </c>
      <c r="BH112">
        <f>VLOOKUP(F112,'[2]poblacion % edad'!$A$2:$M$363,4,FALSE)</f>
        <v>26837</v>
      </c>
      <c r="BI112">
        <f>VLOOKUP(F112,'[2]poblacion % edad'!$A$2:$M$363,5,FALSE)</f>
        <v>89522</v>
      </c>
      <c r="BJ112">
        <f>VLOOKUP(F112,'[2]poblacion % edad'!$A$2:$M$363,6,FALSE)</f>
        <v>11886</v>
      </c>
      <c r="BK112">
        <f>VLOOKUP(F112,'[2]poblacion y % H y M'!$A$2:$N$363,14,FALSE)</f>
        <v>1.0197017181914105</v>
      </c>
      <c r="BL112">
        <f>VLOOKUP(F112,'[2]poblacion % edad'!$A$2:$M$363,10,FALSE)</f>
        <v>43.255289202654097</v>
      </c>
      <c r="BM112">
        <f>VLOOKUP(F112,'[2]poblacion % edad'!$A$2:$M$363,11,FALSE)</f>
        <v>44.289600178857548</v>
      </c>
      <c r="BN112">
        <f>VLOOKUP(F112,[2]TBN!$A$1:$E$363,5,FALSE)</f>
        <v>13.715934344418887</v>
      </c>
      <c r="BQ112">
        <f>VLOOKUP(F112,'[2]TMI bruta'!$B$6:$I$367,3,FALSE)</f>
        <v>6.2446660592920109</v>
      </c>
    </row>
    <row r="113" spans="1:70" x14ac:dyDescent="0.45">
      <c r="A113" s="1"/>
      <c r="B113" s="1"/>
      <c r="C113" s="1"/>
      <c r="D113" s="1"/>
      <c r="E113" s="1">
        <v>4304</v>
      </c>
      <c r="F113" s="1" t="s">
        <v>514</v>
      </c>
      <c r="J113" s="29">
        <v>4.7</v>
      </c>
      <c r="K113" s="32">
        <v>312.7</v>
      </c>
      <c r="M113" s="32">
        <v>1165.4000000000001</v>
      </c>
      <c r="O113" s="18"/>
      <c r="P113" s="18"/>
      <c r="Q113" s="18"/>
      <c r="S113" s="18"/>
      <c r="T113">
        <v>1.0928424208356755</v>
      </c>
      <c r="AJ113" s="21"/>
      <c r="AO113" s="37">
        <v>0.52</v>
      </c>
      <c r="BC113" s="26"/>
    </row>
    <row r="114" spans="1:70" x14ac:dyDescent="0.45">
      <c r="A114" s="1"/>
      <c r="B114" s="1"/>
      <c r="C114" s="1"/>
      <c r="D114" s="1"/>
      <c r="E114" s="1">
        <v>6309</v>
      </c>
      <c r="F114" s="1" t="s">
        <v>312</v>
      </c>
      <c r="J114" s="29">
        <v>12.5</v>
      </c>
      <c r="K114" s="32">
        <v>493.9</v>
      </c>
      <c r="M114" s="32">
        <v>790.3</v>
      </c>
      <c r="O114" s="18"/>
      <c r="P114" s="18"/>
      <c r="Q114" s="18"/>
      <c r="S114" s="18"/>
      <c r="T114">
        <v>0.58908045977011492</v>
      </c>
      <c r="AU114">
        <f>VLOOKUP(E114,'[1]AVPP 0 a 79 años (COMUNAS)'!$A$4:$I$350,5,FALSE)</f>
        <v>363</v>
      </c>
      <c r="AV114">
        <f>VLOOKUP(E114,'[1]AVPP 0 a 79 años (COMUNAS)'!$A$4:$AA$350,11,FALSE)</f>
        <v>1129</v>
      </c>
      <c r="AW114">
        <f>VLOOKUP(E114,'[1]AVPP 0 a 79 años (COMUNAS)'!$A$4:$AA$350,17,FALSE)</f>
        <v>680</v>
      </c>
      <c r="AX114">
        <f>VLOOKUP(E114,'[1]AVPP 0 a 79 años (COMUNAS)'!$A$4:$AA$350,23,FALSE)</f>
        <v>1045</v>
      </c>
      <c r="BB114">
        <f>VLOOKUP(F114,'[2]superficie y densidad'!$B$1:$C$363,2,FALSE)</f>
        <v>440.9</v>
      </c>
      <c r="BC114" s="26">
        <f>VLOOKUP(F114,'[2]superficie y densidad'!$B$1:$H$363,7,FALSE)</f>
        <v>0</v>
      </c>
      <c r="BD114">
        <f>VLOOKUP(F114,'[2]superficie y densidad'!$B$1:$E$363,4,FALSE)</f>
        <v>3470</v>
      </c>
      <c r="BE114">
        <f>VLOOKUP(F114,'[2]superficie y densidad'!$B$1:$G$363,6,FALSE)</f>
        <v>7.8702653662962128</v>
      </c>
      <c r="BF114">
        <f>VLOOKUP(F114,'[2]poblacion y % H y M'!$A$1:$G$363,6,FALSE)</f>
        <v>51.873198847262245</v>
      </c>
      <c r="BG114">
        <f>VLOOKUP(F114,'[2]poblacion y % H y M'!$A$1:$G$363,7,FALSE)</f>
        <v>48.126801152737755</v>
      </c>
      <c r="BH114">
        <f>VLOOKUP(F114,'[2]poblacion % edad'!$A$2:$M$363,4,FALSE)</f>
        <v>658</v>
      </c>
      <c r="BI114">
        <f>VLOOKUP(F114,'[2]poblacion % edad'!$A$2:$M$363,5,FALSE)</f>
        <v>2286</v>
      </c>
      <c r="BJ114">
        <f>VLOOKUP(F114,'[2]poblacion % edad'!$A$2:$M$363,6,FALSE)</f>
        <v>537</v>
      </c>
      <c r="BK114">
        <f>VLOOKUP(F114,'[2]poblacion y % H y M'!$A$2:$N$363,14,FALSE)</f>
        <v>1.0806933652121937</v>
      </c>
      <c r="BL114">
        <f>VLOOKUP(F114,'[2]poblacion % edad'!$A$2:$M$363,10,FALSE)</f>
        <v>52.274715660542434</v>
      </c>
      <c r="BM114">
        <f>VLOOKUP(F114,'[2]poblacion % edad'!$A$2:$M$363,11,FALSE)</f>
        <v>81.610942249240125</v>
      </c>
      <c r="BN114">
        <f>VLOOKUP(F114,[2]TBN!$A$1:$E$363,5,FALSE)</f>
        <v>6.8945705257110026</v>
      </c>
      <c r="BQ114">
        <f>VLOOKUP(F114,'[2]TMI bruta'!$B$6:$I$367,3,FALSE)</f>
        <v>41.666666666666664</v>
      </c>
    </row>
    <row r="115" spans="1:70" x14ac:dyDescent="0.45">
      <c r="A115" s="2"/>
      <c r="B115" s="1"/>
      <c r="C115" s="1"/>
      <c r="D115" s="1"/>
      <c r="E115" s="1">
        <v>10109</v>
      </c>
      <c r="F115" s="1" t="s">
        <v>389</v>
      </c>
      <c r="I115" s="1"/>
      <c r="J115" s="29">
        <v>4.7</v>
      </c>
      <c r="K115" s="32">
        <v>494.5</v>
      </c>
      <c r="M115" s="32">
        <v>2413.6999999999998</v>
      </c>
      <c r="O115" s="18">
        <v>2.507836990595611</v>
      </c>
      <c r="P115" s="18"/>
      <c r="Q115" s="18"/>
      <c r="R115" s="20"/>
      <c r="S115" s="18"/>
      <c r="T115">
        <v>0.73226332288401252</v>
      </c>
      <c r="AO115" s="37">
        <v>1.66</v>
      </c>
      <c r="AS115">
        <v>1</v>
      </c>
      <c r="AU115">
        <f>VLOOKUP(E115,'[1]AVPP 0 a 79 años (COMUNAS)'!$A$4:$I$350,5,FALSE)</f>
        <v>2520</v>
      </c>
      <c r="AV115">
        <f>VLOOKUP(E115,'[1]AVPP 0 a 79 años (COMUNAS)'!$A$4:$AA$350,11,FALSE)</f>
        <v>8264</v>
      </c>
      <c r="AW115">
        <f>VLOOKUP(E115,'[1]AVPP 0 a 79 años (COMUNAS)'!$A$4:$AA$350,17,FALSE)</f>
        <v>9333</v>
      </c>
      <c r="AX115">
        <f>VLOOKUP(E115,'[1]AVPP 0 a 79 años (COMUNAS)'!$A$4:$AA$350,23,FALSE)</f>
        <v>8586</v>
      </c>
      <c r="AY115" s="23"/>
      <c r="BB115">
        <f>VLOOKUP(F115,'[2]superficie y densidad'!$B$1:$C$363,2,FALSE)</f>
        <v>4064.9</v>
      </c>
      <c r="BC115" s="26">
        <f>VLOOKUP(F115,'[2]superficie y densidad'!$B$1:$H$363,7,FALSE)</f>
        <v>0</v>
      </c>
      <c r="BD115">
        <f>VLOOKUP(F115,'[2]superficie y densidad'!$B$1:$E$363,4,FALSE)</f>
        <v>40756</v>
      </c>
      <c r="BE115">
        <f>VLOOKUP(F115,'[2]superficie y densidad'!$B$1:$G$363,6,FALSE)</f>
        <v>10.026322910772713</v>
      </c>
      <c r="BF115">
        <f>VLOOKUP(F115,'[2]poblacion y % H y M'!$A$1:$G$363,6,FALSE)</f>
        <v>50.952007066444203</v>
      </c>
      <c r="BG115">
        <f>VLOOKUP(F115,'[2]poblacion y % H y M'!$A$1:$G$363,7,FALSE)</f>
        <v>49.047992933555797</v>
      </c>
      <c r="BH115">
        <f>VLOOKUP(F115,'[2]poblacion % edad'!$A$2:$M$363,4,FALSE)</f>
        <v>9109</v>
      </c>
      <c r="BI115">
        <f>VLOOKUP(F115,'[2]poblacion % edad'!$A$2:$M$363,5,FALSE)</f>
        <v>27017</v>
      </c>
      <c r="BJ115">
        <f>VLOOKUP(F115,'[2]poblacion % edad'!$A$2:$M$363,6,FALSE)</f>
        <v>3318</v>
      </c>
      <c r="BK115">
        <f>VLOOKUP(F115,'[2]poblacion y % H y M'!$A$2:$N$363,14,FALSE)</f>
        <v>1.0400310318076027</v>
      </c>
      <c r="BL115">
        <f>VLOOKUP(F115,'[2]poblacion % edad'!$A$2:$M$363,10,FALSE)</f>
        <v>45.996964873968246</v>
      </c>
      <c r="BM115">
        <f>VLOOKUP(F115,'[2]poblacion % edad'!$A$2:$M$363,11,FALSE)</f>
        <v>36.425513228674937</v>
      </c>
      <c r="BN115">
        <f>VLOOKUP(F115,[2]TBN!$A$1:$E$363,5,FALSE)</f>
        <v>17.94949802251293</v>
      </c>
      <c r="BQ115">
        <f>VLOOKUP(F115,'[2]TMI bruta'!$B$6:$I$367,3,FALSE)</f>
        <v>0</v>
      </c>
    </row>
    <row r="116" spans="1:70" x14ac:dyDescent="0.45">
      <c r="A116" s="2"/>
      <c r="B116" s="1"/>
      <c r="C116" s="1"/>
      <c r="D116" s="1"/>
      <c r="E116" s="1">
        <v>10302</v>
      </c>
      <c r="F116" s="1" t="s">
        <v>395</v>
      </c>
      <c r="I116" s="1"/>
      <c r="J116" s="29">
        <v>5.0999999999999996</v>
      </c>
      <c r="K116" s="32">
        <v>472.5</v>
      </c>
      <c r="M116" s="32">
        <v>1012.5</v>
      </c>
      <c r="O116" s="18">
        <v>10.220768601798856</v>
      </c>
      <c r="P116" s="18"/>
      <c r="Q116" s="18"/>
      <c r="S116" s="18"/>
      <c r="T116">
        <v>1.0564186426819298</v>
      </c>
      <c r="AN116" s="37">
        <v>1.01</v>
      </c>
      <c r="AS116">
        <v>1</v>
      </c>
      <c r="AU116">
        <f>VLOOKUP(E116,'[1]AVPP 0 a 79 años (COMUNAS)'!$A$4:$I$350,5,FALSE)</f>
        <v>727</v>
      </c>
      <c r="AV116">
        <f>VLOOKUP(E116,'[1]AVPP 0 a 79 años (COMUNAS)'!$A$4:$AA$350,11,FALSE)</f>
        <v>2475</v>
      </c>
      <c r="AW116">
        <f>VLOOKUP(E116,'[1]AVPP 0 a 79 años (COMUNAS)'!$A$4:$AA$350,17,FALSE)</f>
        <v>2839</v>
      </c>
      <c r="AX116">
        <f>VLOOKUP(E116,'[1]AVPP 0 a 79 años (COMUNAS)'!$A$4:$AA$350,23,FALSE)</f>
        <v>2144</v>
      </c>
      <c r="BB116">
        <f>VLOOKUP(F116,'[2]superficie y densidad'!$B$1:$C$363,2,FALSE)</f>
        <v>1795.7</v>
      </c>
      <c r="BC116" s="26">
        <f>VLOOKUP(F116,'[2]superficie y densidad'!$B$1:$H$363,7,FALSE)</f>
        <v>0</v>
      </c>
      <c r="BD116">
        <f>VLOOKUP(F116,'[2]superficie y densidad'!$B$1:$E$363,4,FALSE)</f>
        <v>9574</v>
      </c>
      <c r="BE116">
        <f>VLOOKUP(F116,'[2]superficie y densidad'!$B$1:$G$363,6,FALSE)</f>
        <v>5.3316255499248202</v>
      </c>
      <c r="BF116">
        <f>VLOOKUP(F116,'[2]poblacion y % H y M'!$A$1:$G$363,6,FALSE)</f>
        <v>54.094422393983713</v>
      </c>
      <c r="BG116">
        <f>VLOOKUP(F116,'[2]poblacion y % H y M'!$A$1:$G$363,7,FALSE)</f>
        <v>45.905577606016294</v>
      </c>
      <c r="BH116">
        <f>VLOOKUP(F116,'[2]poblacion % edad'!$A$2:$M$363,4,FALSE)</f>
        <v>2375</v>
      </c>
      <c r="BI116">
        <f>VLOOKUP(F116,'[2]poblacion % edad'!$A$2:$M$363,5,FALSE)</f>
        <v>6616</v>
      </c>
      <c r="BJ116">
        <f>VLOOKUP(F116,'[2]poblacion % edad'!$A$2:$M$363,6,FALSE)</f>
        <v>894</v>
      </c>
      <c r="BK116">
        <f>VLOOKUP(F116,'[2]poblacion y % H y M'!$A$2:$N$363,14,FALSE)</f>
        <v>1.1682386488264971</v>
      </c>
      <c r="BL116">
        <f>VLOOKUP(F116,'[2]poblacion % edad'!$A$2:$M$363,10,FALSE)</f>
        <v>49.410519951632409</v>
      </c>
      <c r="BM116">
        <f>VLOOKUP(F116,'[2]poblacion % edad'!$A$2:$M$363,11,FALSE)</f>
        <v>37.642105263157895</v>
      </c>
      <c r="BN116">
        <f>VLOOKUP(F116,[2]TBN!$A$1:$E$363,5,FALSE)</f>
        <v>11.836115326251896</v>
      </c>
      <c r="BQ116">
        <f>VLOOKUP(F116,'[2]TMI bruta'!$B$6:$I$367,3,FALSE)</f>
        <v>8.53415476557727</v>
      </c>
      <c r="BR116">
        <v>1</v>
      </c>
    </row>
    <row r="117" spans="1:70" x14ac:dyDescent="0.45">
      <c r="A117" s="2">
        <v>10</v>
      </c>
      <c r="B117" s="1">
        <v>10</v>
      </c>
      <c r="C117" s="1" t="s">
        <v>157</v>
      </c>
      <c r="D117" s="1"/>
      <c r="E117" s="1">
        <v>10101</v>
      </c>
      <c r="F117" s="1" t="s">
        <v>229</v>
      </c>
      <c r="I117" s="1"/>
      <c r="J117" s="29">
        <v>6.3</v>
      </c>
      <c r="K117" s="32">
        <v>913.1</v>
      </c>
      <c r="M117" s="32">
        <v>3374.5</v>
      </c>
      <c r="O117" s="18">
        <v>0.42523153857275287</v>
      </c>
      <c r="P117" s="18">
        <v>0.42523153857275287</v>
      </c>
      <c r="Q117" s="18">
        <v>13085.224904960749</v>
      </c>
      <c r="R117">
        <f>(P117/Q117)*100000</f>
        <v>3.2497075263226312</v>
      </c>
      <c r="S117" s="18">
        <v>85.471539253123325</v>
      </c>
      <c r="T117">
        <v>0.697796450167116</v>
      </c>
      <c r="AN117" s="37">
        <v>3.09</v>
      </c>
      <c r="AO117" s="37">
        <v>7.74</v>
      </c>
      <c r="AQ117">
        <v>4</v>
      </c>
      <c r="AS117">
        <v>28</v>
      </c>
      <c r="AT117">
        <v>1</v>
      </c>
      <c r="AU117">
        <f>VLOOKUP(E117,'[1]AVPP 0 a 79 años (COMUNAS)'!$A$4:$I$350,5,FALSE)</f>
        <v>18148</v>
      </c>
      <c r="AV117">
        <f>VLOOKUP(E117,'[1]AVPP 0 a 79 años (COMUNAS)'!$A$4:$AA$350,11,FALSE)</f>
        <v>54517</v>
      </c>
      <c r="AW117">
        <f>VLOOKUP(E117,'[1]AVPP 0 a 79 años (COMUNAS)'!$A$4:$AA$350,17,FALSE)</f>
        <v>57091</v>
      </c>
      <c r="AX117">
        <f>VLOOKUP(E117,'[1]AVPP 0 a 79 años (COMUNAS)'!$A$4:$AA$350,23,FALSE)</f>
        <v>54453</v>
      </c>
      <c r="AY117" s="23"/>
      <c r="BB117">
        <f>VLOOKUP(F117,'[2]superficie y densidad'!$B$1:$C$363,2,FALSE)</f>
        <v>1673</v>
      </c>
      <c r="BC117" s="26">
        <f>VLOOKUP(F117,'[2]superficie y densidad'!$B$1:$H$363,7,FALSE)</f>
        <v>0</v>
      </c>
      <c r="BD117">
        <f>VLOOKUP(F117,'[2]superficie y densidad'!$B$1:$E$363,4,FALSE)</f>
        <v>243825</v>
      </c>
      <c r="BE117">
        <f>VLOOKUP(F117,'[2]superficie y densidad'!$B$1:$G$363,6,FALSE)</f>
        <v>145.74118350268978</v>
      </c>
      <c r="BF117">
        <f>VLOOKUP(F117,'[2]poblacion y % H y M'!$A$1:$G$363,6,FALSE)</f>
        <v>50.051471342151132</v>
      </c>
      <c r="BG117">
        <f>VLOOKUP(F117,'[2]poblacion y % H y M'!$A$1:$G$363,7,FALSE)</f>
        <v>49.948528657848868</v>
      </c>
      <c r="BH117">
        <f>VLOOKUP(F117,'[2]poblacion % edad'!$A$2:$M$363,4,FALSE)</f>
        <v>52708</v>
      </c>
      <c r="BI117">
        <f>VLOOKUP(F117,'[2]poblacion % edad'!$A$2:$M$363,5,FALSE)</f>
        <v>161277</v>
      </c>
      <c r="BJ117">
        <f>VLOOKUP(F117,'[2]poblacion % edad'!$A$2:$M$363,6,FALSE)</f>
        <v>16897</v>
      </c>
      <c r="BK117">
        <f>VLOOKUP(F117,'[2]poblacion y % H y M'!$A$2:$N$363,14,FALSE)</f>
        <v>1.0054722651703352</v>
      </c>
      <c r="BL117">
        <f>VLOOKUP(F117,'[2]poblacion % edad'!$A$2:$M$363,10,FALSE)</f>
        <v>43.15866490572121</v>
      </c>
      <c r="BM117">
        <f>VLOOKUP(F117,'[2]poblacion % edad'!$A$2:$M$363,11,FALSE)</f>
        <v>32.057752143887072</v>
      </c>
      <c r="BN117">
        <f>VLOOKUP(F117,[2]TBN!$A$1:$E$363,5,FALSE)</f>
        <v>15.406138200466039</v>
      </c>
      <c r="BQ117">
        <f>VLOOKUP(F117,'[2]TMI bruta'!$B$6:$I$367,3,FALSE)</f>
        <v>11.228385358185491</v>
      </c>
      <c r="BR117">
        <v>1</v>
      </c>
    </row>
    <row r="118" spans="1:70" x14ac:dyDescent="0.45">
      <c r="A118" s="2"/>
      <c r="B118" s="1"/>
      <c r="C118" s="1"/>
      <c r="D118" s="1"/>
      <c r="E118" s="1">
        <v>13201</v>
      </c>
      <c r="F118" s="1" t="s">
        <v>253</v>
      </c>
      <c r="I118" s="1"/>
      <c r="J118" s="29">
        <v>6.4</v>
      </c>
      <c r="K118" s="32">
        <v>486</v>
      </c>
      <c r="M118" s="32">
        <v>1707</v>
      </c>
      <c r="O118" s="18">
        <v>0.50484312841189816</v>
      </c>
      <c r="P118" s="18">
        <v>0.16828104280396605</v>
      </c>
      <c r="Q118" s="18">
        <v>10594.301330766484</v>
      </c>
      <c r="R118">
        <f>(P118/Q118)*100000</f>
        <v>1.5884109536819369</v>
      </c>
      <c r="S118" s="18">
        <v>69.331789635234017</v>
      </c>
      <c r="T118">
        <v>0.59484656134517133</v>
      </c>
      <c r="AN118" s="37">
        <v>2.44</v>
      </c>
      <c r="AS118">
        <v>27</v>
      </c>
      <c r="AT118">
        <v>9</v>
      </c>
      <c r="AU118">
        <f>VLOOKUP(E118,'[1]AVPP 0 a 79 años (COMUNAS)'!$A$4:$I$350,5,FALSE)</f>
        <v>32540</v>
      </c>
      <c r="AV118">
        <f>VLOOKUP(E118,'[1]AVPP 0 a 79 años (COMUNAS)'!$A$4:$AA$350,11,FALSE)</f>
        <v>92846</v>
      </c>
      <c r="AW118">
        <f>VLOOKUP(E118,'[1]AVPP 0 a 79 años (COMUNAS)'!$A$4:$AA$350,17,FALSE)</f>
        <v>101444</v>
      </c>
      <c r="AX118">
        <f>VLOOKUP(E118,'[1]AVPP 0 a 79 años (COMUNAS)'!$A$4:$AA$350,23,FALSE)</f>
        <v>102996</v>
      </c>
      <c r="AY118" s="23"/>
      <c r="BB118">
        <f>VLOOKUP(F118,'[2]superficie y densidad'!$B$1:$C$363,2,FALSE)</f>
        <v>88.2</v>
      </c>
      <c r="BC118" s="26">
        <f>VLOOKUP(F118,'[2]superficie y densidad'!$B$1:$H$363,7,FALSE)</f>
        <v>0</v>
      </c>
      <c r="BD118">
        <f>VLOOKUP(F118,'[2]superficie y densidad'!$B$1:$E$363,4,FALSE)</f>
        <v>610118</v>
      </c>
      <c r="BE118">
        <f>VLOOKUP(F118,'[2]superficie y densidad'!$B$1:$G$363,6,FALSE)</f>
        <v>6917.4376417233561</v>
      </c>
      <c r="BF118">
        <f>VLOOKUP(F118,'[2]poblacion y % H y M'!$A$1:$G$363,6,FALSE)</f>
        <v>49.300135383647095</v>
      </c>
      <c r="BG118">
        <f>VLOOKUP(F118,'[2]poblacion y % H y M'!$A$1:$G$363,7,FALSE)</f>
        <v>50.699864616352905</v>
      </c>
      <c r="BH118">
        <f>VLOOKUP(F118,'[2]poblacion % edad'!$A$2:$M$363,4,FALSE)</f>
        <v>145709</v>
      </c>
      <c r="BI118">
        <f>VLOOKUP(F118,'[2]poblacion % edad'!$A$2:$M$363,5,FALSE)</f>
        <v>409477</v>
      </c>
      <c r="BJ118">
        <f>VLOOKUP(F118,'[2]poblacion % edad'!$A$2:$M$363,6,FALSE)</f>
        <v>31081</v>
      </c>
      <c r="BK118">
        <f>VLOOKUP(F118,'[2]poblacion y % H y M'!$A$2:$N$363,14,FALSE)</f>
        <v>0.97139417661162053</v>
      </c>
      <c r="BL118">
        <f>VLOOKUP(F118,'[2]poblacion % edad'!$A$2:$M$363,10,FALSE)</f>
        <v>43.174586118390046</v>
      </c>
      <c r="BM118">
        <f>VLOOKUP(F118,'[2]poblacion % edad'!$A$2:$M$363,11,FALSE)</f>
        <v>21.330871806134144</v>
      </c>
      <c r="BN118">
        <f>VLOOKUP(F118,[2]TBN!$A$1:$E$363,5,FALSE)</f>
        <v>14.234128818439379</v>
      </c>
      <c r="BQ118">
        <f>VLOOKUP(F118,'[2]TMI bruta'!$B$6:$I$367,3,FALSE)</f>
        <v>5.6266291207973849</v>
      </c>
      <c r="BR118">
        <v>2</v>
      </c>
    </row>
    <row r="119" spans="1:70" x14ac:dyDescent="0.45">
      <c r="A119" s="2"/>
      <c r="B119" s="1"/>
      <c r="C119" s="1"/>
      <c r="D119" s="1"/>
      <c r="E119" s="1">
        <v>13124</v>
      </c>
      <c r="F119" s="1" t="s">
        <v>249</v>
      </c>
      <c r="I119" s="1"/>
      <c r="J119" s="29">
        <v>7</v>
      </c>
      <c r="K119" s="32">
        <v>485.2</v>
      </c>
      <c r="M119" s="32">
        <v>2126.1</v>
      </c>
      <c r="O119" s="18"/>
      <c r="P119" s="18"/>
      <c r="Q119" s="18">
        <v>1744.5679304274715</v>
      </c>
      <c r="S119" s="18">
        <v>16.202061602865577</v>
      </c>
      <c r="T119">
        <v>0.96463133741450124</v>
      </c>
      <c r="AO119" s="37">
        <v>6.1</v>
      </c>
      <c r="AS119">
        <v>9</v>
      </c>
      <c r="AT119">
        <v>2</v>
      </c>
      <c r="AU119">
        <f>VLOOKUP(E119,'[1]AVPP 0 a 79 años (COMUNAS)'!$A$4:$I$350,5,FALSE)</f>
        <v>15167</v>
      </c>
      <c r="AV119">
        <f>VLOOKUP(E119,'[1]AVPP 0 a 79 años (COMUNAS)'!$A$4:$AA$350,11,FALSE)</f>
        <v>43845</v>
      </c>
      <c r="AW119">
        <f>VLOOKUP(E119,'[1]AVPP 0 a 79 años (COMUNAS)'!$A$4:$AA$350,17,FALSE)</f>
        <v>43258</v>
      </c>
      <c r="AX119">
        <f>VLOOKUP(E119,'[1]AVPP 0 a 79 años (COMUNAS)'!$A$4:$AA$350,23,FALSE)</f>
        <v>44651</v>
      </c>
      <c r="AY119" s="23"/>
      <c r="BB119">
        <f>VLOOKUP(F119,'[2]superficie y densidad'!$B$1:$C$363,2,FALSE)</f>
        <v>197.4</v>
      </c>
      <c r="BC119" s="26">
        <f>VLOOKUP(F119,'[2]superficie y densidad'!$B$1:$H$363,7,FALSE)</f>
        <v>0</v>
      </c>
      <c r="BD119">
        <f>VLOOKUP(F119,'[2]superficie y densidad'!$B$1:$E$363,4,FALSE)</f>
        <v>233252</v>
      </c>
      <c r="BE119">
        <f>VLOOKUP(F119,'[2]superficie y densidad'!$B$1:$G$363,6,FALSE)</f>
        <v>1181.6210739614994</v>
      </c>
      <c r="BF119">
        <f>VLOOKUP(F119,'[2]poblacion y % H y M'!$A$1:$G$363,6,FALSE)</f>
        <v>49.630013890556135</v>
      </c>
      <c r="BG119">
        <f>VLOOKUP(F119,'[2]poblacion y % H y M'!$A$1:$G$363,7,FALSE)</f>
        <v>50.369986109443865</v>
      </c>
      <c r="BH119">
        <f>VLOOKUP(F119,'[2]poblacion % edad'!$A$2:$M$363,4,FALSE)</f>
        <v>53406</v>
      </c>
      <c r="BI119">
        <f>VLOOKUP(F119,'[2]poblacion % edad'!$A$2:$M$363,5,FALSE)</f>
        <v>158956</v>
      </c>
      <c r="BJ119">
        <f>VLOOKUP(F119,'[2]poblacion % edad'!$A$2:$M$363,6,FALSE)</f>
        <v>13526</v>
      </c>
      <c r="BK119">
        <f>VLOOKUP(F119,'[2]poblacion y % H y M'!$A$2:$N$363,14,FALSE)</f>
        <v>0.98520028826041872</v>
      </c>
      <c r="BL119">
        <f>VLOOKUP(F119,'[2]poblacion % edad'!$A$2:$M$363,10,FALSE)</f>
        <v>42.107249804977478</v>
      </c>
      <c r="BM119">
        <f>VLOOKUP(F119,'[2]poblacion % edad'!$A$2:$M$363,11,FALSE)</f>
        <v>25.326742313597723</v>
      </c>
      <c r="BN119">
        <f>VLOOKUP(F119,[2]TBN!$A$1:$E$363,5,FALSE)</f>
        <v>16.353237002408274</v>
      </c>
      <c r="BQ119">
        <f>VLOOKUP(F119,'[2]TMI bruta'!$B$6:$I$367,3,FALSE)</f>
        <v>5.6793570958894684</v>
      </c>
    </row>
    <row r="120" spans="1:70" x14ac:dyDescent="0.45">
      <c r="A120" s="1"/>
      <c r="B120" s="1"/>
      <c r="C120" s="1"/>
      <c r="D120" s="1"/>
      <c r="E120" s="15">
        <v>9115</v>
      </c>
      <c r="F120" s="15" t="s">
        <v>225</v>
      </c>
      <c r="H120" s="13"/>
      <c r="I120" s="1"/>
      <c r="J120" s="29">
        <v>5.3</v>
      </c>
      <c r="K120" s="32">
        <v>574.6</v>
      </c>
      <c r="M120" s="32">
        <v>3150.7</v>
      </c>
      <c r="O120" s="18">
        <v>3.7373397615577231</v>
      </c>
      <c r="P120" s="18"/>
      <c r="Q120" s="18">
        <v>30137.907837201477</v>
      </c>
      <c r="S120" s="18"/>
      <c r="T120">
        <v>0.95597413760884997</v>
      </c>
      <c r="AP120">
        <f>VLOOKUP(F120,'[3]Brote ETA'!$A$2:$B$42,2,FALSE)</f>
        <v>1</v>
      </c>
      <c r="AU120">
        <f>VLOOKUP(E120,'[1]AVPP 0 a 79 años (COMUNAS)'!$A$4:$I$350,5,FALSE)</f>
        <v>1386</v>
      </c>
      <c r="AV120">
        <f>VLOOKUP(E120,'[1]AVPP 0 a 79 años (COMUNAS)'!$A$4:$AA$350,11,FALSE)</f>
        <v>4629</v>
      </c>
      <c r="AW120">
        <f>VLOOKUP(E120,'[1]AVPP 0 a 79 años (COMUNAS)'!$A$4:$AA$350,17,FALSE)</f>
        <v>5001</v>
      </c>
      <c r="AX120">
        <f>VLOOKUP(E120,'[1]AVPP 0 a 79 años (COMUNAS)'!$A$4:$AA$350,23,FALSE)</f>
        <v>4867</v>
      </c>
      <c r="AY120" s="23"/>
      <c r="BB120">
        <f>VLOOKUP(F120,'[2]superficie y densidad'!$B$1:$C$363,2,FALSE)</f>
        <v>1248.5</v>
      </c>
      <c r="BC120" s="26">
        <f>VLOOKUP(F120,'[2]superficie y densidad'!$B$1:$H$363,7,FALSE)</f>
        <v>0</v>
      </c>
      <c r="BD120">
        <f>VLOOKUP(F120,'[2]superficie y densidad'!$B$1:$E$363,4,FALSE)</f>
        <v>27680</v>
      </c>
      <c r="BE120">
        <f>VLOOKUP(F120,'[2]superficie y densidad'!$B$1:$G$363,6,FALSE)</f>
        <v>22.170604725670806</v>
      </c>
      <c r="BF120">
        <f>VLOOKUP(F120,'[2]poblacion y % H y M'!$A$1:$G$363,6,FALSE)</f>
        <v>51.181358381502896</v>
      </c>
      <c r="BG120">
        <f>VLOOKUP(F120,'[2]poblacion y % H y M'!$A$1:$G$363,7,FALSE)</f>
        <v>48.818641618497111</v>
      </c>
      <c r="BH120">
        <f>VLOOKUP(F120,'[2]poblacion % edad'!$A$2:$M$363,4,FALSE)</f>
        <v>6257</v>
      </c>
      <c r="BI120">
        <f>VLOOKUP(F120,'[2]poblacion % edad'!$A$2:$M$363,5,FALSE)</f>
        <v>17790</v>
      </c>
      <c r="BJ120">
        <f>VLOOKUP(F120,'[2]poblacion % edad'!$A$2:$M$363,6,FALSE)</f>
        <v>2250</v>
      </c>
      <c r="BK120">
        <f>VLOOKUP(F120,'[2]poblacion y % H y M'!$A$2:$N$363,14,FALSE)</f>
        <v>1.0459814829222749</v>
      </c>
      <c r="BL120">
        <f>VLOOKUP(F120,'[2]poblacion % edad'!$A$2:$M$363,10,FALSE)</f>
        <v>47.818999437886454</v>
      </c>
      <c r="BM120">
        <f>VLOOKUP(F120,'[2]poblacion % edad'!$A$2:$M$363,11,FALSE)</f>
        <v>35.959725107879173</v>
      </c>
      <c r="BN120">
        <f>VLOOKUP(F120,[2]TBN!$A$1:$E$363,5,FALSE)</f>
        <v>12.815150017112218</v>
      </c>
      <c r="BQ120">
        <f>VLOOKUP(F120,'[2]TMI bruta'!$B$6:$I$367,3,FALSE)</f>
        <v>0</v>
      </c>
    </row>
    <row r="121" spans="1:70" x14ac:dyDescent="0.45">
      <c r="A121" s="1"/>
      <c r="B121" s="1"/>
      <c r="C121" s="1"/>
      <c r="D121" s="1"/>
      <c r="E121" s="1">
        <v>5105</v>
      </c>
      <c r="F121" s="1" t="s">
        <v>276</v>
      </c>
      <c r="J121" s="29">
        <v>3.6</v>
      </c>
      <c r="K121" s="32">
        <v>677.4</v>
      </c>
      <c r="M121" s="32">
        <v>5383.9</v>
      </c>
      <c r="O121" s="18"/>
      <c r="P121" s="18"/>
      <c r="Q121" s="18"/>
      <c r="S121" s="18"/>
      <c r="T121">
        <v>0.88883022409949553</v>
      </c>
      <c r="AU121">
        <f>VLOOKUP(E121,'[1]AVPP 0 a 79 años (COMUNAS)'!$A$4:$I$350,5,FALSE)</f>
        <v>1369</v>
      </c>
      <c r="AV121">
        <f>VLOOKUP(E121,'[1]AVPP 0 a 79 años (COMUNAS)'!$A$4:$AA$350,11,FALSE)</f>
        <v>3306</v>
      </c>
      <c r="AW121">
        <f>VLOOKUP(E121,'[1]AVPP 0 a 79 años (COMUNAS)'!$A$4:$AA$350,17,FALSE)</f>
        <v>3568</v>
      </c>
      <c r="AX121">
        <f>VLOOKUP(E121,'[1]AVPP 0 a 79 años (COMUNAS)'!$A$4:$AA$350,23,FALSE)</f>
        <v>3911</v>
      </c>
      <c r="BB121">
        <f>VLOOKUP(F121,'[2]superficie y densidad'!$B$1:$C$363,2,FALSE)</f>
        <v>299.89999999999998</v>
      </c>
      <c r="BC121" s="26">
        <f>VLOOKUP(F121,'[2]superficie y densidad'!$B$1:$H$363,7,FALSE)</f>
        <v>0</v>
      </c>
      <c r="BD121">
        <f>VLOOKUP(F121,'[2]superficie y densidad'!$B$1:$E$363,4,FALSE)</f>
        <v>17762</v>
      </c>
      <c r="BE121">
        <f>VLOOKUP(F121,'[2]superficie y densidad'!$B$1:$G$363,6,FALSE)</f>
        <v>59.226408802934316</v>
      </c>
      <c r="BF121">
        <f>VLOOKUP(F121,'[2]poblacion y % H y M'!$A$1:$G$363,6,FALSE)</f>
        <v>51.232969260218439</v>
      </c>
      <c r="BG121">
        <f>VLOOKUP(F121,'[2]poblacion y % H y M'!$A$1:$G$363,7,FALSE)</f>
        <v>48.767030739781561</v>
      </c>
      <c r="BH121">
        <f>VLOOKUP(F121,'[2]poblacion % edad'!$A$2:$M$363,4,FALSE)</f>
        <v>3406</v>
      </c>
      <c r="BI121">
        <f>VLOOKUP(F121,'[2]poblacion % edad'!$A$2:$M$363,5,FALSE)</f>
        <v>11366</v>
      </c>
      <c r="BJ121">
        <f>VLOOKUP(F121,'[2]poblacion % edad'!$A$2:$M$363,6,FALSE)</f>
        <v>1916</v>
      </c>
      <c r="BK121">
        <f>VLOOKUP(F121,'[2]poblacion y % H y M'!$A$2:$N$363,14,FALSE)</f>
        <v>1.0526445264452644</v>
      </c>
      <c r="BL121">
        <f>VLOOKUP(F121,'[2]poblacion % edad'!$A$2:$M$363,10,FALSE)</f>
        <v>46.823860636987504</v>
      </c>
      <c r="BM121">
        <f>VLOOKUP(F121,'[2]poblacion % edad'!$A$2:$M$363,11,FALSE)</f>
        <v>56.253669994128011</v>
      </c>
      <c r="BN121">
        <f>VLOOKUP(F121,[2]TBN!$A$1:$E$363,5,FALSE)</f>
        <v>11.565196548418024</v>
      </c>
      <c r="BQ121">
        <f>VLOOKUP(F121,'[2]TMI bruta'!$B$6:$I$367,3,FALSE)</f>
        <v>10.362694300518134</v>
      </c>
    </row>
    <row r="122" spans="1:70" x14ac:dyDescent="0.45">
      <c r="A122" s="2"/>
      <c r="B122" s="1"/>
      <c r="C122" s="1"/>
      <c r="D122" s="1"/>
      <c r="E122" s="1">
        <v>13123</v>
      </c>
      <c r="F122" s="1" t="s">
        <v>248</v>
      </c>
      <c r="I122" s="1"/>
      <c r="J122" s="29">
        <v>5.8</v>
      </c>
      <c r="K122" s="32">
        <v>301.8</v>
      </c>
      <c r="M122" s="32">
        <v>11067.8</v>
      </c>
      <c r="O122" s="18">
        <v>4.161782352655564</v>
      </c>
      <c r="P122" s="18">
        <v>4.161782352655564</v>
      </c>
      <c r="Q122" s="18">
        <v>56140.36304614722</v>
      </c>
      <c r="R122">
        <f>(P122/Q122)*100000</f>
        <v>7.413173208792025</v>
      </c>
      <c r="S122" s="18">
        <v>430.74447349985087</v>
      </c>
      <c r="T122">
        <v>0.31019151135126138</v>
      </c>
      <c r="AS122">
        <v>23</v>
      </c>
      <c r="AT122">
        <v>2</v>
      </c>
      <c r="AU122">
        <f>VLOOKUP(E122,'[1]AVPP 0 a 79 años (COMUNAS)'!$A$4:$I$350,5,FALSE)</f>
        <v>6641</v>
      </c>
      <c r="AV122">
        <f>VLOOKUP(E122,'[1]AVPP 0 a 79 años (COMUNAS)'!$A$4:$AA$350,11,FALSE)</f>
        <v>22471</v>
      </c>
      <c r="AW122">
        <f>VLOOKUP(E122,'[1]AVPP 0 a 79 años (COMUNAS)'!$A$4:$AA$350,17,FALSE)</f>
        <v>21473</v>
      </c>
      <c r="AX122">
        <f>VLOOKUP(E122,'[1]AVPP 0 a 79 años (COMUNAS)'!$A$4:$AA$350,23,FALSE)</f>
        <v>21674</v>
      </c>
      <c r="AY122" s="23"/>
      <c r="BB122">
        <f>VLOOKUP(F122,'[2]superficie y densidad'!$B$1:$C$363,2,FALSE)</f>
        <v>14.4</v>
      </c>
      <c r="BC122" s="26">
        <f>VLOOKUP(F122,'[2]superficie y densidad'!$B$1:$H$363,7,FALSE)</f>
        <v>0</v>
      </c>
      <c r="BD122">
        <f>VLOOKUP(F122,'[2]superficie y densidad'!$B$1:$E$363,4,FALSE)</f>
        <v>147533</v>
      </c>
      <c r="BE122">
        <f>VLOOKUP(F122,'[2]superficie y densidad'!$B$1:$G$363,6,FALSE)</f>
        <v>10245.347222222223</v>
      </c>
      <c r="BF122">
        <f>VLOOKUP(F122,'[2]poblacion y % H y M'!$A$1:$G$363,6,FALSE)</f>
        <v>44.282296164247995</v>
      </c>
      <c r="BG122">
        <f>VLOOKUP(F122,'[2]poblacion y % H y M'!$A$1:$G$363,7,FALSE)</f>
        <v>55.717703835751998</v>
      </c>
      <c r="BH122">
        <f>VLOOKUP(F122,'[2]poblacion % edad'!$A$2:$M$363,4,FALSE)</f>
        <v>15507</v>
      </c>
      <c r="BI122">
        <f>VLOOKUP(F122,'[2]poblacion % edad'!$A$2:$M$363,5,FALSE)</f>
        <v>99616</v>
      </c>
      <c r="BJ122">
        <f>VLOOKUP(F122,'[2]poblacion % edad'!$A$2:$M$363,6,FALSE)</f>
        <v>27339</v>
      </c>
      <c r="BK122">
        <f>VLOOKUP(F122,'[2]poblacion y % H y M'!$A$2:$N$363,14,FALSE)</f>
        <v>0.79543019899933209</v>
      </c>
      <c r="BL122">
        <f>VLOOKUP(F122,'[2]poblacion % edad'!$A$2:$M$363,10,FALSE)</f>
        <v>43.011162865403143</v>
      </c>
      <c r="BM122">
        <f>VLOOKUP(F122,'[2]poblacion % edad'!$A$2:$M$363,11,FALSE)</f>
        <v>176.30102534339332</v>
      </c>
      <c r="BN122">
        <f>VLOOKUP(F122,[2]TBN!$A$1:$E$363,5,FALSE)</f>
        <v>13.694880038185621</v>
      </c>
      <c r="BQ122">
        <f>VLOOKUP(F122,'[2]TMI bruta'!$B$6:$I$367,3,FALSE)</f>
        <v>3.0723504594296984</v>
      </c>
      <c r="BR122">
        <v>1</v>
      </c>
    </row>
    <row r="123" spans="1:70" x14ac:dyDescent="0.45">
      <c r="A123" s="2"/>
      <c r="B123" s="1"/>
      <c r="C123" s="1"/>
      <c r="D123" s="1"/>
      <c r="E123" s="1">
        <v>12302</v>
      </c>
      <c r="F123" s="1" t="s">
        <v>412</v>
      </c>
      <c r="I123" s="1"/>
      <c r="J123" s="29">
        <v>0</v>
      </c>
      <c r="K123" s="32">
        <v>0</v>
      </c>
      <c r="M123" s="32">
        <v>3162.1</v>
      </c>
      <c r="O123" s="18"/>
      <c r="P123" s="18"/>
      <c r="Q123" s="18"/>
      <c r="S123" s="18"/>
      <c r="AU123">
        <f>VLOOKUP(E123,'[1]AVPP 0 a 79 años (COMUNAS)'!$A$4:$I$350,5,FALSE)</f>
        <v>8</v>
      </c>
      <c r="AV123">
        <f>VLOOKUP(E123,'[1]AVPP 0 a 79 años (COMUNAS)'!$A$4:$AA$350,11,FALSE)</f>
        <v>36</v>
      </c>
      <c r="AW123">
        <f>VLOOKUP(E123,'[1]AVPP 0 a 79 años (COMUNAS)'!$A$4:$AA$350,17,FALSE)</f>
        <v>134</v>
      </c>
      <c r="AX123">
        <f>VLOOKUP(E123,'[1]AVPP 0 a 79 años (COMUNAS)'!$A$4:$AA$350,23,FALSE)</f>
        <v>20</v>
      </c>
      <c r="BB123">
        <f>VLOOKUP(F123,'[2]superficie y densidad'!$B$1:$C$363,2,FALSE)</f>
        <v>4614.2</v>
      </c>
      <c r="BC123" s="26">
        <f>VLOOKUP(F123,'[2]superficie y densidad'!$B$1:$H$363,7,FALSE)</f>
        <v>0</v>
      </c>
      <c r="BD123">
        <f>VLOOKUP(F123,'[2]superficie y densidad'!$B$1:$E$363,4,FALSE)</f>
        <v>531</v>
      </c>
      <c r="BE123">
        <f>VLOOKUP(F123,'[2]superficie y densidad'!$B$1:$G$363,6,FALSE)</f>
        <v>0.11507953708118418</v>
      </c>
      <c r="BF123">
        <f>VLOOKUP(F123,'[2]poblacion y % H y M'!$A$1:$G$363,6,FALSE)</f>
        <v>54.048964218455744</v>
      </c>
      <c r="BG123">
        <f>VLOOKUP(F123,'[2]poblacion y % H y M'!$A$1:$G$363,7,FALSE)</f>
        <v>45.951035781544256</v>
      </c>
      <c r="BH123">
        <f>VLOOKUP(F123,'[2]poblacion % edad'!$A$2:$M$363,4,FALSE)</f>
        <v>112</v>
      </c>
      <c r="BI123">
        <f>VLOOKUP(F123,'[2]poblacion % edad'!$A$2:$M$363,5,FALSE)</f>
        <v>467</v>
      </c>
      <c r="BJ123">
        <f>VLOOKUP(F123,'[2]poblacion % edad'!$A$2:$M$363,6,FALSE)</f>
        <v>24</v>
      </c>
      <c r="BK123">
        <f>VLOOKUP(F123,'[2]poblacion y % H y M'!$A$2:$N$363,14,FALSE)</f>
        <v>1.35546875</v>
      </c>
      <c r="BL123">
        <f>VLOOKUP(F123,'[2]poblacion % edad'!$A$2:$M$363,10,FALSE)</f>
        <v>29.122055674518201</v>
      </c>
      <c r="BM123">
        <f>VLOOKUP(F123,'[2]poblacion % edad'!$A$2:$M$363,11,FALSE)</f>
        <v>21.428571428571427</v>
      </c>
      <c r="BN123">
        <f>VLOOKUP(F123,[2]TBN!$A$1:$E$363,5,FALSE)</f>
        <v>13.266998341625207</v>
      </c>
      <c r="BQ123">
        <f>VLOOKUP(F123,'[2]TMI bruta'!$B$6:$I$367,3,FALSE)</f>
        <v>0</v>
      </c>
    </row>
    <row r="124" spans="1:70" x14ac:dyDescent="0.45">
      <c r="A124" s="1"/>
      <c r="B124" s="1"/>
      <c r="C124" s="1"/>
      <c r="D124" s="1"/>
      <c r="E124" s="1">
        <v>1401</v>
      </c>
      <c r="F124" s="1" t="s">
        <v>272</v>
      </c>
      <c r="J124" s="29">
        <v>4.5</v>
      </c>
      <c r="K124" s="32">
        <v>700.3</v>
      </c>
      <c r="M124" s="32">
        <v>1640.9</v>
      </c>
      <c r="O124" s="18"/>
      <c r="P124" s="18"/>
      <c r="Q124" s="18"/>
      <c r="S124" s="18"/>
      <c r="T124">
        <v>0.77548903378778899</v>
      </c>
      <c r="AJ124" s="22">
        <v>4</v>
      </c>
      <c r="AO124" s="37">
        <v>5.4</v>
      </c>
      <c r="AU124">
        <f>VLOOKUP(E124,'[1]AVPP 0 a 79 años (COMUNAS)'!$A$4:$I$350,5,FALSE)</f>
        <v>1036</v>
      </c>
      <c r="AV124">
        <f>VLOOKUP(E124,'[1]AVPP 0 a 79 años (COMUNAS)'!$A$4:$AA$350,11,FALSE)</f>
        <v>2456</v>
      </c>
      <c r="AW124">
        <f>VLOOKUP(E124,'[1]AVPP 0 a 79 años (COMUNAS)'!$A$4:$AA$350,17,FALSE)</f>
        <v>2242</v>
      </c>
      <c r="AX124">
        <f>VLOOKUP(E124,'[1]AVPP 0 a 79 años (COMUNAS)'!$A$4:$AA$350,23,FALSE)</f>
        <v>2630</v>
      </c>
      <c r="BB124">
        <f>VLOOKUP(F124,'[2]superficie y densidad'!$B$1:$C$363,2,FALSE)</f>
        <v>13765.8</v>
      </c>
      <c r="BC124" s="26">
        <f>VLOOKUP(F124,'[2]superficie y densidad'!$B$1:$H$363,7,FALSE)</f>
        <v>0</v>
      </c>
      <c r="BD124">
        <f>VLOOKUP(F124,'[2]superficie y densidad'!$B$1:$E$363,4,FALSE)</f>
        <v>13940</v>
      </c>
      <c r="BE124">
        <f>VLOOKUP(F124,'[2]superficie y densidad'!$B$1:$G$363,6,FALSE)</f>
        <v>1.0126545496810937</v>
      </c>
      <c r="BF124">
        <f>VLOOKUP(F124,'[2]poblacion y % H y M'!$A$1:$G$363,6,FALSE)</f>
        <v>60.81061692969871</v>
      </c>
      <c r="BG124">
        <f>VLOOKUP(F124,'[2]poblacion y % H y M'!$A$1:$G$363,7,FALSE)</f>
        <v>39.18938307030129</v>
      </c>
      <c r="BH124">
        <f>VLOOKUP(F124,'[2]poblacion % edad'!$A$2:$M$363,4,FALSE)</f>
        <v>2986</v>
      </c>
      <c r="BI124">
        <f>VLOOKUP(F124,'[2]poblacion % edad'!$A$2:$M$363,5,FALSE)</f>
        <v>9362</v>
      </c>
      <c r="BJ124">
        <f>VLOOKUP(F124,'[2]poblacion % edad'!$A$2:$M$363,6,FALSE)</f>
        <v>911</v>
      </c>
      <c r="BK124">
        <f>VLOOKUP(F124,'[2]poblacion y % H y M'!$A$2:$N$363,14,FALSE)</f>
        <v>1.5458909370199694</v>
      </c>
      <c r="BL124">
        <f>VLOOKUP(F124,'[2]poblacion % edad'!$A$2:$M$363,10,FALSE)</f>
        <v>41.625720999786367</v>
      </c>
      <c r="BM124">
        <f>VLOOKUP(F124,'[2]poblacion % edad'!$A$2:$M$363,11,FALSE)</f>
        <v>30.509042196918955</v>
      </c>
      <c r="BN124">
        <f>VLOOKUP(F124,[2]TBN!$A$1:$E$363,5,FALSE)</f>
        <v>18.327173995022246</v>
      </c>
      <c r="BQ124">
        <f>VLOOKUP(F124,'[2]TMI bruta'!$B$6:$I$367,3,FALSE)</f>
        <v>12.281277974200943</v>
      </c>
    </row>
    <row r="125" spans="1:70" x14ac:dyDescent="0.45">
      <c r="A125" s="2"/>
      <c r="B125" s="1"/>
      <c r="C125" s="1"/>
      <c r="D125" s="1"/>
      <c r="E125" s="1">
        <v>12301</v>
      </c>
      <c r="F125" s="1" t="s">
        <v>243</v>
      </c>
      <c r="I125" s="1"/>
      <c r="J125" s="29">
        <v>4.5999999999999996</v>
      </c>
      <c r="K125" s="32">
        <v>492.6</v>
      </c>
      <c r="M125" s="32">
        <v>1354.7</v>
      </c>
      <c r="O125" s="18">
        <v>14.021312394840157</v>
      </c>
      <c r="P125" s="18"/>
      <c r="Q125" s="18">
        <v>122826.69657879976</v>
      </c>
      <c r="S125" s="18">
        <v>28.042624789680314</v>
      </c>
      <c r="T125">
        <v>0.85417835109366236</v>
      </c>
      <c r="AU125">
        <f>VLOOKUP(E125,'[1]AVPP 0 a 79 años (COMUNAS)'!$A$4:$I$350,5,FALSE)</f>
        <v>371</v>
      </c>
      <c r="AV125">
        <f>VLOOKUP(E125,'[1]AVPP 0 a 79 años (COMUNAS)'!$A$4:$AA$350,11,FALSE)</f>
        <v>2060</v>
      </c>
      <c r="AW125">
        <f>VLOOKUP(E125,'[1]AVPP 0 a 79 años (COMUNAS)'!$A$4:$AA$350,17,FALSE)</f>
        <v>1601</v>
      </c>
      <c r="AX125">
        <f>VLOOKUP(E125,'[1]AVPP 0 a 79 años (COMUNAS)'!$A$4:$AA$350,23,FALSE)</f>
        <v>1176</v>
      </c>
      <c r="BB125">
        <f>VLOOKUP(F125,'[2]superficie y densidad'!$B$1:$C$363,2,FALSE)</f>
        <v>6982.6</v>
      </c>
      <c r="BC125" s="26">
        <f>VLOOKUP(F125,'[2]superficie y densidad'!$B$1:$H$363,7,FALSE)</f>
        <v>0</v>
      </c>
      <c r="BD125">
        <f>VLOOKUP(F125,'[2]superficie y densidad'!$B$1:$E$363,4,FALSE)</f>
        <v>7446</v>
      </c>
      <c r="BE125">
        <f>VLOOKUP(F125,'[2]superficie y densidad'!$B$1:$G$363,6,FALSE)</f>
        <v>1.0663649643399307</v>
      </c>
      <c r="BF125">
        <f>VLOOKUP(F125,'[2]poblacion y % H y M'!$A$1:$G$363,6,FALSE)</f>
        <v>59.024979854955681</v>
      </c>
      <c r="BG125">
        <f>VLOOKUP(F125,'[2]poblacion y % H y M'!$A$1:$G$363,7,FALSE)</f>
        <v>40.975020145044319</v>
      </c>
      <c r="BH125">
        <f>VLOOKUP(F125,'[2]poblacion % edad'!$A$2:$M$363,4,FALSE)</f>
        <v>1335</v>
      </c>
      <c r="BI125">
        <f>VLOOKUP(F125,'[2]poblacion % edad'!$A$2:$M$363,5,FALSE)</f>
        <v>4986</v>
      </c>
      <c r="BJ125">
        <f>VLOOKUP(F125,'[2]poblacion % edad'!$A$2:$M$363,6,FALSE)</f>
        <v>657</v>
      </c>
      <c r="BK125">
        <f>VLOOKUP(F125,'[2]poblacion y % H y M'!$A$2:$N$363,14,FALSE)</f>
        <v>1.457907713983797</v>
      </c>
      <c r="BL125">
        <f>VLOOKUP(F125,'[2]poblacion % edad'!$A$2:$M$363,10,FALSE)</f>
        <v>39.951865222623347</v>
      </c>
      <c r="BM125">
        <f>VLOOKUP(F125,'[2]poblacion % edad'!$A$2:$M$363,11,FALSE)</f>
        <v>49.213483146067418</v>
      </c>
      <c r="BN125">
        <f>VLOOKUP(F125,[2]TBN!$A$1:$E$363,5,FALSE)</f>
        <v>9.3149899684723412</v>
      </c>
      <c r="BQ125">
        <f>VLOOKUP(F125,'[2]TMI bruta'!$B$6:$I$367,3,FALSE)</f>
        <v>15.362751885726778</v>
      </c>
    </row>
    <row r="126" spans="1:70" x14ac:dyDescent="0.45">
      <c r="A126" s="1"/>
      <c r="B126" s="1"/>
      <c r="C126" s="1"/>
      <c r="D126" s="1"/>
      <c r="E126" s="1">
        <v>8412</v>
      </c>
      <c r="F126" s="1" t="s">
        <v>353</v>
      </c>
      <c r="I126" s="1"/>
      <c r="J126" s="29">
        <v>4</v>
      </c>
      <c r="K126" s="32">
        <v>271.7</v>
      </c>
      <c r="M126" s="32">
        <v>606.1</v>
      </c>
      <c r="O126" s="18"/>
      <c r="P126" s="18"/>
      <c r="Q126" s="18"/>
      <c r="S126" s="18"/>
      <c r="T126">
        <v>0.86962674686007435</v>
      </c>
      <c r="AU126">
        <f>VLOOKUP(E126,'[1]AVPP 0 a 79 años (COMUNAS)'!$A$4:$I$350,5,FALSE)</f>
        <v>325</v>
      </c>
      <c r="AV126">
        <f>VLOOKUP(E126,'[1]AVPP 0 a 79 años (COMUNAS)'!$A$4:$AA$350,11,FALSE)</f>
        <v>2218</v>
      </c>
      <c r="AW126">
        <f>VLOOKUP(E126,'[1]AVPP 0 a 79 años (COMUNAS)'!$A$4:$AA$350,17,FALSE)</f>
        <v>2636</v>
      </c>
      <c r="AX126">
        <f>VLOOKUP(E126,'[1]AVPP 0 a 79 años (COMUNAS)'!$A$4:$AA$350,23,FALSE)</f>
        <v>2118</v>
      </c>
      <c r="BB126">
        <f>VLOOKUP(F126,'[2]superficie y densidad'!$B$1:$C$363,2,FALSE)</f>
        <v>282.3</v>
      </c>
      <c r="BC126" s="26">
        <f>VLOOKUP(F126,'[2]superficie y densidad'!$B$1:$H$363,7,FALSE)</f>
        <v>0</v>
      </c>
      <c r="BD126">
        <f>VLOOKUP(F126,'[2]superficie y densidad'!$B$1:$E$363,4,FALSE)</f>
        <v>5635</v>
      </c>
      <c r="BE126">
        <f>VLOOKUP(F126,'[2]superficie y densidad'!$B$1:$G$363,6,FALSE)</f>
        <v>19.961034360609279</v>
      </c>
      <c r="BF126">
        <f>VLOOKUP(F126,'[2]poblacion y % H y M'!$A$1:$G$363,6,FALSE)</f>
        <v>51.481810115350491</v>
      </c>
      <c r="BG126">
        <f>VLOOKUP(F126,'[2]poblacion y % H y M'!$A$1:$G$363,7,FALSE)</f>
        <v>48.518189884649509</v>
      </c>
      <c r="BH126">
        <f>VLOOKUP(F126,'[2]poblacion % edad'!$A$2:$M$363,4,FALSE)</f>
        <v>1149</v>
      </c>
      <c r="BI126">
        <f>VLOOKUP(F126,'[2]poblacion % edad'!$A$2:$M$363,5,FALSE)</f>
        <v>3733</v>
      </c>
      <c r="BJ126">
        <f>VLOOKUP(F126,'[2]poblacion % edad'!$A$2:$M$363,6,FALSE)</f>
        <v>780</v>
      </c>
      <c r="BK126">
        <f>VLOOKUP(F126,'[2]poblacion y % H y M'!$A$2:$N$363,14,FALSE)</f>
        <v>1.0656694636993798</v>
      </c>
      <c r="BL126">
        <f>VLOOKUP(F126,'[2]poblacion % edad'!$A$2:$M$363,10,FALSE)</f>
        <v>51.674256630056256</v>
      </c>
      <c r="BM126">
        <f>VLOOKUP(F126,'[2]poblacion % edad'!$A$2:$M$363,11,FALSE)</f>
        <v>67.885117493472578</v>
      </c>
      <c r="BN126">
        <f>VLOOKUP(F126,[2]TBN!$A$1:$E$363,5,FALSE)</f>
        <v>8.8308018368067831</v>
      </c>
      <c r="BQ126">
        <f>VLOOKUP(F126,'[2]TMI bruta'!$B$6:$I$367,3,FALSE)</f>
        <v>0</v>
      </c>
      <c r="BR126">
        <v>1</v>
      </c>
    </row>
    <row r="127" spans="1:70" x14ac:dyDescent="0.45">
      <c r="A127" s="1"/>
      <c r="B127" s="1"/>
      <c r="C127" s="1"/>
      <c r="D127" s="1"/>
      <c r="E127" s="1">
        <v>6308</v>
      </c>
      <c r="F127" s="1" t="s">
        <v>311</v>
      </c>
      <c r="J127" s="29">
        <v>6</v>
      </c>
      <c r="K127" s="32">
        <v>760</v>
      </c>
      <c r="M127" s="32">
        <v>1192.5999999999999</v>
      </c>
      <c r="O127" s="18"/>
      <c r="P127" s="18"/>
      <c r="Q127" s="18"/>
      <c r="S127" s="18"/>
      <c r="T127">
        <v>0.78072184058445093</v>
      </c>
      <c r="AO127" s="37">
        <v>0.16</v>
      </c>
      <c r="AU127">
        <f>VLOOKUP(E127,'[1]AVPP 0 a 79 años (COMUNAS)'!$A$4:$I$350,5,FALSE)</f>
        <v>502</v>
      </c>
      <c r="AV127">
        <f>VLOOKUP(E127,'[1]AVPP 0 a 79 años (COMUNAS)'!$A$4:$AA$350,11,FALSE)</f>
        <v>2010</v>
      </c>
      <c r="AW127">
        <f>VLOOKUP(E127,'[1]AVPP 0 a 79 años (COMUNAS)'!$A$4:$AA$350,17,FALSE)</f>
        <v>1987</v>
      </c>
      <c r="AX127">
        <f>VLOOKUP(E127,'[1]AVPP 0 a 79 años (COMUNAS)'!$A$4:$AA$350,23,FALSE)</f>
        <v>1311</v>
      </c>
      <c r="BB127">
        <f>VLOOKUP(F127,'[2]superficie y densidad'!$B$1:$C$363,2,FALSE)</f>
        <v>146.9</v>
      </c>
      <c r="BC127" s="26">
        <f>VLOOKUP(F127,'[2]superficie y densidad'!$B$1:$H$363,7,FALSE)</f>
        <v>0</v>
      </c>
      <c r="BD127">
        <f>VLOOKUP(F127,'[2]superficie y densidad'!$B$1:$E$363,4,FALSE)</f>
        <v>9254</v>
      </c>
      <c r="BE127">
        <f>VLOOKUP(F127,'[2]superficie y densidad'!$B$1:$G$363,6,FALSE)</f>
        <v>62.995234853641932</v>
      </c>
      <c r="BF127">
        <f>VLOOKUP(F127,'[2]poblacion y % H y M'!$A$1:$G$363,6,FALSE)</f>
        <v>50.756429652042357</v>
      </c>
      <c r="BG127">
        <f>VLOOKUP(F127,'[2]poblacion y % H y M'!$A$1:$G$363,7,FALSE)</f>
        <v>49.243570347957636</v>
      </c>
      <c r="BH127">
        <f>VLOOKUP(F127,'[2]poblacion % edad'!$A$2:$M$363,4,FALSE)</f>
        <v>1931</v>
      </c>
      <c r="BI127">
        <f>VLOOKUP(F127,'[2]poblacion % edad'!$A$2:$M$363,5,FALSE)</f>
        <v>6174</v>
      </c>
      <c r="BJ127">
        <f>VLOOKUP(F127,'[2]poblacion % edad'!$A$2:$M$363,6,FALSE)</f>
        <v>1019</v>
      </c>
      <c r="BK127">
        <f>VLOOKUP(F127,'[2]poblacion y % H y M'!$A$2:$N$363,14,FALSE)</f>
        <v>1.0379718561536744</v>
      </c>
      <c r="BL127">
        <f>VLOOKUP(F127,'[2]poblacion % edad'!$A$2:$M$363,10,FALSE)</f>
        <v>47.781017168772273</v>
      </c>
      <c r="BM127">
        <f>VLOOKUP(F127,'[2]poblacion % edad'!$A$2:$M$363,11,FALSE)</f>
        <v>52.770585189021233</v>
      </c>
      <c r="BN127">
        <f>VLOOKUP(F127,[2]TBN!$A$1:$E$363,5,FALSE)</f>
        <v>10.960105217010083</v>
      </c>
      <c r="BQ127">
        <f>VLOOKUP(F127,'[2]TMI bruta'!$B$6:$I$367,3,FALSE)</f>
        <v>0</v>
      </c>
    </row>
    <row r="128" spans="1:70" x14ac:dyDescent="0.45">
      <c r="A128" s="1"/>
      <c r="B128" s="1"/>
      <c r="C128" s="1"/>
      <c r="D128" s="1"/>
      <c r="E128" s="15">
        <v>9114</v>
      </c>
      <c r="F128" s="15" t="s">
        <v>224</v>
      </c>
      <c r="I128" s="1"/>
      <c r="J128" s="29">
        <v>5</v>
      </c>
      <c r="K128" s="32">
        <v>905.7</v>
      </c>
      <c r="M128" s="32">
        <v>2065.4</v>
      </c>
      <c r="O128" s="18">
        <v>4.0931603290900904</v>
      </c>
      <c r="P128" s="18"/>
      <c r="Q128" s="18">
        <v>3485.7353362531212</v>
      </c>
      <c r="S128" s="18">
        <v>69.583725594531529</v>
      </c>
      <c r="T128">
        <v>0.94482419876386559</v>
      </c>
      <c r="AN128" s="37">
        <v>5.16</v>
      </c>
      <c r="AS128">
        <v>1</v>
      </c>
      <c r="AU128">
        <f>VLOOKUP(E128,'[1]AVPP 0 a 79 años (COMUNAS)'!$A$4:$I$350,5,FALSE)</f>
        <v>2056</v>
      </c>
      <c r="AV128">
        <f>VLOOKUP(E128,'[1]AVPP 0 a 79 años (COMUNAS)'!$A$4:$AA$350,11,FALSE)</f>
        <v>7301</v>
      </c>
      <c r="AW128">
        <f>VLOOKUP(E128,'[1]AVPP 0 a 79 años (COMUNAS)'!$A$4:$AA$350,17,FALSE)</f>
        <v>6491</v>
      </c>
      <c r="AX128">
        <f>VLOOKUP(E128,'[1]AVPP 0 a 79 años (COMUNAS)'!$A$4:$AA$350,23,FALSE)</f>
        <v>6827</v>
      </c>
      <c r="AY128" s="23"/>
      <c r="BB128">
        <f>VLOOKUP(F128,'[2]superficie y densidad'!$B$1:$C$363,2,FALSE)</f>
        <v>580.70000000000005</v>
      </c>
      <c r="BC128" s="26">
        <f>VLOOKUP(F128,'[2]superficie y densidad'!$B$1:$H$363,7,FALSE)</f>
        <v>0</v>
      </c>
      <c r="BD128">
        <f>VLOOKUP(F128,'[2]superficie y densidad'!$B$1:$E$363,4,FALSE)</f>
        <v>24672</v>
      </c>
      <c r="BE128">
        <f>VLOOKUP(F128,'[2]superficie y densidad'!$B$1:$G$363,6,FALSE)</f>
        <v>42.486654038229716</v>
      </c>
      <c r="BF128">
        <f>VLOOKUP(F128,'[2]poblacion y % H y M'!$A$1:$G$363,6,FALSE)</f>
        <v>49.169098573281453</v>
      </c>
      <c r="BG128">
        <f>VLOOKUP(F128,'[2]poblacion y % H y M'!$A$1:$G$363,7,FALSE)</f>
        <v>50.830901426718547</v>
      </c>
      <c r="BH128">
        <f>VLOOKUP(F128,'[2]poblacion % edad'!$A$2:$M$363,4,FALSE)</f>
        <v>4698</v>
      </c>
      <c r="BI128">
        <f>VLOOKUP(F128,'[2]poblacion % edad'!$A$2:$M$363,5,FALSE)</f>
        <v>16331</v>
      </c>
      <c r="BJ128">
        <f>VLOOKUP(F128,'[2]poblacion % edad'!$A$2:$M$363,6,FALSE)</f>
        <v>3270</v>
      </c>
      <c r="BK128">
        <f>VLOOKUP(F128,'[2]poblacion y % H y M'!$A$2:$N$363,14,FALSE)</f>
        <v>0.97344270283440271</v>
      </c>
      <c r="BL128">
        <f>VLOOKUP(F128,'[2]poblacion % edad'!$A$2:$M$363,10,FALSE)</f>
        <v>48.790643561325084</v>
      </c>
      <c r="BM128">
        <f>VLOOKUP(F128,'[2]poblacion % edad'!$A$2:$M$363,11,FALSE)</f>
        <v>69.604086845466156</v>
      </c>
      <c r="BN128">
        <f>VLOOKUP(F128,[2]TBN!$A$1:$E$363,5,FALSE)</f>
        <v>12.387341042841268</v>
      </c>
      <c r="BQ128">
        <f>VLOOKUP(F128,'[2]TMI bruta'!$B$6:$I$367,3,FALSE)</f>
        <v>3.3222591362126246</v>
      </c>
    </row>
    <row r="129" spans="1:70" x14ac:dyDescent="0.45">
      <c r="A129" s="2"/>
      <c r="B129" s="1"/>
      <c r="C129" s="1"/>
      <c r="D129" s="1"/>
      <c r="E129" s="1">
        <v>13302</v>
      </c>
      <c r="F129" s="1" t="s">
        <v>439</v>
      </c>
      <c r="I129" s="1"/>
      <c r="J129" s="29">
        <v>7.3</v>
      </c>
      <c r="K129" s="32">
        <v>480.8</v>
      </c>
      <c r="M129" s="32">
        <v>3306.5</v>
      </c>
      <c r="O129" s="18"/>
      <c r="P129" s="18"/>
      <c r="Q129" s="18"/>
      <c r="S129" s="18"/>
      <c r="T129">
        <v>0.85204226016413542</v>
      </c>
      <c r="AO129" s="37">
        <v>3.98</v>
      </c>
      <c r="AU129">
        <f>VLOOKUP(E129,'[1]AVPP 0 a 79 años (COMUNAS)'!$A$4:$I$350,5,FALSE)</f>
        <v>4975</v>
      </c>
      <c r="AV129">
        <f>VLOOKUP(E129,'[1]AVPP 0 a 79 años (COMUNAS)'!$A$4:$AA$350,11,FALSE)</f>
        <v>11023</v>
      </c>
      <c r="AW129">
        <f>VLOOKUP(E129,'[1]AVPP 0 a 79 años (COMUNAS)'!$A$4:$AA$350,17,FALSE)</f>
        <v>11821</v>
      </c>
      <c r="AX129">
        <f>VLOOKUP(E129,'[1]AVPP 0 a 79 años (COMUNAS)'!$A$4:$AA$350,23,FALSE)</f>
        <v>14523</v>
      </c>
      <c r="AY129" s="23"/>
      <c r="BB129">
        <f>VLOOKUP(F129,'[2]superficie y densidad'!$B$1:$C$363,2,FALSE)</f>
        <v>445.3</v>
      </c>
      <c r="BC129" s="26">
        <f>VLOOKUP(F129,'[2]superficie y densidad'!$B$1:$H$363,7,FALSE)</f>
        <v>0</v>
      </c>
      <c r="BD129">
        <f>VLOOKUP(F129,'[2]superficie y densidad'!$B$1:$E$363,4,FALSE)</f>
        <v>21998</v>
      </c>
      <c r="BE129">
        <f>VLOOKUP(F129,'[2]superficie y densidad'!$B$1:$G$363,6,FALSE)</f>
        <v>49.400404221872897</v>
      </c>
      <c r="BF129">
        <f>VLOOKUP(F129,'[2]poblacion y % H y M'!$A$1:$G$363,6,FALSE)</f>
        <v>51.041003727611603</v>
      </c>
      <c r="BG129">
        <f>VLOOKUP(F129,'[2]poblacion y % H y M'!$A$1:$G$363,7,FALSE)</f>
        <v>48.958996272388397</v>
      </c>
      <c r="BH129">
        <f>VLOOKUP(F129,'[2]poblacion % edad'!$A$2:$M$363,4,FALSE)</f>
        <v>5006</v>
      </c>
      <c r="BI129">
        <f>VLOOKUP(F129,'[2]poblacion % edad'!$A$2:$M$363,5,FALSE)</f>
        <v>14153</v>
      </c>
      <c r="BJ129">
        <f>VLOOKUP(F129,'[2]poblacion % edad'!$A$2:$M$363,6,FALSE)</f>
        <v>1649</v>
      </c>
      <c r="BK129">
        <f>VLOOKUP(F129,'[2]poblacion y % H y M'!$A$2:$N$363,14,FALSE)</f>
        <v>1.0406001765225066</v>
      </c>
      <c r="BL129">
        <f>VLOOKUP(F129,'[2]poblacion % edad'!$A$2:$M$363,10,FALSE)</f>
        <v>47.021832826962481</v>
      </c>
      <c r="BM129">
        <f>VLOOKUP(F129,'[2]poblacion % edad'!$A$2:$M$363,11,FALSE)</f>
        <v>32.940471434278869</v>
      </c>
      <c r="BN129">
        <f>VLOOKUP(F129,[2]TBN!$A$1:$E$363,5,FALSE)</f>
        <v>14.609765474817378</v>
      </c>
      <c r="BQ129">
        <f>VLOOKUP(F129,'[2]TMI bruta'!$B$6:$I$367,3,FALSE)</f>
        <v>3.2862695977781478</v>
      </c>
    </row>
    <row r="130" spans="1:70" x14ac:dyDescent="0.45">
      <c r="A130" s="1"/>
      <c r="B130" s="1"/>
      <c r="C130" s="1"/>
      <c r="D130" s="1"/>
      <c r="E130" s="1">
        <v>8411</v>
      </c>
      <c r="F130" s="1" t="s">
        <v>352</v>
      </c>
      <c r="I130" s="1"/>
      <c r="J130" s="29">
        <v>7</v>
      </c>
      <c r="K130" s="32">
        <v>457.9</v>
      </c>
      <c r="M130" s="32">
        <v>1232.9000000000001</v>
      </c>
      <c r="O130" s="18"/>
      <c r="P130" s="18"/>
      <c r="Q130" s="18"/>
      <c r="S130" s="18"/>
      <c r="T130">
        <v>1.0594599427753935</v>
      </c>
      <c r="AP130">
        <f>VLOOKUP(F130,'[3]Brote ETA'!$A$2:$B$42,2,FALSE)</f>
        <v>1</v>
      </c>
      <c r="AU130">
        <f>VLOOKUP(E130,'[1]AVPP 0 a 79 años (COMUNAS)'!$A$4:$I$350,5,FALSE)</f>
        <v>1242</v>
      </c>
      <c r="AV130">
        <f>VLOOKUP(E130,'[1]AVPP 0 a 79 años (COMUNAS)'!$A$4:$AA$350,11,FALSE)</f>
        <v>2713</v>
      </c>
      <c r="AW130">
        <f>VLOOKUP(E130,'[1]AVPP 0 a 79 años (COMUNAS)'!$A$4:$AA$350,17,FALSE)</f>
        <v>3632</v>
      </c>
      <c r="AX130">
        <f>VLOOKUP(E130,'[1]AVPP 0 a 79 años (COMUNAS)'!$A$4:$AA$350,23,FALSE)</f>
        <v>3269</v>
      </c>
      <c r="BB130">
        <f>VLOOKUP(F130,'[2]superficie y densidad'!$B$1:$C$363,2,FALSE)</f>
        <v>1164</v>
      </c>
      <c r="BC130" s="26">
        <f>VLOOKUP(F130,'[2]superficie y densidad'!$B$1:$H$363,7,FALSE)</f>
        <v>0</v>
      </c>
      <c r="BD130">
        <f>VLOOKUP(F130,'[2]superficie y densidad'!$B$1:$E$363,4,FALSE)</f>
        <v>11307</v>
      </c>
      <c r="BE130">
        <f>VLOOKUP(F130,'[2]superficie y densidad'!$B$1:$G$363,6,FALSE)</f>
        <v>9.713917525773196</v>
      </c>
      <c r="BF130">
        <f>VLOOKUP(F130,'[2]poblacion y % H y M'!$A$1:$G$363,6,FALSE)</f>
        <v>50.181303617228266</v>
      </c>
      <c r="BG130">
        <f>VLOOKUP(F130,'[2]poblacion y % H y M'!$A$1:$G$363,7,FALSE)</f>
        <v>49.818696382771734</v>
      </c>
      <c r="BH130">
        <f>VLOOKUP(F130,'[2]poblacion % edad'!$A$2:$M$363,4,FALSE)</f>
        <v>2260</v>
      </c>
      <c r="BI130">
        <f>VLOOKUP(F130,'[2]poblacion % edad'!$A$2:$M$363,5,FALSE)</f>
        <v>7501</v>
      </c>
      <c r="BJ130">
        <f>VLOOKUP(F130,'[2]poblacion % edad'!$A$2:$M$363,6,FALSE)</f>
        <v>1349</v>
      </c>
      <c r="BK130">
        <f>VLOOKUP(F130,'[2]poblacion y % H y M'!$A$2:$N$363,14,FALSE)</f>
        <v>1.0123166093099076</v>
      </c>
      <c r="BL130">
        <f>VLOOKUP(F130,'[2]poblacion % edad'!$A$2:$M$363,10,FALSE)</f>
        <v>48.11358485535262</v>
      </c>
      <c r="BM130">
        <f>VLOOKUP(F130,'[2]poblacion % edad'!$A$2:$M$363,11,FALSE)</f>
        <v>59.690265486725671</v>
      </c>
      <c r="BN130">
        <f>VLOOKUP(F130,[2]TBN!$A$1:$E$363,5,FALSE)</f>
        <v>10.261026102610261</v>
      </c>
      <c r="BQ130">
        <f>VLOOKUP(F130,'[2]TMI bruta'!$B$6:$I$367,3,FALSE)</f>
        <v>35.086406626367641</v>
      </c>
    </row>
    <row r="131" spans="1:70" x14ac:dyDescent="0.45">
      <c r="A131" s="1"/>
      <c r="B131" s="1"/>
      <c r="C131" s="1"/>
      <c r="D131" s="1"/>
      <c r="E131" s="1">
        <v>6201</v>
      </c>
      <c r="F131" s="1" t="s">
        <v>455</v>
      </c>
      <c r="J131" s="29">
        <v>4.8</v>
      </c>
      <c r="K131" s="32">
        <v>468.1</v>
      </c>
      <c r="M131" s="32">
        <v>1853.3</v>
      </c>
      <c r="O131" s="18">
        <v>7.0328433785779589</v>
      </c>
      <c r="P131" s="18"/>
      <c r="Q131" s="18"/>
      <c r="S131" s="18">
        <v>42.197060271467755</v>
      </c>
      <c r="T131">
        <v>0.25789436669245375</v>
      </c>
      <c r="AN131" s="37">
        <v>1.1000000000000001</v>
      </c>
      <c r="AT131">
        <v>1</v>
      </c>
      <c r="AU131">
        <f>VLOOKUP(E131,'[1]AVPP 0 a 79 años (COMUNAS)'!$A$4:$I$350,5,FALSE)</f>
        <v>873</v>
      </c>
      <c r="AV131">
        <f>VLOOKUP(E131,'[1]AVPP 0 a 79 años (COMUNAS)'!$A$4:$AA$350,11,FALSE)</f>
        <v>3171</v>
      </c>
      <c r="AW131">
        <f>VLOOKUP(E131,'[1]AVPP 0 a 79 años (COMUNAS)'!$A$4:$AA$350,17,FALSE)</f>
        <v>3329</v>
      </c>
      <c r="AX131">
        <f>VLOOKUP(E131,'[1]AVPP 0 a 79 años (COMUNAS)'!$A$4:$AA$350,23,FALSE)</f>
        <v>2547</v>
      </c>
      <c r="BB131">
        <f>VLOOKUP(F131,'[2]superficie y densidad'!$B$1:$C$363,2,FALSE)</f>
        <v>749.1</v>
      </c>
      <c r="BC131" s="26">
        <f>VLOOKUP(F131,'[2]superficie y densidad'!$B$1:$H$363,7,FALSE)</f>
        <v>0</v>
      </c>
      <c r="BD131">
        <f>VLOOKUP(F131,'[2]superficie y densidad'!$B$1:$E$363,4,FALSE)</f>
        <v>14408</v>
      </c>
      <c r="BE131">
        <f>VLOOKUP(F131,'[2]superficie y densidad'!$B$1:$G$363,6,FALSE)</f>
        <v>19.233747163262581</v>
      </c>
      <c r="BF131">
        <f>VLOOKUP(F131,'[2]poblacion y % H y M'!$A$1:$G$363,6,FALSE)</f>
        <v>51.24930594114381</v>
      </c>
      <c r="BG131">
        <f>VLOOKUP(F131,'[2]poblacion y % H y M'!$A$1:$G$363,7,FALSE)</f>
        <v>48.75069405885619</v>
      </c>
      <c r="BH131">
        <f>VLOOKUP(F131,'[2]poblacion % edad'!$A$2:$M$363,4,FALSE)</f>
        <v>2984</v>
      </c>
      <c r="BI131">
        <f>VLOOKUP(F131,'[2]poblacion % edad'!$A$2:$M$363,5,FALSE)</f>
        <v>9567</v>
      </c>
      <c r="BJ131">
        <f>VLOOKUP(F131,'[2]poblacion % edad'!$A$2:$M$363,6,FALSE)</f>
        <v>1560</v>
      </c>
      <c r="BK131">
        <f>VLOOKUP(F131,'[2]poblacion y % H y M'!$A$2:$N$363,14,FALSE)</f>
        <v>1.06</v>
      </c>
      <c r="BL131">
        <f>VLOOKUP(F131,'[2]poblacion % edad'!$A$2:$M$363,10,FALSE)</f>
        <v>47.496602905822101</v>
      </c>
      <c r="BM131">
        <f>VLOOKUP(F131,'[2]poblacion % edad'!$A$2:$M$363,11,FALSE)</f>
        <v>52.278820375335123</v>
      </c>
      <c r="BN131">
        <f>VLOOKUP(F131,[2]TBN!$A$1:$E$363,5,FALSE)</f>
        <v>11.693005456735879</v>
      </c>
      <c r="BQ131">
        <f>VLOOKUP(F131,'[2]TMI bruta'!$B$6:$I$367,3,FALSE)</f>
        <v>6.0541118404619887</v>
      </c>
    </row>
    <row r="132" spans="1:70" x14ac:dyDescent="0.45">
      <c r="A132" s="1"/>
      <c r="B132" s="1"/>
      <c r="C132" s="1"/>
      <c r="D132" s="1"/>
      <c r="E132" s="1">
        <v>6113</v>
      </c>
      <c r="F132" s="1" t="s">
        <v>302</v>
      </c>
      <c r="J132" s="29">
        <v>6.1</v>
      </c>
      <c r="K132" s="32">
        <v>824.9</v>
      </c>
      <c r="M132" s="32">
        <v>891.5</v>
      </c>
      <c r="O132" s="18">
        <v>4.9997500124993746</v>
      </c>
      <c r="P132" s="18"/>
      <c r="Q132" s="18"/>
      <c r="S132" s="18">
        <v>19.999000049997498</v>
      </c>
      <c r="T132">
        <v>0.58797060146992652</v>
      </c>
      <c r="AN132" s="37">
        <v>7.47</v>
      </c>
      <c r="AQ132">
        <v>1</v>
      </c>
      <c r="AS132">
        <v>1</v>
      </c>
      <c r="AU132">
        <f>VLOOKUP(E132,'[1]AVPP 0 a 79 años (COMUNAS)'!$A$4:$I$350,5,FALSE)</f>
        <v>1682</v>
      </c>
      <c r="AV132">
        <f>VLOOKUP(E132,'[1]AVPP 0 a 79 años (COMUNAS)'!$A$4:$AA$350,11,FALSE)</f>
        <v>4032</v>
      </c>
      <c r="AW132">
        <f>VLOOKUP(E132,'[1]AVPP 0 a 79 años (COMUNAS)'!$A$4:$AA$350,17,FALSE)</f>
        <v>4466</v>
      </c>
      <c r="AX132">
        <f>VLOOKUP(E132,'[1]AVPP 0 a 79 años (COMUNAS)'!$A$4:$AA$350,23,FALSE)</f>
        <v>4593</v>
      </c>
      <c r="BB132">
        <f>VLOOKUP(F132,'[2]superficie y densidad'!$B$1:$C$363,2,FALSE)</f>
        <v>320</v>
      </c>
      <c r="BC132" s="26">
        <f>VLOOKUP(F132,'[2]superficie y densidad'!$B$1:$H$363,7,FALSE)</f>
        <v>0</v>
      </c>
      <c r="BD132">
        <f>VLOOKUP(F132,'[2]superficie y densidad'!$B$1:$E$363,4,FALSE)</f>
        <v>20216</v>
      </c>
      <c r="BE132">
        <f>VLOOKUP(F132,'[2]superficie y densidad'!$B$1:$G$363,6,FALSE)</f>
        <v>63.174999999999997</v>
      </c>
      <c r="BF132">
        <f>VLOOKUP(F132,'[2]poblacion y % H y M'!$A$1:$G$363,6,FALSE)</f>
        <v>51.647210130589627</v>
      </c>
      <c r="BG132">
        <f>VLOOKUP(F132,'[2]poblacion y % H y M'!$A$1:$G$363,7,FALSE)</f>
        <v>48.352789869410365</v>
      </c>
      <c r="BH132">
        <f>VLOOKUP(F132,'[2]poblacion % edad'!$A$2:$M$363,4,FALSE)</f>
        <v>4109</v>
      </c>
      <c r="BI132">
        <f>VLOOKUP(F132,'[2]poblacion % edad'!$A$2:$M$363,5,FALSE)</f>
        <v>13548</v>
      </c>
      <c r="BJ132">
        <f>VLOOKUP(F132,'[2]poblacion % edad'!$A$2:$M$363,6,FALSE)</f>
        <v>2225</v>
      </c>
      <c r="BK132">
        <f>VLOOKUP(F132,'[2]poblacion y % H y M'!$A$2:$N$363,14,FALSE)</f>
        <v>1.073201251303441</v>
      </c>
      <c r="BL132">
        <f>VLOOKUP(F132,'[2]poblacion % edad'!$A$2:$M$363,10,FALSE)</f>
        <v>46.752288160614114</v>
      </c>
      <c r="BM132">
        <f>VLOOKUP(F132,'[2]poblacion % edad'!$A$2:$M$363,11,FALSE)</f>
        <v>54.14942808469214</v>
      </c>
      <c r="BN132">
        <f>VLOOKUP(F132,[2]TBN!$A$1:$E$363,5,FALSE)</f>
        <v>10.662911175938033</v>
      </c>
      <c r="BQ132">
        <f>VLOOKUP(F132,'[2]TMI bruta'!$B$6:$I$367,3,FALSE)</f>
        <v>9.4238533365681914</v>
      </c>
    </row>
    <row r="133" spans="1:70" x14ac:dyDescent="0.45">
      <c r="A133" s="1"/>
      <c r="B133" s="1"/>
      <c r="C133" s="1"/>
      <c r="D133" s="1"/>
      <c r="E133" s="1">
        <v>1405</v>
      </c>
      <c r="F133" s="1" t="s">
        <v>451</v>
      </c>
      <c r="J133" s="29">
        <v>4.8</v>
      </c>
      <c r="K133" s="32">
        <v>145.30000000000001</v>
      </c>
      <c r="M133" s="32">
        <v>319.7</v>
      </c>
      <c r="O133" s="18"/>
      <c r="P133" s="18"/>
      <c r="Q133" s="18"/>
      <c r="S133" s="18"/>
      <c r="T133">
        <v>0.57032551097653295</v>
      </c>
      <c r="AJ133" s="22">
        <v>1</v>
      </c>
      <c r="AU133">
        <f>VLOOKUP(E133,'[1]AVPP 0 a 79 años (COMUNAS)'!$A$4:$I$350,5,FALSE)</f>
        <v>251</v>
      </c>
      <c r="AV133">
        <f>VLOOKUP(E133,'[1]AVPP 0 a 79 años (COMUNAS)'!$A$4:$AA$350,11,FALSE)</f>
        <v>771</v>
      </c>
      <c r="AW133">
        <f>VLOOKUP(E133,'[1]AVPP 0 a 79 años (COMUNAS)'!$A$4:$AA$350,17,FALSE)</f>
        <v>1033</v>
      </c>
      <c r="AX133">
        <f>VLOOKUP(E133,'[1]AVPP 0 a 79 años (COMUNAS)'!$A$4:$AA$350,23,FALSE)</f>
        <v>1353</v>
      </c>
      <c r="BB133">
        <f>VLOOKUP(F133,'[2]superficie y densidad'!$B$1:$C$363,2,FALSE)</f>
        <v>8934.2999999999993</v>
      </c>
      <c r="BC133" s="26">
        <f>VLOOKUP(F133,'[2]superficie y densidad'!$B$1:$H$363,7,FALSE)</f>
        <v>0</v>
      </c>
      <c r="BD133">
        <f>VLOOKUP(F133,'[2]superficie y densidad'!$B$1:$E$363,4,FALSE)</f>
        <v>6639</v>
      </c>
      <c r="BE133">
        <f>VLOOKUP(F133,'[2]superficie y densidad'!$B$1:$G$363,6,FALSE)</f>
        <v>0.74309123266512211</v>
      </c>
      <c r="BF133">
        <f>VLOOKUP(F133,'[2]poblacion y % H y M'!$A$1:$G$363,6,FALSE)</f>
        <v>69.95029371893358</v>
      </c>
      <c r="BG133">
        <f>VLOOKUP(F133,'[2]poblacion y % H y M'!$A$1:$G$363,7,FALSE)</f>
        <v>30.049706281066424</v>
      </c>
      <c r="BH133">
        <f>VLOOKUP(F133,'[2]poblacion % edad'!$A$2:$M$363,4,FALSE)</f>
        <v>830</v>
      </c>
      <c r="BI133">
        <f>VLOOKUP(F133,'[2]poblacion % edad'!$A$2:$M$363,5,FALSE)</f>
        <v>5241</v>
      </c>
      <c r="BJ133">
        <f>VLOOKUP(F133,'[2]poblacion % edad'!$A$2:$M$363,6,FALSE)</f>
        <v>511</v>
      </c>
      <c r="BK133">
        <f>VLOOKUP(F133,'[2]poblacion y % H y M'!$A$2:$N$363,14,FALSE)</f>
        <v>2.438871473354232</v>
      </c>
      <c r="BL133">
        <f>VLOOKUP(F133,'[2]poblacion % edad'!$A$2:$M$363,10,FALSE)</f>
        <v>25.586720091585573</v>
      </c>
      <c r="BM133">
        <f>VLOOKUP(F133,'[2]poblacion % edad'!$A$2:$M$363,11,FALSE)</f>
        <v>61.566265060240966</v>
      </c>
      <c r="BN133">
        <f>VLOOKUP(F133,[2]TBN!$A$1:$E$363,5,FALSE)</f>
        <v>9.5715587967183229</v>
      </c>
      <c r="BQ133">
        <f>VLOOKUP(F133,'[2]TMI bruta'!$B$6:$I$367,3,FALSE)</f>
        <v>15.790214538258358</v>
      </c>
    </row>
    <row r="134" spans="1:70" x14ac:dyDescent="0.45">
      <c r="A134" s="1"/>
      <c r="B134" s="1"/>
      <c r="C134" s="1"/>
      <c r="D134" s="1"/>
      <c r="E134" s="1">
        <v>6112</v>
      </c>
      <c r="F134" s="1" t="s">
        <v>190</v>
      </c>
      <c r="J134" s="29">
        <v>5.6</v>
      </c>
      <c r="K134" s="32">
        <v>721.2</v>
      </c>
      <c r="M134" s="32">
        <v>1059.4000000000001</v>
      </c>
      <c r="O134" s="18">
        <v>6.2960397909714789</v>
      </c>
      <c r="P134" s="18"/>
      <c r="Q134" s="18">
        <v>64830.321727633323</v>
      </c>
      <c r="S134" s="18">
        <v>50.368318327771831</v>
      </c>
      <c r="T134">
        <v>0.23465340300950702</v>
      </c>
      <c r="AN134" s="37">
        <v>0.99</v>
      </c>
      <c r="AU134">
        <f>VLOOKUP(E134,'[1]AVPP 0 a 79 años (COMUNAS)'!$A$4:$I$350,5,FALSE)</f>
        <v>1285</v>
      </c>
      <c r="AV134">
        <f>VLOOKUP(E134,'[1]AVPP 0 a 79 años (COMUNAS)'!$A$4:$AA$350,11,FALSE)</f>
        <v>4251</v>
      </c>
      <c r="AW134">
        <f>VLOOKUP(E134,'[1]AVPP 0 a 79 años (COMUNAS)'!$A$4:$AA$350,17,FALSE)</f>
        <v>3515</v>
      </c>
      <c r="AX134">
        <f>VLOOKUP(E134,'[1]AVPP 0 a 79 años (COMUNAS)'!$A$4:$AA$350,23,FALSE)</f>
        <v>3444</v>
      </c>
      <c r="BB134">
        <f>VLOOKUP(F134,'[2]superficie y densidad'!$B$1:$C$363,2,FALSE)</f>
        <v>153.1</v>
      </c>
      <c r="BC134" s="26">
        <f>VLOOKUP(F134,'[2]superficie y densidad'!$B$1:$H$363,7,FALSE)</f>
        <v>0</v>
      </c>
      <c r="BD134">
        <f>VLOOKUP(F134,'[2]superficie y densidad'!$B$1:$E$363,4,FALSE)</f>
        <v>16089</v>
      </c>
      <c r="BE134">
        <f>VLOOKUP(F134,'[2]superficie y densidad'!$B$1:$G$363,6,FALSE)</f>
        <v>105.08817766165905</v>
      </c>
      <c r="BF134">
        <f>VLOOKUP(F134,'[2]poblacion y % H y M'!$A$1:$G$363,6,FALSE)</f>
        <v>50.804897756230957</v>
      </c>
      <c r="BG134">
        <f>VLOOKUP(F134,'[2]poblacion y % H y M'!$A$1:$G$363,7,FALSE)</f>
        <v>49.195102243769036</v>
      </c>
      <c r="BH134">
        <f>VLOOKUP(F134,'[2]poblacion % edad'!$A$2:$M$363,4,FALSE)</f>
        <v>3438</v>
      </c>
      <c r="BI134">
        <f>VLOOKUP(F134,'[2]poblacion % edad'!$A$2:$M$363,5,FALSE)</f>
        <v>10736</v>
      </c>
      <c r="BJ134">
        <f>VLOOKUP(F134,'[2]poblacion % edad'!$A$2:$M$363,6,FALSE)</f>
        <v>1597</v>
      </c>
      <c r="BK134">
        <f>VLOOKUP(F134,'[2]poblacion y % H y M'!$A$2:$N$363,14,FALSE)</f>
        <v>1.0381235461359524</v>
      </c>
      <c r="BL134">
        <f>VLOOKUP(F134,'[2]poblacion % edad'!$A$2:$M$363,10,FALSE)</f>
        <v>46.898286140089418</v>
      </c>
      <c r="BM134">
        <f>VLOOKUP(F134,'[2]poblacion % edad'!$A$2:$M$363,11,FALSE)</f>
        <v>46.451425247236763</v>
      </c>
      <c r="BN134">
        <f>VLOOKUP(F134,[2]TBN!$A$1:$E$363,5,FALSE)</f>
        <v>11.413353623739777</v>
      </c>
      <c r="BQ134">
        <f>VLOOKUP(F134,'[2]TMI bruta'!$B$6:$I$367,3,FALSE)</f>
        <v>5.5496025204234893</v>
      </c>
    </row>
    <row r="135" spans="1:70" x14ac:dyDescent="0.45">
      <c r="A135" s="1"/>
      <c r="B135" s="1"/>
      <c r="C135" s="1"/>
      <c r="D135" s="1"/>
      <c r="E135" s="1">
        <v>5404</v>
      </c>
      <c r="F135" s="1" t="s">
        <v>280</v>
      </c>
      <c r="J135" s="29">
        <v>6</v>
      </c>
      <c r="K135" s="32">
        <v>512.1</v>
      </c>
      <c r="M135" s="32">
        <v>921.8</v>
      </c>
      <c r="O135" s="18">
        <v>9.7456388266250844</v>
      </c>
      <c r="P135" s="18"/>
      <c r="Q135" s="18"/>
      <c r="S135" s="18">
        <v>58.47383295975051</v>
      </c>
      <c r="T135">
        <v>0.80791345872721954</v>
      </c>
      <c r="AN135" s="37">
        <v>7.41</v>
      </c>
      <c r="AS135">
        <v>1</v>
      </c>
      <c r="AU135">
        <f>VLOOKUP(E135,'[1]AVPP 0 a 79 años (COMUNAS)'!$A$4:$I$350,5,FALSE)</f>
        <v>611</v>
      </c>
      <c r="AV135">
        <f>VLOOKUP(E135,'[1]AVPP 0 a 79 años (COMUNAS)'!$A$4:$AA$350,11,FALSE)</f>
        <v>2322</v>
      </c>
      <c r="AW135">
        <f>VLOOKUP(E135,'[1]AVPP 0 a 79 años (COMUNAS)'!$A$4:$AA$350,17,FALSE)</f>
        <v>2298</v>
      </c>
      <c r="AX135">
        <f>VLOOKUP(E135,'[1]AVPP 0 a 79 años (COMUNAS)'!$A$4:$AA$350,23,FALSE)</f>
        <v>2250</v>
      </c>
      <c r="BB135">
        <f>VLOOKUP(F135,'[2]superficie y densidad'!$B$1:$C$363,2,FALSE)</f>
        <v>1516.6</v>
      </c>
      <c r="BC135" s="26">
        <f>VLOOKUP(F135,'[2]superficie y densidad'!$B$1:$H$363,7,FALSE)</f>
        <v>0</v>
      </c>
      <c r="BD135">
        <f>VLOOKUP(F135,'[2]superficie y densidad'!$B$1:$E$363,4,FALSE)</f>
        <v>10323</v>
      </c>
      <c r="BE135">
        <f>VLOOKUP(F135,'[2]superficie y densidad'!$B$1:$G$363,6,FALSE)</f>
        <v>6.8066728207833318</v>
      </c>
      <c r="BF135">
        <f>VLOOKUP(F135,'[2]poblacion y % H y M'!$A$1:$G$363,6,FALSE)</f>
        <v>50.779812070134653</v>
      </c>
      <c r="BG135">
        <f>VLOOKUP(F135,'[2]poblacion y % H y M'!$A$1:$G$363,7,FALSE)</f>
        <v>49.220187929865347</v>
      </c>
      <c r="BH135">
        <f>VLOOKUP(F135,'[2]poblacion % edad'!$A$2:$M$363,4,FALSE)</f>
        <v>2353</v>
      </c>
      <c r="BI135">
        <f>VLOOKUP(F135,'[2]poblacion % edad'!$A$2:$M$363,5,FALSE)</f>
        <v>6685</v>
      </c>
      <c r="BJ135">
        <f>VLOOKUP(F135,'[2]poblacion % edad'!$A$2:$M$363,6,FALSE)</f>
        <v>1192</v>
      </c>
      <c r="BK135">
        <f>VLOOKUP(F135,'[2]poblacion y % H y M'!$A$2:$N$363,14,FALSE)</f>
        <v>1.0346062052505967</v>
      </c>
      <c r="BL135">
        <f>VLOOKUP(F135,'[2]poblacion % edad'!$A$2:$M$363,10,FALSE)</f>
        <v>53.029169783096485</v>
      </c>
      <c r="BM135">
        <f>VLOOKUP(F135,'[2]poblacion % edad'!$A$2:$M$363,11,FALSE)</f>
        <v>50.658733531661703</v>
      </c>
      <c r="BN135">
        <f>VLOOKUP(F135,[2]TBN!$A$1:$E$363,5,FALSE)</f>
        <v>13.000977517106548</v>
      </c>
      <c r="BQ135">
        <f>VLOOKUP(F135,'[2]TMI bruta'!$B$6:$I$367,3,FALSE)</f>
        <v>7.518796992481203</v>
      </c>
    </row>
    <row r="136" spans="1:70" x14ac:dyDescent="0.45">
      <c r="A136" s="1"/>
      <c r="B136" s="1"/>
      <c r="C136" s="1"/>
      <c r="D136" s="1"/>
      <c r="E136" s="15">
        <v>9113</v>
      </c>
      <c r="F136" s="15" t="s">
        <v>369</v>
      </c>
      <c r="I136" s="1"/>
      <c r="J136" s="29">
        <v>5.7</v>
      </c>
      <c r="K136" s="32">
        <v>612</v>
      </c>
      <c r="M136" s="32">
        <v>1053.2</v>
      </c>
      <c r="O136" s="18"/>
      <c r="P136" s="18"/>
      <c r="Q136" s="18"/>
      <c r="S136" s="18"/>
      <c r="T136">
        <v>0.78598247809762201</v>
      </c>
      <c r="AS136">
        <v>1</v>
      </c>
      <c r="AU136">
        <f>VLOOKUP(E136,'[1]AVPP 0 a 79 años (COMUNAS)'!$A$4:$I$350,5,FALSE)</f>
        <v>390</v>
      </c>
      <c r="AV136">
        <f>VLOOKUP(E136,'[1]AVPP 0 a 79 años (COMUNAS)'!$A$4:$AA$350,11,FALSE)</f>
        <v>1753</v>
      </c>
      <c r="AW136">
        <f>VLOOKUP(E136,'[1]AVPP 0 a 79 años (COMUNAS)'!$A$4:$AA$350,17,FALSE)</f>
        <v>1907</v>
      </c>
      <c r="AX136">
        <f>VLOOKUP(E136,'[1]AVPP 0 a 79 años (COMUNAS)'!$A$4:$AA$350,23,FALSE)</f>
        <v>1845</v>
      </c>
      <c r="AY136" s="23"/>
      <c r="BB136">
        <f>VLOOKUP(F136,'[2]superficie y densidad'!$B$1:$C$363,2,FALSE)</f>
        <v>330.7</v>
      </c>
      <c r="BC136" s="26">
        <f>VLOOKUP(F136,'[2]superficie y densidad'!$B$1:$H$363,7,FALSE)</f>
        <v>0</v>
      </c>
      <c r="BD136">
        <f>VLOOKUP(F136,'[2]superficie y densidad'!$B$1:$E$363,4,FALSE)</f>
        <v>7267</v>
      </c>
      <c r="BE136">
        <f>VLOOKUP(F136,'[2]superficie y densidad'!$B$1:$G$363,6,FALSE)</f>
        <v>21.974599334744482</v>
      </c>
      <c r="BF136">
        <f>VLOOKUP(F136,'[2]poblacion y % H y M'!$A$1:$G$363,6,FALSE)</f>
        <v>50.502270538048712</v>
      </c>
      <c r="BG136">
        <f>VLOOKUP(F136,'[2]poblacion y % H y M'!$A$1:$G$363,7,FALSE)</f>
        <v>49.497729461951288</v>
      </c>
      <c r="BH136">
        <f>VLOOKUP(F136,'[2]poblacion % edad'!$A$2:$M$363,4,FALSE)</f>
        <v>1552</v>
      </c>
      <c r="BI136">
        <f>VLOOKUP(F136,'[2]poblacion % edad'!$A$2:$M$363,5,FALSE)</f>
        <v>4744</v>
      </c>
      <c r="BJ136">
        <f>VLOOKUP(F136,'[2]poblacion % edad'!$A$2:$M$363,6,FALSE)</f>
        <v>849</v>
      </c>
      <c r="BK136">
        <f>VLOOKUP(F136,'[2]poblacion y % H y M'!$A$2:$N$363,14,FALSE)</f>
        <v>1.0246528761688865</v>
      </c>
      <c r="BL136">
        <f>VLOOKUP(F136,'[2]poblacion % edad'!$A$2:$M$363,10,FALSE)</f>
        <v>50.611298482293421</v>
      </c>
      <c r="BM136">
        <f>VLOOKUP(F136,'[2]poblacion % edad'!$A$2:$M$363,11,FALSE)</f>
        <v>54.703608247422686</v>
      </c>
      <c r="BN136">
        <f>VLOOKUP(F136,[2]TBN!$A$1:$E$363,5,FALSE)</f>
        <v>12.176347095871238</v>
      </c>
      <c r="BQ136">
        <f>VLOOKUP(F136,'[2]TMI bruta'!$B$6:$I$367,3,FALSE)</f>
        <v>11.494252873563218</v>
      </c>
    </row>
    <row r="137" spans="1:70" x14ac:dyDescent="0.45">
      <c r="A137" s="1"/>
      <c r="B137" s="1"/>
      <c r="C137" s="1"/>
      <c r="D137" s="1"/>
      <c r="E137" s="1">
        <v>6307</v>
      </c>
      <c r="F137" s="1" t="s">
        <v>310</v>
      </c>
      <c r="J137" s="29">
        <v>8.8000000000000007</v>
      </c>
      <c r="K137" s="32">
        <v>526.4</v>
      </c>
      <c r="M137" s="32">
        <v>742.6</v>
      </c>
      <c r="O137" s="18"/>
      <c r="P137" s="18"/>
      <c r="Q137" s="18"/>
      <c r="S137" s="18"/>
      <c r="T137">
        <v>1.0590048436811976</v>
      </c>
      <c r="AO137" s="37">
        <v>2.94</v>
      </c>
      <c r="AU137">
        <f>VLOOKUP(E137,'[1]AVPP 0 a 79 años (COMUNAS)'!$A$4:$I$350,5,FALSE)</f>
        <v>1406</v>
      </c>
      <c r="AV137">
        <f>VLOOKUP(E137,'[1]AVPP 0 a 79 años (COMUNAS)'!$A$4:$AA$350,11,FALSE)</f>
        <v>2369</v>
      </c>
      <c r="AW137">
        <f>VLOOKUP(E137,'[1]AVPP 0 a 79 años (COMUNAS)'!$A$4:$AA$350,17,FALSE)</f>
        <v>2467</v>
      </c>
      <c r="AX137">
        <f>VLOOKUP(E137,'[1]AVPP 0 a 79 años (COMUNAS)'!$A$4:$AA$350,23,FALSE)</f>
        <v>2684</v>
      </c>
      <c r="BB137">
        <f>VLOOKUP(F137,'[2]superficie y densidad'!$B$1:$C$363,2,FALSE)</f>
        <v>282.60000000000002</v>
      </c>
      <c r="BC137" s="26">
        <f>VLOOKUP(F137,'[2]superficie y densidad'!$B$1:$H$363,7,FALSE)</f>
        <v>0</v>
      </c>
      <c r="BD137">
        <f>VLOOKUP(F137,'[2]superficie y densidad'!$B$1:$E$363,4,FALSE)</f>
        <v>11562</v>
      </c>
      <c r="BE137">
        <f>VLOOKUP(F137,'[2]superficie y densidad'!$B$1:$G$363,6,FALSE)</f>
        <v>40.912951167728238</v>
      </c>
      <c r="BF137">
        <f>VLOOKUP(F137,'[2]poblacion y % H y M'!$A$1:$G$363,6,FALSE)</f>
        <v>51.773049645390067</v>
      </c>
      <c r="BG137">
        <f>VLOOKUP(F137,'[2]poblacion y % H y M'!$A$1:$G$363,7,FALSE)</f>
        <v>48.226950354609926</v>
      </c>
      <c r="BH137">
        <f>VLOOKUP(F137,'[2]poblacion % edad'!$A$2:$M$363,4,FALSE)</f>
        <v>2281</v>
      </c>
      <c r="BI137">
        <f>VLOOKUP(F137,'[2]poblacion % edad'!$A$2:$M$363,5,FALSE)</f>
        <v>7603</v>
      </c>
      <c r="BJ137">
        <f>VLOOKUP(F137,'[2]poblacion % edad'!$A$2:$M$363,6,FALSE)</f>
        <v>1364</v>
      </c>
      <c r="BK137">
        <f>VLOOKUP(F137,'[2]poblacion y % H y M'!$A$2:$N$363,14,FALSE)</f>
        <v>1.0741287110455466</v>
      </c>
      <c r="BL137">
        <f>VLOOKUP(F137,'[2]poblacion % edad'!$A$2:$M$363,10,FALSE)</f>
        <v>47.941601999210839</v>
      </c>
      <c r="BM137">
        <f>VLOOKUP(F137,'[2]poblacion % edad'!$A$2:$M$363,11,FALSE)</f>
        <v>59.798334064007022</v>
      </c>
      <c r="BN137">
        <f>VLOOKUP(F137,[2]TBN!$A$1:$E$363,5,FALSE)</f>
        <v>10.046230440967284</v>
      </c>
      <c r="BQ137">
        <f>VLOOKUP(F137,'[2]TMI bruta'!$B$6:$I$367,3,FALSE)</f>
        <v>35.360299245176215</v>
      </c>
    </row>
    <row r="138" spans="1:70" x14ac:dyDescent="0.45">
      <c r="A138" s="2"/>
      <c r="B138" s="1"/>
      <c r="C138" s="1"/>
      <c r="D138" s="1"/>
      <c r="E138" s="1">
        <v>13122</v>
      </c>
      <c r="F138" s="1" t="s">
        <v>247</v>
      </c>
      <c r="I138" s="1"/>
      <c r="J138" s="29">
        <v>6.6</v>
      </c>
      <c r="K138" s="32">
        <v>486.1</v>
      </c>
      <c r="M138" s="32">
        <v>2077.1</v>
      </c>
      <c r="O138" s="18">
        <v>0.83227911312337699</v>
      </c>
      <c r="P138" s="18">
        <v>0.83227911312337699</v>
      </c>
      <c r="Q138" s="18">
        <v>22620.097876023705</v>
      </c>
      <c r="R138">
        <f>(P138/Q138)*100000</f>
        <v>3.679378920838162</v>
      </c>
      <c r="S138" s="18">
        <v>58.675677475198079</v>
      </c>
      <c r="T138">
        <v>0.8490120846927226</v>
      </c>
      <c r="AN138" s="37">
        <v>1.81</v>
      </c>
      <c r="AO138" s="37">
        <v>5.14</v>
      </c>
      <c r="AP138">
        <f>VLOOKUP(F138,'[3]Brote ETA'!$A$2:$B$42,2,FALSE)</f>
        <v>1</v>
      </c>
      <c r="AS138">
        <v>21</v>
      </c>
      <c r="AT138">
        <v>2</v>
      </c>
      <c r="AU138">
        <f>VLOOKUP(E138,'[1]AVPP 0 a 79 años (COMUNAS)'!$A$4:$I$350,5,FALSE)</f>
        <v>16716</v>
      </c>
      <c r="AV138">
        <f>VLOOKUP(E138,'[1]AVPP 0 a 79 años (COMUNAS)'!$A$4:$AA$350,11,FALSE)</f>
        <v>48679</v>
      </c>
      <c r="AW138">
        <f>VLOOKUP(E138,'[1]AVPP 0 a 79 años (COMUNAS)'!$A$4:$AA$350,17,FALSE)</f>
        <v>48566</v>
      </c>
      <c r="AX138">
        <f>VLOOKUP(E138,'[1]AVPP 0 a 79 años (COMUNAS)'!$A$4:$AA$350,23,FALSE)</f>
        <v>50595</v>
      </c>
      <c r="AY138" s="23"/>
      <c r="BB138">
        <f>VLOOKUP(F138,'[2]superficie y densidad'!$B$1:$C$363,2,FALSE)</f>
        <v>54.2</v>
      </c>
      <c r="BC138" s="26">
        <f>VLOOKUP(F138,'[2]superficie y densidad'!$B$1:$H$363,7,FALSE)</f>
        <v>0</v>
      </c>
      <c r="BD138">
        <f>VLOOKUP(F138,'[2]superficie y densidad'!$B$1:$E$363,4,FALSE)</f>
        <v>242766</v>
      </c>
      <c r="BE138">
        <f>VLOOKUP(F138,'[2]superficie y densidad'!$B$1:$G$363,6,FALSE)</f>
        <v>4479.0774907749073</v>
      </c>
      <c r="BF138">
        <f>VLOOKUP(F138,'[2]poblacion y % H y M'!$A$1:$G$363,6,FALSE)</f>
        <v>49.25483799214058</v>
      </c>
      <c r="BG138">
        <f>VLOOKUP(F138,'[2]poblacion y % H y M'!$A$1:$G$363,7,FALSE)</f>
        <v>50.74516200785942</v>
      </c>
      <c r="BH138">
        <f>VLOOKUP(F138,'[2]poblacion % edad'!$A$2:$M$363,4,FALSE)</f>
        <v>54372</v>
      </c>
      <c r="BI138">
        <f>VLOOKUP(F138,'[2]poblacion % edad'!$A$2:$M$363,5,FALSE)</f>
        <v>168519</v>
      </c>
      <c r="BJ138">
        <f>VLOOKUP(F138,'[2]poblacion % edad'!$A$2:$M$363,6,FALSE)</f>
        <v>16060</v>
      </c>
      <c r="BK138">
        <f>VLOOKUP(F138,'[2]poblacion y % H y M'!$A$2:$N$363,14,FALSE)</f>
        <v>0.96983636288693786</v>
      </c>
      <c r="BL138">
        <f>VLOOKUP(F138,'[2]poblacion % edad'!$A$2:$M$363,10,FALSE)</f>
        <v>41.794693773402408</v>
      </c>
      <c r="BM138">
        <f>VLOOKUP(F138,'[2]poblacion % edad'!$A$2:$M$363,11,FALSE)</f>
        <v>29.537261825939819</v>
      </c>
      <c r="BN138">
        <f>VLOOKUP(F138,[2]TBN!$A$1:$E$363,5,FALSE)</f>
        <v>15.434126661951613</v>
      </c>
      <c r="BQ138">
        <f>VLOOKUP(F138,'[2]TMI bruta'!$B$6:$I$367,3,FALSE)</f>
        <v>6.5012535209841005</v>
      </c>
      <c r="BR138">
        <v>1</v>
      </c>
    </row>
    <row r="139" spans="1:70" x14ac:dyDescent="0.45">
      <c r="A139" s="2"/>
      <c r="B139" s="1"/>
      <c r="C139" s="1"/>
      <c r="D139" s="1"/>
      <c r="E139" s="1">
        <v>13605</v>
      </c>
      <c r="F139" s="1" t="s">
        <v>259</v>
      </c>
      <c r="I139" s="1"/>
      <c r="J139" s="29">
        <v>4.7</v>
      </c>
      <c r="K139" s="32">
        <v>551.79999999999995</v>
      </c>
      <c r="M139" s="32">
        <v>1769</v>
      </c>
      <c r="O139" s="18">
        <v>1.1573940116433836</v>
      </c>
      <c r="P139" s="18"/>
      <c r="Q139" s="18">
        <v>2340.2159697225729</v>
      </c>
      <c r="S139" s="18">
        <v>37.036608372588276</v>
      </c>
      <c r="T139">
        <v>0.83543014548442729</v>
      </c>
      <c r="AN139" s="37">
        <v>7.05</v>
      </c>
      <c r="AO139" s="37">
        <v>3.66</v>
      </c>
      <c r="AS139">
        <v>2</v>
      </c>
      <c r="AU139">
        <f>VLOOKUP(E139,'[1]AVPP 0 a 79 años (COMUNAS)'!$A$4:$I$350,5,FALSE)</f>
        <v>5701</v>
      </c>
      <c r="AV139">
        <f>VLOOKUP(E139,'[1]AVPP 0 a 79 años (COMUNAS)'!$A$4:$AA$350,11,FALSE)</f>
        <v>14727</v>
      </c>
      <c r="AW139">
        <f>VLOOKUP(E139,'[1]AVPP 0 a 79 años (COMUNAS)'!$A$4:$AA$350,17,FALSE)</f>
        <v>15056</v>
      </c>
      <c r="AX139">
        <f>VLOOKUP(E139,'[1]AVPP 0 a 79 años (COMUNAS)'!$A$4:$AA$350,23,FALSE)</f>
        <v>16525</v>
      </c>
      <c r="BB139">
        <f>VLOOKUP(F139,'[2]superficie y densidad'!$B$1:$C$363,2,FALSE)</f>
        <v>69.2</v>
      </c>
      <c r="BC139" s="26">
        <f>VLOOKUP(F139,'[2]superficie y densidad'!$B$1:$H$363,7,FALSE)</f>
        <v>0</v>
      </c>
      <c r="BD139">
        <f>VLOOKUP(F139,'[2]superficie y densidad'!$B$1:$E$363,4,FALSE)</f>
        <v>89892</v>
      </c>
      <c r="BE139">
        <f>VLOOKUP(F139,'[2]superficie y densidad'!$B$1:$G$363,6,FALSE)</f>
        <v>1299.0173410404623</v>
      </c>
      <c r="BF139">
        <f>VLOOKUP(F139,'[2]poblacion y % H y M'!$A$1:$G$363,6,FALSE)</f>
        <v>49.454901437280292</v>
      </c>
      <c r="BG139">
        <f>VLOOKUP(F139,'[2]poblacion y % H y M'!$A$1:$G$363,7,FALSE)</f>
        <v>50.545098562719701</v>
      </c>
      <c r="BH139">
        <f>VLOOKUP(F139,'[2]poblacion % edad'!$A$2:$M$363,4,FALSE)</f>
        <v>19415</v>
      </c>
      <c r="BI139">
        <f>VLOOKUP(F139,'[2]poblacion % edad'!$A$2:$M$363,5,FALSE)</f>
        <v>58665</v>
      </c>
      <c r="BJ139">
        <f>VLOOKUP(F139,'[2]poblacion % edad'!$A$2:$M$363,6,FALSE)</f>
        <v>6588</v>
      </c>
      <c r="BK139">
        <f>VLOOKUP(F139,'[2]poblacion y % H y M'!$A$2:$N$363,14,FALSE)</f>
        <v>0.97748505231689087</v>
      </c>
      <c r="BL139">
        <f>VLOOKUP(F139,'[2]poblacion % edad'!$A$2:$M$363,10,FALSE)</f>
        <v>44.324554674848713</v>
      </c>
      <c r="BM139">
        <f>VLOOKUP(F139,'[2]poblacion % edad'!$A$2:$M$363,11,FALSE)</f>
        <v>33.93252639711563</v>
      </c>
      <c r="BN139">
        <f>VLOOKUP(F139,[2]TBN!$A$1:$E$363,5,FALSE)</f>
        <v>15.436764775357869</v>
      </c>
      <c r="BQ139">
        <f>VLOOKUP(F139,'[2]TMI bruta'!$B$6:$I$367,3,FALSE)</f>
        <v>8.4080225975287881</v>
      </c>
    </row>
    <row r="140" spans="1:70" x14ac:dyDescent="0.45">
      <c r="A140" s="1"/>
      <c r="B140" s="1"/>
      <c r="C140" s="1"/>
      <c r="D140" s="1"/>
      <c r="E140" s="1">
        <v>8107</v>
      </c>
      <c r="F140" s="1" t="s">
        <v>207</v>
      </c>
      <c r="I140" s="1"/>
      <c r="J140" s="29">
        <v>6.3</v>
      </c>
      <c r="K140" s="32">
        <v>472.4</v>
      </c>
      <c r="M140" s="32">
        <v>1889.8</v>
      </c>
      <c r="O140" s="18">
        <v>1.9577133907595927</v>
      </c>
      <c r="P140" s="18"/>
      <c r="Q140" s="18">
        <v>1942.0516836335159</v>
      </c>
      <c r="S140" s="18">
        <v>39.154267815191858</v>
      </c>
      <c r="T140">
        <v>0.91045418950665624</v>
      </c>
      <c r="AN140" s="37">
        <v>11.91</v>
      </c>
      <c r="AO140" s="37">
        <v>4.13</v>
      </c>
      <c r="AS140">
        <v>2</v>
      </c>
      <c r="AU140">
        <f>VLOOKUP(E140,'[1]AVPP 0 a 79 años (COMUNAS)'!$A$4:$I$350,5,FALSE)</f>
        <v>3540</v>
      </c>
      <c r="AV140">
        <f>VLOOKUP(E140,'[1]AVPP 0 a 79 años (COMUNAS)'!$A$4:$AA$350,11,FALSE)</f>
        <v>11690</v>
      </c>
      <c r="AW140">
        <f>VLOOKUP(E140,'[1]AVPP 0 a 79 años (COMUNAS)'!$A$4:$AA$350,17,FALSE)</f>
        <v>10541</v>
      </c>
      <c r="AX140">
        <f>VLOOKUP(E140,'[1]AVPP 0 a 79 años (COMUNAS)'!$A$4:$AA$350,23,FALSE)</f>
        <v>11525</v>
      </c>
      <c r="AY140" s="23"/>
      <c r="BB140">
        <f>VLOOKUP(F140,'[2]superficie y densidad'!$B$1:$C$363,2,FALSE)</f>
        <v>107.6</v>
      </c>
      <c r="BC140" s="26">
        <f>VLOOKUP(F140,'[2]superficie y densidad'!$B$1:$H$363,7,FALSE)</f>
        <v>0</v>
      </c>
      <c r="BD140">
        <f>VLOOKUP(F140,'[2]superficie y densidad'!$B$1:$E$363,4,FALSE)</f>
        <v>51611</v>
      </c>
      <c r="BE140">
        <f>VLOOKUP(F140,'[2]superficie y densidad'!$B$1:$G$363,6,FALSE)</f>
        <v>479.6561338289963</v>
      </c>
      <c r="BF140">
        <f>VLOOKUP(F140,'[2]poblacion y % H y M'!$A$1:$G$363,6,FALSE)</f>
        <v>48.454786770262153</v>
      </c>
      <c r="BG140">
        <f>VLOOKUP(F140,'[2]poblacion y % H y M'!$A$1:$G$363,7,FALSE)</f>
        <v>51.545213229737854</v>
      </c>
      <c r="BH140">
        <f>VLOOKUP(F140,'[2]poblacion % edad'!$A$2:$M$363,4,FALSE)</f>
        <v>10294</v>
      </c>
      <c r="BI140">
        <f>VLOOKUP(F140,'[2]poblacion % edad'!$A$2:$M$363,5,FALSE)</f>
        <v>36390</v>
      </c>
      <c r="BJ140">
        <f>VLOOKUP(F140,'[2]poblacion % edad'!$A$2:$M$363,6,FALSE)</f>
        <v>4138</v>
      </c>
      <c r="BK140">
        <f>VLOOKUP(F140,'[2]poblacion y % H y M'!$A$2:$N$363,14,FALSE)</f>
        <v>0.94452096724823997</v>
      </c>
      <c r="BL140">
        <f>VLOOKUP(F140,'[2]poblacion % edad'!$A$2:$M$363,10,FALSE)</f>
        <v>39.659247045891725</v>
      </c>
      <c r="BM140">
        <f>VLOOKUP(F140,'[2]poblacion % edad'!$A$2:$M$363,11,FALSE)</f>
        <v>40.198173693413644</v>
      </c>
      <c r="BN140">
        <f>VLOOKUP(F140,[2]TBN!$A$1:$E$363,5,FALSE)</f>
        <v>11.904293416237062</v>
      </c>
      <c r="BQ140">
        <f>VLOOKUP(F140,'[2]TMI bruta'!$B$6:$I$367,3,FALSE)</f>
        <v>6.6113229014973731</v>
      </c>
      <c r="BR140">
        <v>4</v>
      </c>
    </row>
    <row r="141" spans="1:70" x14ac:dyDescent="0.45">
      <c r="A141" s="1"/>
      <c r="B141" s="1"/>
      <c r="C141" s="1"/>
      <c r="D141" s="1"/>
      <c r="E141" s="1">
        <v>7107</v>
      </c>
      <c r="F141" s="1" t="s">
        <v>315</v>
      </c>
      <c r="J141" s="29">
        <v>13.8</v>
      </c>
      <c r="K141" s="32">
        <v>440.9</v>
      </c>
      <c r="M141" s="32">
        <v>946.2</v>
      </c>
      <c r="O141" s="18"/>
      <c r="P141" s="18"/>
      <c r="Q141" s="18"/>
      <c r="S141" s="18"/>
      <c r="T141">
        <v>0.95358315408128613</v>
      </c>
      <c r="AU141">
        <f>VLOOKUP(E141,'[1]AVPP 0 a 79 años (COMUNAS)'!$A$4:$I$350,5,FALSE)</f>
        <v>717</v>
      </c>
      <c r="AV141">
        <f>VLOOKUP(E141,'[1]AVPP 0 a 79 años (COMUNAS)'!$A$4:$AA$350,11,FALSE)</f>
        <v>2051</v>
      </c>
      <c r="AW141">
        <f>VLOOKUP(E141,'[1]AVPP 0 a 79 años (COMUNAS)'!$A$4:$AA$350,17,FALSE)</f>
        <v>2154</v>
      </c>
      <c r="AX141">
        <f>VLOOKUP(E141,'[1]AVPP 0 a 79 años (COMUNAS)'!$A$4:$AA$350,23,FALSE)</f>
        <v>2477</v>
      </c>
      <c r="AY141" s="23"/>
      <c r="BB141">
        <f>VLOOKUP(F141,'[2]superficie y densidad'!$B$1:$C$363,2,FALSE)</f>
        <v>956.8</v>
      </c>
      <c r="BC141" s="26">
        <f>VLOOKUP(F141,'[2]superficie y densidad'!$B$1:$H$363,7,FALSE)</f>
        <v>0</v>
      </c>
      <c r="BD141">
        <f>VLOOKUP(F141,'[2]superficie y densidad'!$B$1:$E$363,4,FALSE)</f>
        <v>8845</v>
      </c>
      <c r="BE141">
        <f>VLOOKUP(F141,'[2]superficie y densidad'!$B$1:$G$363,6,FALSE)</f>
        <v>9.2443561872909701</v>
      </c>
      <c r="BF141">
        <f>VLOOKUP(F141,'[2]poblacion y % H y M'!$A$1:$G$363,6,FALSE)</f>
        <v>53.566986998304124</v>
      </c>
      <c r="BG141">
        <f>VLOOKUP(F141,'[2]poblacion y % H y M'!$A$1:$G$363,7,FALSE)</f>
        <v>46.433013001695869</v>
      </c>
      <c r="BH141">
        <f>VLOOKUP(F141,'[2]poblacion % edad'!$A$2:$M$363,4,FALSE)</f>
        <v>1699</v>
      </c>
      <c r="BI141">
        <f>VLOOKUP(F141,'[2]poblacion % edad'!$A$2:$M$363,5,FALSE)</f>
        <v>6038</v>
      </c>
      <c r="BJ141">
        <f>VLOOKUP(F141,'[2]poblacion % edad'!$A$2:$M$363,6,FALSE)</f>
        <v>1101</v>
      </c>
      <c r="BK141">
        <f>VLOOKUP(F141,'[2]poblacion y % H y M'!$A$2:$N$363,14,FALSE)</f>
        <v>1.1661764705882354</v>
      </c>
      <c r="BL141">
        <f>VLOOKUP(F141,'[2]poblacion % edad'!$A$2:$M$363,10,FALSE)</f>
        <v>46.372971182510767</v>
      </c>
      <c r="BM141">
        <f>VLOOKUP(F141,'[2]poblacion % edad'!$A$2:$M$363,11,FALSE)</f>
        <v>64.802825191288989</v>
      </c>
      <c r="BN141">
        <f>VLOOKUP(F141,[2]TBN!$A$1:$E$363,5,FALSE)</f>
        <v>9.8438560760353031</v>
      </c>
      <c r="BQ141">
        <f>VLOOKUP(F141,'[2]TMI bruta'!$B$6:$I$367,3,FALSE)</f>
        <v>0</v>
      </c>
    </row>
    <row r="142" spans="1:70" x14ac:dyDescent="0.45">
      <c r="A142" s="1"/>
      <c r="B142" s="1"/>
      <c r="C142" s="1"/>
      <c r="D142" s="1"/>
      <c r="E142" s="1">
        <v>8410</v>
      </c>
      <c r="F142" s="1" t="s">
        <v>351</v>
      </c>
      <c r="I142" s="1"/>
      <c r="J142" s="29">
        <v>4.5</v>
      </c>
      <c r="K142" s="32">
        <v>688</v>
      </c>
      <c r="M142" s="32">
        <v>1954.8</v>
      </c>
      <c r="O142" s="18"/>
      <c r="P142" s="18"/>
      <c r="Q142" s="18"/>
      <c r="S142" s="18"/>
      <c r="T142">
        <v>0.76888315041962552</v>
      </c>
      <c r="AU142">
        <f>VLOOKUP(E142,'[1]AVPP 0 a 79 años (COMUNAS)'!$A$4:$I$350,5,FALSE)</f>
        <v>892</v>
      </c>
      <c r="AV142">
        <f>VLOOKUP(E142,'[1]AVPP 0 a 79 años (COMUNAS)'!$A$4:$AA$350,11,FALSE)</f>
        <v>2353</v>
      </c>
      <c r="AW142">
        <f>VLOOKUP(E142,'[1]AVPP 0 a 79 años (COMUNAS)'!$A$4:$AA$350,17,FALSE)</f>
        <v>2953</v>
      </c>
      <c r="AX142">
        <f>VLOOKUP(E142,'[1]AVPP 0 a 79 años (COMUNAS)'!$A$4:$AA$350,23,FALSE)</f>
        <v>2275</v>
      </c>
      <c r="BB142">
        <f>VLOOKUP(F142,'[2]superficie y densidad'!$B$1:$C$363,2,FALSE)</f>
        <v>562.70000000000005</v>
      </c>
      <c r="BC142" s="26">
        <f>VLOOKUP(F142,'[2]superficie y densidad'!$B$1:$H$363,7,FALSE)</f>
        <v>0</v>
      </c>
      <c r="BD142">
        <f>VLOOKUP(F142,'[2]superficie y densidad'!$B$1:$E$363,4,FALSE)</f>
        <v>9294</v>
      </c>
      <c r="BE142">
        <f>VLOOKUP(F142,'[2]superficie y densidad'!$B$1:$G$363,6,FALSE)</f>
        <v>16.516794028789761</v>
      </c>
      <c r="BF142">
        <f>VLOOKUP(F142,'[2]poblacion y % H y M'!$A$1:$G$363,6,FALSE)</f>
        <v>52.216483752958901</v>
      </c>
      <c r="BG142">
        <f>VLOOKUP(F142,'[2]poblacion y % H y M'!$A$1:$G$363,7,FALSE)</f>
        <v>47.783516247041099</v>
      </c>
      <c r="BH142">
        <f>VLOOKUP(F142,'[2]poblacion % edad'!$A$2:$M$363,4,FALSE)</f>
        <v>2036</v>
      </c>
      <c r="BI142">
        <f>VLOOKUP(F142,'[2]poblacion % edad'!$A$2:$M$363,5,FALSE)</f>
        <v>6203</v>
      </c>
      <c r="BJ142">
        <f>VLOOKUP(F142,'[2]poblacion % edad'!$A$2:$M$363,6,FALSE)</f>
        <v>1054</v>
      </c>
      <c r="BK142">
        <f>VLOOKUP(F142,'[2]poblacion y % H y M'!$A$2:$N$363,14,FALSE)</f>
        <v>1.0925467237108759</v>
      </c>
      <c r="BL142">
        <f>VLOOKUP(F142,'[2]poblacion % edad'!$A$2:$M$363,10,FALSE)</f>
        <v>49.814605835885864</v>
      </c>
      <c r="BM142">
        <f>VLOOKUP(F142,'[2]poblacion % edad'!$A$2:$M$363,11,FALSE)</f>
        <v>51.768172888015719</v>
      </c>
      <c r="BN142">
        <f>VLOOKUP(F142,[2]TBN!$A$1:$E$363,5,FALSE)</f>
        <v>9.4694931668998183</v>
      </c>
      <c r="BQ142">
        <f>VLOOKUP(F142,'[2]TMI bruta'!$B$6:$I$367,3,FALSE)</f>
        <v>0</v>
      </c>
    </row>
    <row r="143" spans="1:70" x14ac:dyDescent="0.45">
      <c r="A143" s="1"/>
      <c r="B143" s="1"/>
      <c r="C143" s="1"/>
      <c r="D143" s="1"/>
      <c r="E143" s="1">
        <v>7203</v>
      </c>
      <c r="F143" s="1" t="s">
        <v>319</v>
      </c>
      <c r="J143" s="29">
        <v>3.7</v>
      </c>
      <c r="K143" s="32">
        <v>810.8</v>
      </c>
      <c r="M143" s="32">
        <v>1585.4</v>
      </c>
      <c r="O143" s="18"/>
      <c r="P143" s="18"/>
      <c r="Q143" s="18"/>
      <c r="S143" s="18"/>
      <c r="T143">
        <v>0.92675116744496333</v>
      </c>
      <c r="AU143">
        <f>VLOOKUP(E143,'[1]AVPP 0 a 79 años (COMUNAS)'!$A$4:$I$350,5,FALSE)</f>
        <v>460</v>
      </c>
      <c r="AV143">
        <f>VLOOKUP(E143,'[1]AVPP 0 a 79 años (COMUNAS)'!$A$4:$AA$350,11,FALSE)</f>
        <v>1429</v>
      </c>
      <c r="AW143">
        <f>VLOOKUP(E143,'[1]AVPP 0 a 79 años (COMUNAS)'!$A$4:$AA$350,17,FALSE)</f>
        <v>1077</v>
      </c>
      <c r="AX143">
        <f>VLOOKUP(E143,'[1]AVPP 0 a 79 años (COMUNAS)'!$A$4:$AA$350,23,FALSE)</f>
        <v>1550</v>
      </c>
      <c r="AY143" s="23"/>
      <c r="BB143">
        <f>VLOOKUP(F143,'[2]superficie y densidad'!$B$1:$C$363,2,FALSE)</f>
        <v>371.4</v>
      </c>
      <c r="BC143" s="26">
        <f>VLOOKUP(F143,'[2]superficie y densidad'!$B$1:$H$363,7,FALSE)</f>
        <v>0</v>
      </c>
      <c r="BD143">
        <f>VLOOKUP(F143,'[2]superficie y densidad'!$B$1:$E$363,4,FALSE)</f>
        <v>7623</v>
      </c>
      <c r="BE143">
        <f>VLOOKUP(F143,'[2]superficie y densidad'!$B$1:$G$363,6,FALSE)</f>
        <v>20.525040387722132</v>
      </c>
      <c r="BF143">
        <f>VLOOKUP(F143,'[2]poblacion y % H y M'!$A$1:$G$363,6,FALSE)</f>
        <v>52.97127115308934</v>
      </c>
      <c r="BG143">
        <f>VLOOKUP(F143,'[2]poblacion y % H y M'!$A$1:$G$363,7,FALSE)</f>
        <v>47.028728846910667</v>
      </c>
      <c r="BH143">
        <f>VLOOKUP(F143,'[2]poblacion % edad'!$A$2:$M$363,4,FALSE)</f>
        <v>1491</v>
      </c>
      <c r="BI143">
        <f>VLOOKUP(F143,'[2]poblacion % edad'!$A$2:$M$363,5,FALSE)</f>
        <v>4983</v>
      </c>
      <c r="BJ143">
        <f>VLOOKUP(F143,'[2]poblacion % edad'!$A$2:$M$363,6,FALSE)</f>
        <v>947</v>
      </c>
      <c r="BK143">
        <f>VLOOKUP(F143,'[2]poblacion y % H y M'!$A$2:$N$363,14,FALSE)</f>
        <v>1.1300229621125144</v>
      </c>
      <c r="BL143">
        <f>VLOOKUP(F143,'[2]poblacion % edad'!$A$2:$M$363,10,FALSE)</f>
        <v>48.926349588601241</v>
      </c>
      <c r="BM143">
        <f>VLOOKUP(F143,'[2]poblacion % edad'!$A$2:$M$363,11,FALSE)</f>
        <v>63.514419852448022</v>
      </c>
      <c r="BN143">
        <f>VLOOKUP(F143,[2]TBN!$A$1:$E$363,5,FALSE)</f>
        <v>11.049723756906078</v>
      </c>
      <c r="BQ143">
        <f>VLOOKUP(F143,'[2]TMI bruta'!$B$6:$I$367,3,FALSE)</f>
        <v>0</v>
      </c>
    </row>
    <row r="144" spans="1:70" x14ac:dyDescent="0.45">
      <c r="A144" s="1"/>
      <c r="B144" s="1"/>
      <c r="C144" s="1"/>
      <c r="D144" s="1"/>
      <c r="E144" s="1">
        <v>7106</v>
      </c>
      <c r="F144" s="1" t="s">
        <v>314</v>
      </c>
      <c r="J144" s="29">
        <v>6.1</v>
      </c>
      <c r="K144" s="32">
        <v>701.7</v>
      </c>
      <c r="M144" s="32">
        <v>1403.3</v>
      </c>
      <c r="O144" s="18"/>
      <c r="P144" s="18"/>
      <c r="Q144" s="18"/>
      <c r="S144" s="18"/>
      <c r="T144">
        <v>1.1101973684210527</v>
      </c>
      <c r="AU144">
        <f>VLOOKUP(E144,'[1]AVPP 0 a 79 años (COMUNAS)'!$A$4:$I$350,5,FALSE)</f>
        <v>692</v>
      </c>
      <c r="AV144">
        <f>VLOOKUP(E144,'[1]AVPP 0 a 79 años (COMUNAS)'!$A$4:$AA$350,11,FALSE)</f>
        <v>1570</v>
      </c>
      <c r="AW144">
        <f>VLOOKUP(E144,'[1]AVPP 0 a 79 años (COMUNAS)'!$A$4:$AA$350,17,FALSE)</f>
        <v>2146</v>
      </c>
      <c r="AX144">
        <f>VLOOKUP(E144,'[1]AVPP 0 a 79 años (COMUNAS)'!$A$4:$AA$350,23,FALSE)</f>
        <v>1741</v>
      </c>
      <c r="AY144" s="23"/>
      <c r="BB144">
        <f>VLOOKUP(F144,'[2]superficie y densidad'!$B$1:$C$363,2,FALSE)</f>
        <v>331.5</v>
      </c>
      <c r="BC144" s="26">
        <f>VLOOKUP(F144,'[2]superficie y densidad'!$B$1:$H$363,7,FALSE)</f>
        <v>0</v>
      </c>
      <c r="BD144">
        <f>VLOOKUP(F144,'[2]superficie y densidad'!$B$1:$E$363,4,FALSE)</f>
        <v>7936</v>
      </c>
      <c r="BE144">
        <f>VLOOKUP(F144,'[2]superficie y densidad'!$B$1:$G$363,6,FALSE)</f>
        <v>23.939668174962293</v>
      </c>
      <c r="BF144">
        <f>VLOOKUP(F144,'[2]poblacion y % H y M'!$A$1:$G$363,6,FALSE)</f>
        <v>51.096270161290327</v>
      </c>
      <c r="BG144">
        <f>VLOOKUP(F144,'[2]poblacion y % H y M'!$A$1:$G$363,7,FALSE)</f>
        <v>48.903729838709673</v>
      </c>
      <c r="BH144">
        <f>VLOOKUP(F144,'[2]poblacion % edad'!$A$2:$M$363,4,FALSE)</f>
        <v>1674</v>
      </c>
      <c r="BI144">
        <f>VLOOKUP(F144,'[2]poblacion % edad'!$A$2:$M$363,5,FALSE)</f>
        <v>5317</v>
      </c>
      <c r="BJ144">
        <f>VLOOKUP(F144,'[2]poblacion % edad'!$A$2:$M$363,6,FALSE)</f>
        <v>891</v>
      </c>
      <c r="BK144">
        <f>VLOOKUP(F144,'[2]poblacion y % H y M'!$A$2:$N$363,14,FALSE)</f>
        <v>1.0488692487652715</v>
      </c>
      <c r="BL144">
        <f>VLOOKUP(F144,'[2]poblacion % edad'!$A$2:$M$363,10,FALSE)</f>
        <v>48.241489561782956</v>
      </c>
      <c r="BM144">
        <f>VLOOKUP(F144,'[2]poblacion % edad'!$A$2:$M$363,11,FALSE)</f>
        <v>53.225806451612897</v>
      </c>
      <c r="BN144">
        <f>VLOOKUP(F144,[2]TBN!$A$1:$E$363,5,FALSE)</f>
        <v>14.46333417914235</v>
      </c>
      <c r="BQ144">
        <f>VLOOKUP(F144,'[2]TMI bruta'!$B$6:$I$367,3,FALSE)</f>
        <v>17.543859649122805</v>
      </c>
    </row>
    <row r="145" spans="1:70" x14ac:dyDescent="0.45">
      <c r="A145" s="2"/>
      <c r="B145" s="1"/>
      <c r="C145" s="1"/>
      <c r="D145" s="1"/>
      <c r="E145" s="1">
        <v>13121</v>
      </c>
      <c r="F145" s="1" t="s">
        <v>477</v>
      </c>
      <c r="I145" s="1"/>
      <c r="J145" s="29">
        <v>6.7</v>
      </c>
      <c r="K145" s="32">
        <v>726.9</v>
      </c>
      <c r="M145" s="32">
        <v>2898.1</v>
      </c>
      <c r="O145" s="18"/>
      <c r="P145" s="18"/>
      <c r="Q145" s="18"/>
      <c r="S145" s="18"/>
      <c r="T145">
        <v>0.90221485487325515</v>
      </c>
      <c r="AO145" s="37">
        <v>2.2400000000000002</v>
      </c>
      <c r="AP145">
        <f>VLOOKUP(F145,'[3]Brote ETA'!$A$2:$B$42,2,FALSE)</f>
        <v>4</v>
      </c>
      <c r="AS145">
        <v>2</v>
      </c>
      <c r="AT145">
        <v>3</v>
      </c>
      <c r="AU145">
        <f>VLOOKUP(E145,'[1]AVPP 0 a 79 años (COMUNAS)'!$A$4:$I$350,5,FALSE)</f>
        <v>9724</v>
      </c>
      <c r="AV145">
        <f>VLOOKUP(E145,'[1]AVPP 0 a 79 años (COMUNAS)'!$A$4:$AA$350,11,FALSE)</f>
        <v>29389</v>
      </c>
      <c r="AW145">
        <f>VLOOKUP(E145,'[1]AVPP 0 a 79 años (COMUNAS)'!$A$4:$AA$350,17,FALSE)</f>
        <v>26727</v>
      </c>
      <c r="AX145">
        <f>VLOOKUP(E145,'[1]AVPP 0 a 79 años (COMUNAS)'!$A$4:$AA$350,23,FALSE)</f>
        <v>27560</v>
      </c>
      <c r="AY145" s="23"/>
      <c r="BB145">
        <f>VLOOKUP(F145,'[2]superficie y densidad'!$B$1:$C$363,2,FALSE)</f>
        <v>9.6999999999999993</v>
      </c>
      <c r="BC145" s="26">
        <f>VLOOKUP(F145,'[2]superficie y densidad'!$B$1:$H$363,7,FALSE)</f>
        <v>0</v>
      </c>
      <c r="BD145">
        <f>VLOOKUP(F145,'[2]superficie y densidad'!$B$1:$E$363,4,FALSE)</f>
        <v>122304</v>
      </c>
      <c r="BE145">
        <f>VLOOKUP(F145,'[2]superficie y densidad'!$B$1:$G$363,6,FALSE)</f>
        <v>12608.659793814433</v>
      </c>
      <c r="BF145">
        <f>VLOOKUP(F145,'[2]poblacion y % H y M'!$A$1:$G$363,6,FALSE)</f>
        <v>48.756377551020407</v>
      </c>
      <c r="BG145">
        <f>VLOOKUP(F145,'[2]poblacion y % H y M'!$A$1:$G$363,7,FALSE)</f>
        <v>51.243622448979586</v>
      </c>
      <c r="BH145">
        <f>VLOOKUP(F145,'[2]poblacion % edad'!$A$2:$M$363,4,FALSE)</f>
        <v>22687</v>
      </c>
      <c r="BI145">
        <f>VLOOKUP(F145,'[2]poblacion % edad'!$A$2:$M$363,5,FALSE)</f>
        <v>81969</v>
      </c>
      <c r="BJ145">
        <f>VLOOKUP(F145,'[2]poblacion % edad'!$A$2:$M$363,6,FALSE)</f>
        <v>16946</v>
      </c>
      <c r="BK145">
        <f>VLOOKUP(F145,'[2]poblacion y % H y M'!$A$2:$N$363,14,FALSE)</f>
        <v>0.95078206465067783</v>
      </c>
      <c r="BL145">
        <f>VLOOKUP(F145,'[2]poblacion % edad'!$A$2:$M$363,10,FALSE)</f>
        <v>48.351205943710426</v>
      </c>
      <c r="BM145">
        <f>VLOOKUP(F145,'[2]poblacion % edad'!$A$2:$M$363,11,FALSE)</f>
        <v>74.694759113148507</v>
      </c>
      <c r="BN145">
        <f>VLOOKUP(F145,[2]TBN!$A$1:$E$363,5,FALSE)</f>
        <v>11.743227907435733</v>
      </c>
      <c r="BQ145" t="e">
        <f>VLOOKUP(F145,'[2]TMI bruta'!$B$6:$I$367,3,FALSE)</f>
        <v>#N/A</v>
      </c>
    </row>
    <row r="146" spans="1:70" x14ac:dyDescent="0.45">
      <c r="A146" s="1"/>
      <c r="B146" s="1"/>
      <c r="C146" s="1"/>
      <c r="D146" s="1"/>
      <c r="E146" s="1">
        <v>7404</v>
      </c>
      <c r="F146" s="1" t="s">
        <v>202</v>
      </c>
      <c r="J146" s="29">
        <v>6.4</v>
      </c>
      <c r="K146" s="32">
        <v>518.4</v>
      </c>
      <c r="M146" s="32">
        <v>2209.8000000000002</v>
      </c>
      <c r="O146" s="18">
        <v>2.5700994628492122</v>
      </c>
      <c r="P146" s="18"/>
      <c r="Q146" s="18">
        <v>10321.519442802437</v>
      </c>
      <c r="S146" s="18">
        <v>33.41129301703976</v>
      </c>
      <c r="T146">
        <v>1.0218201444395898</v>
      </c>
      <c r="AN146" s="37">
        <v>1.39</v>
      </c>
      <c r="AO146" s="37">
        <v>0.98</v>
      </c>
      <c r="AQ146">
        <v>2</v>
      </c>
      <c r="AU146">
        <f>VLOOKUP(E146,'[1]AVPP 0 a 79 años (COMUNAS)'!$A$4:$I$350,5,FALSE)</f>
        <v>3443</v>
      </c>
      <c r="AV146">
        <f>VLOOKUP(E146,'[1]AVPP 0 a 79 años (COMUNAS)'!$A$4:$AA$350,11,FALSE)</f>
        <v>10179</v>
      </c>
      <c r="AW146">
        <f>VLOOKUP(E146,'[1]AVPP 0 a 79 años (COMUNAS)'!$A$4:$AA$350,17,FALSE)</f>
        <v>12244</v>
      </c>
      <c r="AX146">
        <f>VLOOKUP(E146,'[1]AVPP 0 a 79 años (COMUNAS)'!$A$4:$AA$350,23,FALSE)</f>
        <v>11458</v>
      </c>
      <c r="AY146" s="23"/>
      <c r="BB146">
        <f>VLOOKUP(F146,'[2]superficie y densidad'!$B$1:$C$363,2,FALSE)</f>
        <v>1638.4</v>
      </c>
      <c r="BC146" s="26">
        <f>VLOOKUP(F146,'[2]superficie y densidad'!$B$1:$H$363,7,FALSE)</f>
        <v>0</v>
      </c>
      <c r="BD146">
        <f>VLOOKUP(F146,'[2]superficie y densidad'!$B$1:$E$363,4,FALSE)</f>
        <v>38686</v>
      </c>
      <c r="BE146">
        <f>VLOOKUP(F146,'[2]superficie y densidad'!$B$1:$G$363,6,FALSE)</f>
        <v>23.612060546875</v>
      </c>
      <c r="BF146">
        <f>VLOOKUP(F146,'[2]poblacion y % H y M'!$A$1:$G$363,6,FALSE)</f>
        <v>50.899550224887555</v>
      </c>
      <c r="BG146">
        <f>VLOOKUP(F146,'[2]poblacion y % H y M'!$A$1:$G$363,7,FALSE)</f>
        <v>49.100449775112445</v>
      </c>
      <c r="BH146">
        <f>VLOOKUP(F146,'[2]poblacion % edad'!$A$2:$M$363,4,FALSE)</f>
        <v>8378</v>
      </c>
      <c r="BI146">
        <f>VLOOKUP(F146,'[2]poblacion % edad'!$A$2:$M$363,5,FALSE)</f>
        <v>26201</v>
      </c>
      <c r="BJ146">
        <f>VLOOKUP(F146,'[2]poblacion % edad'!$A$2:$M$363,6,FALSE)</f>
        <v>4430</v>
      </c>
      <c r="BK146">
        <f>VLOOKUP(F146,'[2]poblacion y % H y M'!$A$2:$N$363,14,FALSE)</f>
        <v>1.0328834227943093</v>
      </c>
      <c r="BL146">
        <f>VLOOKUP(F146,'[2]poblacion % edad'!$A$2:$M$363,10,FALSE)</f>
        <v>48.883630395786419</v>
      </c>
      <c r="BM146">
        <f>VLOOKUP(F146,'[2]poblacion % edad'!$A$2:$M$363,11,FALSE)</f>
        <v>52.876581523036528</v>
      </c>
      <c r="BN146">
        <f>VLOOKUP(F146,[2]TBN!$A$1:$E$363,5,FALSE)</f>
        <v>14.483837063241817</v>
      </c>
      <c r="BQ146">
        <f>VLOOKUP(F146,'[2]TMI bruta'!$B$6:$I$367,3,FALSE)</f>
        <v>7.0796460176991154</v>
      </c>
    </row>
    <row r="147" spans="1:70" x14ac:dyDescent="0.45">
      <c r="A147" s="1"/>
      <c r="B147" s="1"/>
      <c r="C147" s="1"/>
      <c r="D147" s="1"/>
      <c r="E147" s="1">
        <v>6206</v>
      </c>
      <c r="F147" s="1" t="s">
        <v>306</v>
      </c>
      <c r="J147" s="29">
        <v>12.3</v>
      </c>
      <c r="K147" s="32">
        <v>265.10000000000002</v>
      </c>
      <c r="M147" s="32">
        <v>441.8</v>
      </c>
      <c r="O147" s="18"/>
      <c r="P147" s="18"/>
      <c r="Q147" s="18"/>
      <c r="S147" s="18"/>
      <c r="T147">
        <v>0.86673806609547122</v>
      </c>
      <c r="AO147" s="37">
        <v>0.46</v>
      </c>
      <c r="AQ147">
        <v>1</v>
      </c>
      <c r="AU147">
        <f>VLOOKUP(E147,'[1]AVPP 0 a 79 años (COMUNAS)'!$A$4:$I$350,5,FALSE)</f>
        <v>329</v>
      </c>
      <c r="AV147">
        <f>VLOOKUP(E147,'[1]AVPP 0 a 79 años (COMUNAS)'!$A$4:$AA$350,11,FALSE)</f>
        <v>1652</v>
      </c>
      <c r="AW147">
        <f>VLOOKUP(E147,'[1]AVPP 0 a 79 años (COMUNAS)'!$A$4:$AA$350,17,FALSE)</f>
        <v>1330</v>
      </c>
      <c r="AX147">
        <f>VLOOKUP(E147,'[1]AVPP 0 a 79 años (COMUNAS)'!$A$4:$AA$350,23,FALSE)</f>
        <v>1459</v>
      </c>
      <c r="BB147">
        <f>VLOOKUP(F147,'[2]superficie y densidad'!$B$1:$C$363,2,FALSE)</f>
        <v>561.6</v>
      </c>
      <c r="BC147" s="26">
        <f>VLOOKUP(F147,'[2]superficie y densidad'!$B$1:$H$363,7,FALSE)</f>
        <v>0</v>
      </c>
      <c r="BD147">
        <f>VLOOKUP(F147,'[2]superficie y densidad'!$B$1:$E$363,4,FALSE)</f>
        <v>6439</v>
      </c>
      <c r="BE147">
        <f>VLOOKUP(F147,'[2]superficie y densidad'!$B$1:$G$363,6,FALSE)</f>
        <v>11.46545584045584</v>
      </c>
      <c r="BF147">
        <f>VLOOKUP(F147,'[2]poblacion y % H y M'!$A$1:$G$363,6,FALSE)</f>
        <v>52.368380183258267</v>
      </c>
      <c r="BG147">
        <f>VLOOKUP(F147,'[2]poblacion y % H y M'!$A$1:$G$363,7,FALSE)</f>
        <v>47.631619816741733</v>
      </c>
      <c r="BH147">
        <f>VLOOKUP(F147,'[2]poblacion % edad'!$A$2:$M$363,4,FALSE)</f>
        <v>1302</v>
      </c>
      <c r="BI147">
        <f>VLOOKUP(F147,'[2]poblacion % edad'!$A$2:$M$363,5,FALSE)</f>
        <v>4284</v>
      </c>
      <c r="BJ147">
        <f>VLOOKUP(F147,'[2]poblacion % edad'!$A$2:$M$363,6,FALSE)</f>
        <v>997</v>
      </c>
      <c r="BK147">
        <f>VLOOKUP(F147,'[2]poblacion y % H y M'!$A$2:$N$363,14,FALSE)</f>
        <v>1.1140012845215157</v>
      </c>
      <c r="BL147">
        <f>VLOOKUP(F147,'[2]poblacion % edad'!$A$2:$M$363,10,FALSE)</f>
        <v>53.664799253034545</v>
      </c>
      <c r="BM147">
        <f>VLOOKUP(F147,'[2]poblacion % edad'!$A$2:$M$363,11,FALSE)</f>
        <v>76.574500768049163</v>
      </c>
      <c r="BN147">
        <f>VLOOKUP(F147,[2]TBN!$A$1:$E$363,5,FALSE)</f>
        <v>9.8739176667173023</v>
      </c>
      <c r="BQ147">
        <f>VLOOKUP(F147,'[2]TMI bruta'!$B$6:$I$367,3,FALSE)</f>
        <v>0</v>
      </c>
    </row>
    <row r="148" spans="1:70" x14ac:dyDescent="0.45">
      <c r="A148" s="1"/>
      <c r="B148" s="1"/>
      <c r="C148" s="1"/>
      <c r="D148" s="1"/>
      <c r="E148" s="1">
        <v>5403</v>
      </c>
      <c r="F148" s="1" t="s">
        <v>279</v>
      </c>
      <c r="J148" s="29">
        <v>7.1</v>
      </c>
      <c r="K148" s="32">
        <v>691.6</v>
      </c>
      <c r="M148" s="32">
        <v>3094.7</v>
      </c>
      <c r="O148" s="18"/>
      <c r="P148" s="18"/>
      <c r="Q148" s="18"/>
      <c r="S148" s="18"/>
      <c r="T148">
        <v>0.9163622380311478</v>
      </c>
      <c r="AU148">
        <f>VLOOKUP(E148,'[1]AVPP 0 a 79 años (COMUNAS)'!$A$4:$I$350,5,FALSE)</f>
        <v>414</v>
      </c>
      <c r="AV148">
        <f>VLOOKUP(E148,'[1]AVPP 0 a 79 años (COMUNAS)'!$A$4:$AA$350,11,FALSE)</f>
        <v>906</v>
      </c>
      <c r="AW148">
        <f>VLOOKUP(E148,'[1]AVPP 0 a 79 años (COMUNAS)'!$A$4:$AA$350,17,FALSE)</f>
        <v>849</v>
      </c>
      <c r="AX148">
        <f>VLOOKUP(E148,'[1]AVPP 0 a 79 años (COMUNAS)'!$A$4:$AA$350,23,FALSE)</f>
        <v>964</v>
      </c>
      <c r="BB148">
        <f>VLOOKUP(F148,'[2]superficie y densidad'!$B$1:$C$363,2,FALSE)</f>
        <v>165.6</v>
      </c>
      <c r="BC148" s="26">
        <f>VLOOKUP(F148,'[2]superficie y densidad'!$B$1:$H$363,7,FALSE)</f>
        <v>0</v>
      </c>
      <c r="BD148">
        <f>VLOOKUP(F148,'[2]superficie y densidad'!$B$1:$E$363,4,FALSE)</f>
        <v>5263</v>
      </c>
      <c r="BE148">
        <f>VLOOKUP(F148,'[2]superficie y densidad'!$B$1:$G$363,6,FALSE)</f>
        <v>31.781400966183575</v>
      </c>
      <c r="BF148">
        <f>VLOOKUP(F148,'[2]poblacion y % H y M'!$A$1:$G$363,6,FALSE)</f>
        <v>51.472544176325286</v>
      </c>
      <c r="BG148">
        <f>VLOOKUP(F148,'[2]poblacion y % H y M'!$A$1:$G$363,7,FALSE)</f>
        <v>48.527455823674707</v>
      </c>
      <c r="BH148">
        <f>VLOOKUP(F148,'[2]poblacion % edad'!$A$2:$M$363,4,FALSE)</f>
        <v>1153</v>
      </c>
      <c r="BI148">
        <f>VLOOKUP(F148,'[2]poblacion % edad'!$A$2:$M$363,5,FALSE)</f>
        <v>3460</v>
      </c>
      <c r="BJ148">
        <f>VLOOKUP(F148,'[2]poblacion % edad'!$A$2:$M$363,6,FALSE)</f>
        <v>546</v>
      </c>
      <c r="BK148">
        <f>VLOOKUP(F148,'[2]poblacion y % H y M'!$A$2:$N$363,14,FALSE)</f>
        <v>1.0644257703081232</v>
      </c>
      <c r="BL148">
        <f>VLOOKUP(F148,'[2]poblacion % edad'!$A$2:$M$363,10,FALSE)</f>
        <v>49.104046242774565</v>
      </c>
      <c r="BM148">
        <f>VLOOKUP(F148,'[2]poblacion % edad'!$A$2:$M$363,11,FALSE)</f>
        <v>47.354726799653079</v>
      </c>
      <c r="BN148">
        <f>VLOOKUP(F148,[2]TBN!$A$1:$E$363,5,FALSE)</f>
        <v>13.568521031207599</v>
      </c>
      <c r="BQ148">
        <f>VLOOKUP(F148,'[2]TMI bruta'!$B$6:$I$367,3,FALSE)</f>
        <v>28.571428571428569</v>
      </c>
    </row>
    <row r="149" spans="1:70" x14ac:dyDescent="0.45">
      <c r="A149" s="1"/>
      <c r="B149" s="1"/>
      <c r="C149" s="1"/>
      <c r="D149" s="1"/>
      <c r="E149" s="1">
        <v>5704</v>
      </c>
      <c r="F149" s="1" t="s">
        <v>287</v>
      </c>
      <c r="J149" s="29">
        <v>9.1</v>
      </c>
      <c r="K149" s="32">
        <v>545.70000000000005</v>
      </c>
      <c r="M149" s="32">
        <v>1520.1</v>
      </c>
      <c r="O149" s="18"/>
      <c r="P149" s="18"/>
      <c r="Q149" s="18"/>
      <c r="S149" s="18"/>
      <c r="T149">
        <v>0.91260134670880855</v>
      </c>
      <c r="AS149">
        <v>1</v>
      </c>
      <c r="AU149">
        <f>VLOOKUP(E149,'[1]AVPP 0 a 79 años (COMUNAS)'!$A$4:$I$350,5,FALSE)</f>
        <v>539</v>
      </c>
      <c r="AV149">
        <f>VLOOKUP(E149,'[1]AVPP 0 a 79 años (COMUNAS)'!$A$4:$AA$350,11,FALSE)</f>
        <v>1144</v>
      </c>
      <c r="AW149">
        <f>VLOOKUP(E149,'[1]AVPP 0 a 79 años (COMUNAS)'!$A$4:$AA$350,17,FALSE)</f>
        <v>2001</v>
      </c>
      <c r="AX149">
        <f>VLOOKUP(E149,'[1]AVPP 0 a 79 años (COMUNAS)'!$A$4:$AA$350,23,FALSE)</f>
        <v>1241</v>
      </c>
      <c r="BB149">
        <f>VLOOKUP(F149,'[2]superficie y densidad'!$B$1:$C$363,2,FALSE)</f>
        <v>121.9</v>
      </c>
      <c r="BC149" s="26">
        <f>VLOOKUP(F149,'[2]superficie y densidad'!$B$1:$H$363,7,FALSE)</f>
        <v>0</v>
      </c>
      <c r="BD149">
        <f>VLOOKUP(F149,'[2]superficie y densidad'!$B$1:$E$363,4,FALSE)</f>
        <v>7333</v>
      </c>
      <c r="BE149">
        <f>VLOOKUP(F149,'[2]superficie y densidad'!$B$1:$G$363,6,FALSE)</f>
        <v>60.155865463494663</v>
      </c>
      <c r="BF149">
        <f>VLOOKUP(F149,'[2]poblacion y % H y M'!$A$1:$G$363,6,FALSE)</f>
        <v>50.238647211236874</v>
      </c>
      <c r="BG149">
        <f>VLOOKUP(F149,'[2]poblacion y % H y M'!$A$1:$G$363,7,FALSE)</f>
        <v>49.761352788763126</v>
      </c>
      <c r="BH149">
        <f>VLOOKUP(F149,'[2]poblacion % edad'!$A$2:$M$363,4,FALSE)</f>
        <v>1701</v>
      </c>
      <c r="BI149">
        <f>VLOOKUP(F149,'[2]poblacion % edad'!$A$2:$M$363,5,FALSE)</f>
        <v>4870</v>
      </c>
      <c r="BJ149">
        <f>VLOOKUP(F149,'[2]poblacion % edad'!$A$2:$M$363,6,FALSE)</f>
        <v>655</v>
      </c>
      <c r="BK149">
        <f>VLOOKUP(F149,'[2]poblacion y % H y M'!$A$2:$N$363,14,FALSE)</f>
        <v>1.0116926503340757</v>
      </c>
      <c r="BL149">
        <f>VLOOKUP(F149,'[2]poblacion % edad'!$A$2:$M$363,10,FALSE)</f>
        <v>48.377823408624231</v>
      </c>
      <c r="BM149">
        <f>VLOOKUP(F149,'[2]poblacion % edad'!$A$2:$M$363,11,FALSE)</f>
        <v>38.506760728982954</v>
      </c>
      <c r="BN149">
        <f>VLOOKUP(F149,[2]TBN!$A$1:$E$363,5,FALSE)</f>
        <v>13.700525878771105</v>
      </c>
      <c r="BQ149">
        <f>VLOOKUP(F149,'[2]TMI bruta'!$B$6:$I$367,3,FALSE)</f>
        <v>0</v>
      </c>
    </row>
    <row r="150" spans="1:70" x14ac:dyDescent="0.45">
      <c r="A150" s="1"/>
      <c r="B150" s="1"/>
      <c r="C150" s="1"/>
      <c r="D150" s="1"/>
      <c r="E150" s="1">
        <v>14108</v>
      </c>
      <c r="F150" s="1" t="s">
        <v>261</v>
      </c>
      <c r="I150" s="1"/>
      <c r="J150" s="29">
        <v>5.7</v>
      </c>
      <c r="K150" s="32">
        <v>772.8</v>
      </c>
      <c r="M150" s="32">
        <v>1565.4</v>
      </c>
      <c r="O150" s="18">
        <v>2.7678596141603697</v>
      </c>
      <c r="P150" s="18"/>
      <c r="Q150" s="18">
        <v>24312.878850784688</v>
      </c>
      <c r="S150" s="18"/>
      <c r="T150">
        <v>1.0377536051371474</v>
      </c>
      <c r="AN150" s="37">
        <v>1.58</v>
      </c>
      <c r="AO150" s="37">
        <v>3.98</v>
      </c>
      <c r="AS150">
        <v>1</v>
      </c>
      <c r="AU150">
        <f>VLOOKUP(E150,'[1]AVPP 0 a 79 años (COMUNAS)'!$A$4:$I$350,5,FALSE)</f>
        <v>3324</v>
      </c>
      <c r="AV150">
        <f>VLOOKUP(E150,'[1]AVPP 0 a 79 años (COMUNAS)'!$A$4:$AA$350,11,FALSE)</f>
        <v>10102</v>
      </c>
      <c r="AW150">
        <f>VLOOKUP(E150,'[1]AVPP 0 a 79 años (COMUNAS)'!$A$4:$AA$350,17,FALSE)</f>
        <v>9576</v>
      </c>
      <c r="AX150">
        <f>VLOOKUP(E150,'[1]AVPP 0 a 79 años (COMUNAS)'!$A$4:$AA$350,23,FALSE)</f>
        <v>10217</v>
      </c>
      <c r="BB150">
        <f>VLOOKUP(F150,'[2]superficie y densidad'!$B$1:$C$363,2,FALSE)</f>
        <v>3292.1</v>
      </c>
      <c r="BC150" s="26">
        <f>VLOOKUP(F150,'[2]superficie y densidad'!$B$1:$H$363,7,FALSE)</f>
        <v>0</v>
      </c>
      <c r="BD150">
        <f>VLOOKUP(F150,'[2]superficie y densidad'!$B$1:$E$363,4,FALSE)</f>
        <v>36408</v>
      </c>
      <c r="BE150">
        <f>VLOOKUP(F150,'[2]superficie y densidad'!$B$1:$G$363,6,FALSE)</f>
        <v>11.059202332857447</v>
      </c>
      <c r="BF150">
        <f>VLOOKUP(F150,'[2]poblacion y % H y M'!$A$1:$G$363,6,FALSE)</f>
        <v>50.719622061085481</v>
      </c>
      <c r="BG150">
        <f>VLOOKUP(F150,'[2]poblacion y % H y M'!$A$1:$G$363,7,FALSE)</f>
        <v>49.280377938914526</v>
      </c>
      <c r="BH150">
        <f>VLOOKUP(F150,'[2]poblacion % edad'!$A$2:$M$363,4,FALSE)</f>
        <v>8027</v>
      </c>
      <c r="BI150">
        <f>VLOOKUP(F150,'[2]poblacion % edad'!$A$2:$M$363,5,FALSE)</f>
        <v>24178</v>
      </c>
      <c r="BJ150">
        <f>VLOOKUP(F150,'[2]poblacion % edad'!$A$2:$M$363,6,FALSE)</f>
        <v>3788</v>
      </c>
      <c r="BK150">
        <f>VLOOKUP(F150,'[2]poblacion y % H y M'!$A$2:$N$363,14,FALSE)</f>
        <v>1.0337326251553849</v>
      </c>
      <c r="BL150">
        <f>VLOOKUP(F150,'[2]poblacion % edad'!$A$2:$M$363,10,FALSE)</f>
        <v>48.866738357184218</v>
      </c>
      <c r="BM150">
        <f>VLOOKUP(F150,'[2]poblacion % edad'!$A$2:$M$363,11,FALSE)</f>
        <v>47.190731281923512</v>
      </c>
      <c r="BN150">
        <f>VLOOKUP(F150,[2]TBN!$A$1:$E$363,5,FALSE)</f>
        <v>12.196816047564804</v>
      </c>
      <c r="BQ150">
        <f>VLOOKUP(F150,'[2]TMI bruta'!$B$6:$I$367,3,FALSE)</f>
        <v>9.1116173120728927</v>
      </c>
    </row>
    <row r="151" spans="1:70" x14ac:dyDescent="0.45">
      <c r="A151" s="1"/>
      <c r="B151" s="1"/>
      <c r="C151" s="1"/>
      <c r="D151" s="1"/>
      <c r="E151" s="1">
        <v>6306</v>
      </c>
      <c r="F151" s="1" t="s">
        <v>458</v>
      </c>
      <c r="J151" s="29">
        <v>6.2</v>
      </c>
      <c r="K151" s="32">
        <v>392.8</v>
      </c>
      <c r="M151" s="32">
        <v>742.9</v>
      </c>
      <c r="O151" s="18"/>
      <c r="P151" s="18"/>
      <c r="Q151" s="18"/>
      <c r="S151" s="18"/>
      <c r="T151">
        <v>0.98106118693451927</v>
      </c>
      <c r="AU151">
        <f>VLOOKUP(E151,'[1]AVPP 0 a 79 años (COMUNAS)'!$A$4:$I$350,5,FALSE)</f>
        <v>521</v>
      </c>
      <c r="AV151">
        <f>VLOOKUP(E151,'[1]AVPP 0 a 79 años (COMUNAS)'!$A$4:$AA$350,11,FALSE)</f>
        <v>1992</v>
      </c>
      <c r="AW151">
        <f>VLOOKUP(E151,'[1]AVPP 0 a 79 años (COMUNAS)'!$A$4:$AA$350,17,FALSE)</f>
        <v>2582</v>
      </c>
      <c r="AX151">
        <f>VLOOKUP(E151,'[1]AVPP 0 a 79 años (COMUNAS)'!$A$4:$AA$350,23,FALSE)</f>
        <v>2067</v>
      </c>
      <c r="BB151">
        <f>VLOOKUP(F151,'[2]superficie y densidad'!$B$1:$C$363,2,FALSE)</f>
        <v>237.3</v>
      </c>
      <c r="BC151" s="26">
        <f>VLOOKUP(F151,'[2]superficie y densidad'!$B$1:$H$363,7,FALSE)</f>
        <v>0</v>
      </c>
      <c r="BD151">
        <f>VLOOKUP(F151,'[2]superficie y densidad'!$B$1:$E$363,4,FALSE)</f>
        <v>13260</v>
      </c>
      <c r="BE151">
        <f>VLOOKUP(F151,'[2]superficie y densidad'!$B$1:$G$363,6,FALSE)</f>
        <v>55.878634639696585</v>
      </c>
      <c r="BF151">
        <f>VLOOKUP(F151,'[2]poblacion y % H y M'!$A$1:$G$363,6,FALSE)</f>
        <v>51.546003016591243</v>
      </c>
      <c r="BG151">
        <f>VLOOKUP(F151,'[2]poblacion y % H y M'!$A$1:$G$363,7,FALSE)</f>
        <v>48.45399698340875</v>
      </c>
      <c r="BH151">
        <f>VLOOKUP(F151,'[2]poblacion % edad'!$A$2:$M$363,4,FALSE)</f>
        <v>2681</v>
      </c>
      <c r="BI151">
        <f>VLOOKUP(F151,'[2]poblacion % edad'!$A$2:$M$363,5,FALSE)</f>
        <v>8960</v>
      </c>
      <c r="BJ151">
        <f>VLOOKUP(F151,'[2]poblacion % edad'!$A$2:$M$363,6,FALSE)</f>
        <v>1290</v>
      </c>
      <c r="BK151">
        <f>VLOOKUP(F151,'[2]poblacion y % H y M'!$A$2:$N$363,14,FALSE)</f>
        <v>1.0702849823887288</v>
      </c>
      <c r="BL151">
        <f>VLOOKUP(F151,'[2]poblacion % edad'!$A$2:$M$363,10,FALSE)</f>
        <v>44.319196428571431</v>
      </c>
      <c r="BM151">
        <f>VLOOKUP(F151,'[2]poblacion % edad'!$A$2:$M$363,11,FALSE)</f>
        <v>48.116374487131672</v>
      </c>
      <c r="BN151">
        <f>VLOOKUP(F151,[2]TBN!$A$1:$E$363,5,FALSE)</f>
        <v>11.213363235635295</v>
      </c>
      <c r="BQ151">
        <f>VLOOKUP(F151,'[2]TMI bruta'!$B$6:$I$367,3,FALSE)</f>
        <v>0</v>
      </c>
    </row>
    <row r="152" spans="1:70" x14ac:dyDescent="0.45">
      <c r="A152" s="2"/>
      <c r="B152" s="1"/>
      <c r="C152" s="1"/>
      <c r="D152" s="1"/>
      <c r="E152" s="1">
        <v>10404</v>
      </c>
      <c r="F152" s="1" t="s">
        <v>400</v>
      </c>
      <c r="I152" s="1"/>
      <c r="J152" s="29">
        <v>10.5</v>
      </c>
      <c r="K152" s="32">
        <v>804.5</v>
      </c>
      <c r="M152" s="32">
        <v>1299.5</v>
      </c>
      <c r="O152" s="18">
        <v>47.014574518100609</v>
      </c>
      <c r="P152" s="18"/>
      <c r="Q152" s="18"/>
      <c r="S152" s="18">
        <v>235.07287259050304</v>
      </c>
      <c r="AN152" s="37">
        <v>1.75</v>
      </c>
      <c r="AQ152">
        <v>1</v>
      </c>
      <c r="AU152">
        <f>VLOOKUP(E152,'[1]AVPP 0 a 79 años (COMUNAS)'!$A$4:$I$350,5,FALSE)</f>
        <v>232</v>
      </c>
      <c r="AV152">
        <f>VLOOKUP(E152,'[1]AVPP 0 a 79 años (COMUNAS)'!$A$4:$AA$350,11,FALSE)</f>
        <v>362</v>
      </c>
      <c r="AW152">
        <f>VLOOKUP(E152,'[1]AVPP 0 a 79 años (COMUNAS)'!$A$4:$AA$350,17,FALSE)</f>
        <v>760</v>
      </c>
      <c r="AX152">
        <f>VLOOKUP(E152,'[1]AVPP 0 a 79 años (COMUNAS)'!$A$4:$AA$350,23,FALSE)</f>
        <v>533</v>
      </c>
      <c r="BB152">
        <f>VLOOKUP(F152,'[2]superficie y densidad'!$B$1:$C$363,2,FALSE)</f>
        <v>2763.7</v>
      </c>
      <c r="BC152" s="26">
        <f>VLOOKUP(F152,'[2]superficie y densidad'!$B$1:$H$363,7,FALSE)</f>
        <v>0</v>
      </c>
      <c r="BD152">
        <f>VLOOKUP(F152,'[2]superficie y densidad'!$B$1:$E$363,4,FALSE)</f>
        <v>2126</v>
      </c>
      <c r="BE152">
        <f>VLOOKUP(F152,'[2]superficie y densidad'!$B$1:$G$363,6,FALSE)</f>
        <v>0.76925860259796652</v>
      </c>
      <c r="BF152">
        <f>VLOOKUP(F152,'[2]poblacion y % H y M'!$A$1:$G$363,6,FALSE)</f>
        <v>53.857008466603951</v>
      </c>
      <c r="BG152">
        <f>VLOOKUP(F152,'[2]poblacion y % H y M'!$A$1:$G$363,7,FALSE)</f>
        <v>46.142991533396049</v>
      </c>
      <c r="BH152">
        <f>VLOOKUP(F152,'[2]poblacion % edad'!$A$2:$M$363,4,FALSE)</f>
        <v>496</v>
      </c>
      <c r="BI152">
        <f>VLOOKUP(F152,'[2]poblacion % edad'!$A$2:$M$363,5,FALSE)</f>
        <v>1408</v>
      </c>
      <c r="BJ152">
        <f>VLOOKUP(F152,'[2]poblacion % edad'!$A$2:$M$363,6,FALSE)</f>
        <v>223</v>
      </c>
      <c r="BK152">
        <f>VLOOKUP(F152,'[2]poblacion y % H y M'!$A$2:$N$363,14,FALSE)</f>
        <v>1.1704081632653061</v>
      </c>
      <c r="BL152">
        <f>VLOOKUP(F152,'[2]poblacion % edad'!$A$2:$M$363,10,FALSE)</f>
        <v>51.065340909090907</v>
      </c>
      <c r="BM152">
        <f>VLOOKUP(F152,'[2]poblacion % edad'!$A$2:$M$363,11,FALSE)</f>
        <v>44.95967741935484</v>
      </c>
      <c r="BN152">
        <f>VLOOKUP(F152,[2]TBN!$A$1:$E$363,5,FALSE)</f>
        <v>8.9327691584391165</v>
      </c>
      <c r="BQ152">
        <f>VLOOKUP(F152,'[2]TMI bruta'!$B$6:$I$367,3,FALSE)</f>
        <v>0</v>
      </c>
    </row>
    <row r="153" spans="1:70" x14ac:dyDescent="0.45">
      <c r="A153" s="2"/>
      <c r="B153" s="1"/>
      <c r="C153" s="1"/>
      <c r="D153" s="1"/>
      <c r="E153" s="1">
        <v>13404</v>
      </c>
      <c r="F153" s="1" t="s">
        <v>441</v>
      </c>
      <c r="I153" s="1"/>
      <c r="J153" s="29">
        <v>6.6</v>
      </c>
      <c r="K153" s="32">
        <v>447.8</v>
      </c>
      <c r="M153" s="32">
        <v>1753.4</v>
      </c>
      <c r="O153" s="18"/>
      <c r="P153" s="18"/>
      <c r="Q153" s="18"/>
      <c r="S153" s="18"/>
      <c r="T153">
        <v>0.89331116153296242</v>
      </c>
      <c r="AO153" s="37">
        <v>4.12</v>
      </c>
      <c r="AP153">
        <f>VLOOKUP(F153,'[3]Brote ETA'!$A$2:$B$42,2,FALSE)</f>
        <v>1</v>
      </c>
      <c r="AS153">
        <v>1</v>
      </c>
      <c r="AU153">
        <f>VLOOKUP(E153,'[1]AVPP 0 a 79 años (COMUNAS)'!$A$4:$I$350,5,FALSE)</f>
        <v>4091</v>
      </c>
      <c r="AV153">
        <f>VLOOKUP(E153,'[1]AVPP 0 a 79 años (COMUNAS)'!$A$4:$AA$350,11,FALSE)</f>
        <v>11364</v>
      </c>
      <c r="AW153">
        <f>VLOOKUP(E153,'[1]AVPP 0 a 79 años (COMUNAS)'!$A$4:$AA$350,17,FALSE)</f>
        <v>11887</v>
      </c>
      <c r="AX153">
        <f>VLOOKUP(E153,'[1]AVPP 0 a 79 años (COMUNAS)'!$A$4:$AA$350,23,FALSE)</f>
        <v>11225</v>
      </c>
      <c r="BB153">
        <f>VLOOKUP(F153,'[2]superficie y densidad'!$B$1:$C$363,2,FALSE)</f>
        <v>678</v>
      </c>
      <c r="BC153" s="26">
        <f>VLOOKUP(F153,'[2]superficie y densidad'!$B$1:$H$363,7,FALSE)</f>
        <v>0</v>
      </c>
      <c r="BD153">
        <f>VLOOKUP(F153,'[2]superficie y densidad'!$B$1:$E$363,4,FALSE)</f>
        <v>66855</v>
      </c>
      <c r="BE153">
        <f>VLOOKUP(F153,'[2]superficie y densidad'!$B$1:$G$363,6,FALSE)</f>
        <v>98.606194690265482</v>
      </c>
      <c r="BF153">
        <f>VLOOKUP(F153,'[2]poblacion y % H y M'!$A$1:$G$363,6,FALSE)</f>
        <v>51.524942038740562</v>
      </c>
      <c r="BG153">
        <f>VLOOKUP(F153,'[2]poblacion y % H y M'!$A$1:$G$363,7,FALSE)</f>
        <v>48.475057961259445</v>
      </c>
      <c r="BH153">
        <f>VLOOKUP(F153,'[2]poblacion % edad'!$A$2:$M$363,4,FALSE)</f>
        <v>14840</v>
      </c>
      <c r="BI153">
        <f>VLOOKUP(F153,'[2]poblacion % edad'!$A$2:$M$363,5,FALSE)</f>
        <v>43494</v>
      </c>
      <c r="BJ153">
        <f>VLOOKUP(F153,'[2]poblacion % edad'!$A$2:$M$363,6,FALSE)</f>
        <v>4780</v>
      </c>
      <c r="BK153">
        <f>VLOOKUP(F153,'[2]poblacion y % H y M'!$A$2:$N$363,14,FALSE)</f>
        <v>1.0623468287422801</v>
      </c>
      <c r="BL153">
        <f>VLOOKUP(F153,'[2]poblacion % edad'!$A$2:$M$363,10,FALSE)</f>
        <v>45.109670299351635</v>
      </c>
      <c r="BM153">
        <f>VLOOKUP(F153,'[2]poblacion % edad'!$A$2:$M$363,11,FALSE)</f>
        <v>32.21024258760108</v>
      </c>
      <c r="BN153">
        <f>VLOOKUP(F153,[2]TBN!$A$1:$E$363,5,FALSE)</f>
        <v>14.73524099248978</v>
      </c>
      <c r="BQ153">
        <f>VLOOKUP(F153,'[2]TMI bruta'!$B$6:$I$367,3,FALSE)</f>
        <v>8.5937716793510255</v>
      </c>
      <c r="BR153">
        <v>1</v>
      </c>
    </row>
    <row r="154" spans="1:70" x14ac:dyDescent="0.45">
      <c r="A154" s="1"/>
      <c r="B154" s="1"/>
      <c r="C154" s="1"/>
      <c r="D154" s="1"/>
      <c r="E154" s="1">
        <v>14107</v>
      </c>
      <c r="F154" s="1" t="s">
        <v>417</v>
      </c>
      <c r="I154" s="1"/>
      <c r="J154" s="29">
        <v>4.2</v>
      </c>
      <c r="K154" s="32">
        <v>1402.7</v>
      </c>
      <c r="M154" s="32">
        <v>1588.7</v>
      </c>
      <c r="O154" s="18">
        <v>4.824159390226253</v>
      </c>
      <c r="P154" s="18"/>
      <c r="Q154" s="18"/>
      <c r="S154" s="18">
        <v>43.41743451203628</v>
      </c>
      <c r="T154">
        <v>0.93868493415022436</v>
      </c>
      <c r="AN154" s="37">
        <v>4.01</v>
      </c>
      <c r="AO154" s="37">
        <v>4.6900000000000004</v>
      </c>
      <c r="AS154">
        <v>1</v>
      </c>
      <c r="AT154">
        <v>1</v>
      </c>
      <c r="AU154">
        <f>VLOOKUP(E154,'[1]AVPP 0 a 79 años (COMUNAS)'!$A$4:$I$350,5,FALSE)</f>
        <v>1608</v>
      </c>
      <c r="AV154">
        <f>VLOOKUP(E154,'[1]AVPP 0 a 79 años (COMUNAS)'!$A$4:$AA$350,11,FALSE)</f>
        <v>5016</v>
      </c>
      <c r="AW154">
        <f>VLOOKUP(E154,'[1]AVPP 0 a 79 años (COMUNAS)'!$A$4:$AA$350,17,FALSE)</f>
        <v>6013</v>
      </c>
      <c r="AX154">
        <f>VLOOKUP(E154,'[1]AVPP 0 a 79 años (COMUNAS)'!$A$4:$AA$350,23,FALSE)</f>
        <v>5613</v>
      </c>
      <c r="BB154">
        <f>VLOOKUP(F154,'[2]superficie y densidad'!$B$1:$C$363,2,FALSE)</f>
        <v>896</v>
      </c>
      <c r="BC154" s="26">
        <f>VLOOKUP(F154,'[2]superficie y densidad'!$B$1:$H$363,7,FALSE)</f>
        <v>0</v>
      </c>
      <c r="BD154">
        <f>VLOOKUP(F154,'[2]superficie y densidad'!$B$1:$E$363,4,FALSE)</f>
        <v>20883</v>
      </c>
      <c r="BE154">
        <f>VLOOKUP(F154,'[2]superficie y densidad'!$B$1:$G$363,6,FALSE)</f>
        <v>23.306919642857142</v>
      </c>
      <c r="BF154">
        <f>VLOOKUP(F154,'[2]poblacion y % H y M'!$A$1:$G$363,6,FALSE)</f>
        <v>50.179571900588996</v>
      </c>
      <c r="BG154">
        <f>VLOOKUP(F154,'[2]poblacion y % H y M'!$A$1:$G$363,7,FALSE)</f>
        <v>49.820428099411004</v>
      </c>
      <c r="BH154">
        <f>VLOOKUP(F154,'[2]poblacion % edad'!$A$2:$M$363,4,FALSE)</f>
        <v>4319</v>
      </c>
      <c r="BI154">
        <f>VLOOKUP(F154,'[2]poblacion % edad'!$A$2:$M$363,5,FALSE)</f>
        <v>13962</v>
      </c>
      <c r="BJ154">
        <f>VLOOKUP(F154,'[2]poblacion % edad'!$A$2:$M$363,6,FALSE)</f>
        <v>2377</v>
      </c>
      <c r="BK154">
        <f>VLOOKUP(F154,'[2]poblacion y % H y M'!$A$2:$N$363,14,FALSE)</f>
        <v>1.0077752940033045</v>
      </c>
      <c r="BL154">
        <f>VLOOKUP(F154,'[2]poblacion % edad'!$A$2:$M$363,10,FALSE)</f>
        <v>47.958745165449074</v>
      </c>
      <c r="BM154">
        <f>VLOOKUP(F154,'[2]poblacion % edad'!$A$2:$M$363,11,FALSE)</f>
        <v>55.035887937022451</v>
      </c>
      <c r="BN154">
        <f>VLOOKUP(F154,[2]TBN!$A$1:$E$363,5,FALSE)</f>
        <v>12.585923129054118</v>
      </c>
      <c r="BQ154">
        <f>VLOOKUP(F154,'[2]TMI bruta'!$B$6:$I$367,3,FALSE)</f>
        <v>7.6923076923076925</v>
      </c>
    </row>
    <row r="155" spans="1:70" x14ac:dyDescent="0.45">
      <c r="A155" s="1"/>
      <c r="B155" s="1"/>
      <c r="C155" s="1"/>
      <c r="D155" s="1"/>
      <c r="E155" s="1">
        <v>4105</v>
      </c>
      <c r="F155" s="1" t="s">
        <v>447</v>
      </c>
      <c r="J155" s="29">
        <v>6</v>
      </c>
      <c r="K155" s="32">
        <v>628.70000000000005</v>
      </c>
      <c r="M155" s="32">
        <v>1929.3</v>
      </c>
      <c r="O155" s="18"/>
      <c r="P155" s="18"/>
      <c r="Q155" s="18"/>
      <c r="S155" s="18"/>
      <c r="AJ155" s="22">
        <v>1</v>
      </c>
      <c r="AO155" s="37">
        <v>1.05</v>
      </c>
      <c r="AU155">
        <f>VLOOKUP(E155,'[1]AVPP 0 a 79 años (COMUNAS)'!$A$4:$I$350,5,FALSE)</f>
        <v>270</v>
      </c>
      <c r="AV155">
        <f>VLOOKUP(E155,'[1]AVPP 0 a 79 años (COMUNAS)'!$A$4:$AA$350,11,FALSE)</f>
        <v>735</v>
      </c>
      <c r="AW155">
        <f>VLOOKUP(E155,'[1]AVPP 0 a 79 años (COMUNAS)'!$A$4:$AA$350,17,FALSE)</f>
        <v>759</v>
      </c>
      <c r="AX155">
        <f>VLOOKUP(E155,'[1]AVPP 0 a 79 años (COMUNAS)'!$A$4:$AA$350,23,FALSE)</f>
        <v>732</v>
      </c>
      <c r="BB155">
        <f>VLOOKUP(F155,'[2]superficie y densidad'!$B$1:$C$363,2,FALSE)</f>
        <v>1494.7</v>
      </c>
      <c r="BC155" s="26">
        <f>VLOOKUP(F155,'[2]superficie y densidad'!$B$1:$H$363,7,FALSE)</f>
        <v>0</v>
      </c>
      <c r="BD155">
        <f>VLOOKUP(F155,'[2]superficie y densidad'!$B$1:$E$363,4,FALSE)</f>
        <v>4492</v>
      </c>
      <c r="BE155">
        <f>VLOOKUP(F155,'[2]superficie y densidad'!$B$1:$G$363,6,FALSE)</f>
        <v>3.0052853415401084</v>
      </c>
      <c r="BF155">
        <f>VLOOKUP(F155,'[2]poblacion y % H y M'!$A$1:$G$363,6,FALSE)</f>
        <v>52.226179875333919</v>
      </c>
      <c r="BG155">
        <f>VLOOKUP(F155,'[2]poblacion y % H y M'!$A$1:$G$363,7,FALSE)</f>
        <v>47.773820124666074</v>
      </c>
      <c r="BH155">
        <f>VLOOKUP(F155,'[2]poblacion % edad'!$A$2:$M$363,4,FALSE)</f>
        <v>1006</v>
      </c>
      <c r="BI155">
        <f>VLOOKUP(F155,'[2]poblacion % edad'!$A$2:$M$363,5,FALSE)</f>
        <v>2903</v>
      </c>
      <c r="BJ155">
        <f>VLOOKUP(F155,'[2]poblacion % edad'!$A$2:$M$363,6,FALSE)</f>
        <v>556</v>
      </c>
      <c r="BK155">
        <f>VLOOKUP(F155,'[2]poblacion y % H y M'!$A$2:$N$363,14,FALSE)</f>
        <v>1.0864485981308412</v>
      </c>
      <c r="BL155">
        <f>VLOOKUP(F155,'[2]poblacion % edad'!$A$2:$M$363,10,FALSE)</f>
        <v>53.806407165001723</v>
      </c>
      <c r="BM155">
        <f>VLOOKUP(F155,'[2]poblacion % edad'!$A$2:$M$363,11,FALSE)</f>
        <v>55.268389662027829</v>
      </c>
      <c r="BN155">
        <f>VLOOKUP(F155,[2]TBN!$A$1:$E$363,5,FALSE)</f>
        <v>11.198208286674133</v>
      </c>
      <c r="BQ155">
        <f>VLOOKUP(F155,'[2]TMI bruta'!$B$6:$I$367,3,FALSE)</f>
        <v>0</v>
      </c>
    </row>
    <row r="156" spans="1:70" x14ac:dyDescent="0.45">
      <c r="A156" s="1"/>
      <c r="B156" s="1"/>
      <c r="C156" s="1"/>
      <c r="D156" s="1"/>
      <c r="E156" s="15">
        <v>9112</v>
      </c>
      <c r="F156" s="15" t="s">
        <v>368</v>
      </c>
      <c r="I156" s="1"/>
      <c r="J156" s="29">
        <v>4.7</v>
      </c>
      <c r="K156" s="32">
        <v>617.9</v>
      </c>
      <c r="M156" s="32">
        <v>1430</v>
      </c>
      <c r="O156" s="18">
        <v>1.21206244545719</v>
      </c>
      <c r="P156" s="18"/>
      <c r="Q156" s="18"/>
      <c r="S156" s="18"/>
      <c r="T156">
        <v>0.87063657519635407</v>
      </c>
      <c r="AO156" s="37">
        <v>2.4900000000000002</v>
      </c>
      <c r="AS156">
        <v>3</v>
      </c>
      <c r="AT156">
        <v>1</v>
      </c>
      <c r="AU156">
        <f>VLOOKUP(E156,'[1]AVPP 0 a 79 años (COMUNAS)'!$A$4:$I$350,5,FALSE)</f>
        <v>4294</v>
      </c>
      <c r="AV156">
        <f>VLOOKUP(E156,'[1]AVPP 0 a 79 años (COMUNAS)'!$A$4:$AA$350,11,FALSE)</f>
        <v>14483</v>
      </c>
      <c r="AW156">
        <f>VLOOKUP(E156,'[1]AVPP 0 a 79 años (COMUNAS)'!$A$4:$AA$350,17,FALSE)</f>
        <v>16328</v>
      </c>
      <c r="AX156">
        <f>VLOOKUP(E156,'[1]AVPP 0 a 79 años (COMUNAS)'!$A$4:$AA$350,23,FALSE)</f>
        <v>14036</v>
      </c>
      <c r="AY156" s="23"/>
      <c r="BB156">
        <f>VLOOKUP(F156,'[2]superficie y densidad'!$B$1:$C$363,2,FALSE)</f>
        <v>400.7</v>
      </c>
      <c r="BC156" s="26">
        <f>VLOOKUP(F156,'[2]superficie y densidad'!$B$1:$H$363,7,FALSE)</f>
        <v>0</v>
      </c>
      <c r="BD156">
        <f>VLOOKUP(F156,'[2]superficie y densidad'!$B$1:$E$363,4,FALSE)</f>
        <v>86913</v>
      </c>
      <c r="BE156">
        <f>VLOOKUP(F156,'[2]superficie y densidad'!$B$1:$G$363,6,FALSE)</f>
        <v>216.90291989019218</v>
      </c>
      <c r="BF156">
        <f>VLOOKUP(F156,'[2]poblacion y % H y M'!$A$1:$G$363,6,FALSE)</f>
        <v>49.837193515354436</v>
      </c>
      <c r="BG156">
        <f>VLOOKUP(F156,'[2]poblacion y % H y M'!$A$1:$G$363,7,FALSE)</f>
        <v>50.162806484645564</v>
      </c>
      <c r="BH156">
        <f>VLOOKUP(F156,'[2]poblacion % edad'!$A$2:$M$363,4,FALSE)</f>
        <v>18329</v>
      </c>
      <c r="BI156">
        <f>VLOOKUP(F156,'[2]poblacion % edad'!$A$2:$M$363,5,FALSE)</f>
        <v>55457</v>
      </c>
      <c r="BJ156">
        <f>VLOOKUP(F156,'[2]poblacion % edad'!$A$2:$M$363,6,FALSE)</f>
        <v>6572</v>
      </c>
      <c r="BK156">
        <f>VLOOKUP(F156,'[2]poblacion y % H y M'!$A$2:$N$363,14,FALSE)</f>
        <v>0.99602573337638789</v>
      </c>
      <c r="BL156">
        <f>VLOOKUP(F156,'[2]poblacion % edad'!$A$2:$M$363,10,FALSE)</f>
        <v>44.901455181491968</v>
      </c>
      <c r="BM156">
        <f>VLOOKUP(F156,'[2]poblacion % edad'!$A$2:$M$363,11,FALSE)</f>
        <v>35.85574772218888</v>
      </c>
      <c r="BN156">
        <f>VLOOKUP(F156,[2]TBN!$A$1:$E$363,5,FALSE)</f>
        <v>13.900296174618582</v>
      </c>
      <c r="BQ156">
        <f>VLOOKUP(F156,'[2]TMI bruta'!$B$6:$I$367,3,FALSE)</f>
        <v>5.3715308863025966</v>
      </c>
    </row>
    <row r="157" spans="1:70" x14ac:dyDescent="0.45">
      <c r="A157" s="2"/>
      <c r="B157" s="1"/>
      <c r="C157" s="1"/>
      <c r="D157" s="1"/>
      <c r="E157" s="1">
        <v>13604</v>
      </c>
      <c r="F157" s="1" t="s">
        <v>444</v>
      </c>
      <c r="I157" s="1"/>
      <c r="J157" s="29">
        <v>4.9000000000000004</v>
      </c>
      <c r="K157" s="32">
        <v>832</v>
      </c>
      <c r="M157" s="32">
        <v>1683.1</v>
      </c>
      <c r="O157" s="18"/>
      <c r="P157" s="18"/>
      <c r="Q157" s="18"/>
      <c r="S157" s="18"/>
      <c r="T157">
        <v>0.7866248025870497</v>
      </c>
      <c r="AO157" s="37">
        <v>1.84</v>
      </c>
      <c r="AS157">
        <v>1</v>
      </c>
      <c r="AU157">
        <f>VLOOKUP(E157,'[1]AVPP 0 a 79 años (COMUNAS)'!$A$4:$I$350,5,FALSE)</f>
        <v>3239</v>
      </c>
      <c r="AV157">
        <f>VLOOKUP(E157,'[1]AVPP 0 a 79 años (COMUNAS)'!$A$4:$AA$350,11,FALSE)</f>
        <v>7812</v>
      </c>
      <c r="AW157">
        <f>VLOOKUP(E157,'[1]AVPP 0 a 79 años (COMUNAS)'!$A$4:$AA$350,17,FALSE)</f>
        <v>9518</v>
      </c>
      <c r="AX157">
        <f>VLOOKUP(E157,'[1]AVPP 0 a 79 años (COMUNAS)'!$A$4:$AA$350,23,FALSE)</f>
        <v>9833</v>
      </c>
      <c r="BB157">
        <f>VLOOKUP(F157,'[2]superficie y densidad'!$B$1:$C$363,2,FALSE)</f>
        <v>80.8</v>
      </c>
      <c r="BC157" s="26">
        <f>VLOOKUP(F157,'[2]superficie y densidad'!$B$1:$H$363,7,FALSE)</f>
        <v>0</v>
      </c>
      <c r="BD157">
        <f>VLOOKUP(F157,'[2]superficie y densidad'!$B$1:$E$363,4,FALSE)</f>
        <v>55909</v>
      </c>
      <c r="BE157">
        <f>VLOOKUP(F157,'[2]superficie y densidad'!$B$1:$G$363,6,FALSE)</f>
        <v>691.94306930693074</v>
      </c>
      <c r="BF157">
        <f>VLOOKUP(F157,'[2]poblacion y % H y M'!$A$1:$G$363,6,FALSE)</f>
        <v>50.374716056448875</v>
      </c>
      <c r="BG157">
        <f>VLOOKUP(F157,'[2]poblacion y % H y M'!$A$1:$G$363,7,FALSE)</f>
        <v>49.625283943551132</v>
      </c>
      <c r="BH157">
        <f>VLOOKUP(F157,'[2]poblacion % edad'!$A$2:$M$363,4,FALSE)</f>
        <v>11817</v>
      </c>
      <c r="BI157">
        <f>VLOOKUP(F157,'[2]poblacion % edad'!$A$2:$M$363,5,FALSE)</f>
        <v>36115</v>
      </c>
      <c r="BJ157">
        <f>VLOOKUP(F157,'[2]poblacion % edad'!$A$2:$M$363,6,FALSE)</f>
        <v>3931</v>
      </c>
      <c r="BK157">
        <f>VLOOKUP(F157,'[2]poblacion y % H y M'!$A$2:$N$363,14,FALSE)</f>
        <v>1.0142535342550878</v>
      </c>
      <c r="BL157">
        <f>VLOOKUP(F157,'[2]poblacion % edad'!$A$2:$M$363,10,FALSE)</f>
        <v>43.605150214592278</v>
      </c>
      <c r="BM157">
        <f>VLOOKUP(F157,'[2]poblacion % edad'!$A$2:$M$363,11,FALSE)</f>
        <v>33.265634255733268</v>
      </c>
      <c r="BN157">
        <f>VLOOKUP(F157,[2]TBN!$A$1:$E$363,5,FALSE)</f>
        <v>15.039623623778031</v>
      </c>
      <c r="BQ157">
        <f>VLOOKUP(F157,'[2]TMI bruta'!$B$6:$I$367,3,FALSE)</f>
        <v>6.4040125495163913</v>
      </c>
    </row>
    <row r="158" spans="1:70" x14ac:dyDescent="0.45">
      <c r="A158" s="1"/>
      <c r="B158" s="1"/>
      <c r="C158" s="1"/>
      <c r="D158" s="1"/>
      <c r="E158" s="1">
        <v>4301</v>
      </c>
      <c r="F158" s="1" t="s">
        <v>178</v>
      </c>
      <c r="J158" s="29">
        <v>5.3</v>
      </c>
      <c r="K158" s="32">
        <v>380.9</v>
      </c>
      <c r="M158" s="32">
        <v>2207.8000000000002</v>
      </c>
      <c r="O158" s="18">
        <v>0.85082487471603718</v>
      </c>
      <c r="P158" s="18">
        <v>0.85082487471603718</v>
      </c>
      <c r="Q158" s="18">
        <v>11977.061761377658</v>
      </c>
      <c r="R158">
        <f>(P158/Q158)*100000</f>
        <v>7.1037863181075505</v>
      </c>
      <c r="S158" s="18">
        <v>59.557741230122609</v>
      </c>
      <c r="T158">
        <v>0.80169824644993326</v>
      </c>
      <c r="AJ158" s="22"/>
      <c r="AN158" s="37">
        <v>9.84</v>
      </c>
      <c r="AO158" s="37">
        <v>3.33</v>
      </c>
      <c r="AS158">
        <v>2</v>
      </c>
      <c r="AU158">
        <f>VLOOKUP(E158,'[1]AVPP 0 a 79 años (COMUNAS)'!$A$4:$I$350,5,FALSE)</f>
        <v>7913</v>
      </c>
      <c r="AV158">
        <f>VLOOKUP(E158,'[1]AVPP 0 a 79 años (COMUNAS)'!$A$4:$AA$350,11,FALSE)</f>
        <v>21015</v>
      </c>
      <c r="AW158">
        <f>VLOOKUP(E158,'[1]AVPP 0 a 79 años (COMUNAS)'!$A$4:$AA$350,17,FALSE)</f>
        <v>24088</v>
      </c>
      <c r="AX158">
        <f>VLOOKUP(E158,'[1]AVPP 0 a 79 años (COMUNAS)'!$A$4:$AA$350,23,FALSE)</f>
        <v>22583</v>
      </c>
      <c r="BB158">
        <f>VLOOKUP(F158,'[2]superficie y densidad'!$B$1:$C$363,2,FALSE)</f>
        <v>3834.5</v>
      </c>
      <c r="BC158" s="26">
        <f>VLOOKUP(F158,'[2]superficie y densidad'!$B$1:$H$363,7,FALSE)</f>
        <v>0</v>
      </c>
      <c r="BD158">
        <f>VLOOKUP(F158,'[2]superficie y densidad'!$B$1:$E$363,4,FALSE)</f>
        <v>120469</v>
      </c>
      <c r="BE158">
        <f>VLOOKUP(F158,'[2]superficie y densidad'!$B$1:$G$363,6,FALSE)</f>
        <v>31.417133915764769</v>
      </c>
      <c r="BF158">
        <f>VLOOKUP(F158,'[2]poblacion y % H y M'!$A$1:$G$363,6,FALSE)</f>
        <v>48.934580680507018</v>
      </c>
      <c r="BG158">
        <f>VLOOKUP(F158,'[2]poblacion y % H y M'!$A$1:$G$363,7,FALSE)</f>
        <v>51.065419319492975</v>
      </c>
      <c r="BH158">
        <f>VLOOKUP(F158,'[2]poblacion % edad'!$A$2:$M$363,4,FALSE)</f>
        <v>26307</v>
      </c>
      <c r="BI158">
        <f>VLOOKUP(F158,'[2]poblacion % edad'!$A$2:$M$363,5,FALSE)</f>
        <v>77521</v>
      </c>
      <c r="BJ158">
        <f>VLOOKUP(F158,'[2]poblacion % edad'!$A$2:$M$363,6,FALSE)</f>
        <v>12189</v>
      </c>
      <c r="BK158">
        <f>VLOOKUP(F158,'[2]poblacion y % H y M'!$A$2:$N$363,14,FALSE)</f>
        <v>0.95865480390998259</v>
      </c>
      <c r="BL158">
        <f>VLOOKUP(F158,'[2]poblacion % edad'!$A$2:$M$363,10,FALSE)</f>
        <v>49.658802131035465</v>
      </c>
      <c r="BM158">
        <f>VLOOKUP(F158,'[2]poblacion % edad'!$A$2:$M$363,11,FALSE)</f>
        <v>46.333675447599497</v>
      </c>
      <c r="BN158">
        <f>VLOOKUP(F158,[2]TBN!$A$1:$E$363,5,FALSE)</f>
        <v>15.402915090029911</v>
      </c>
      <c r="BQ158">
        <f>VLOOKUP(F158,'[2]TMI bruta'!$B$6:$I$367,3,FALSE)</f>
        <v>6.1452513966480442</v>
      </c>
    </row>
    <row r="159" spans="1:70" x14ac:dyDescent="0.45">
      <c r="A159" s="2"/>
      <c r="B159" s="1"/>
      <c r="C159" s="1"/>
      <c r="D159" s="1"/>
      <c r="E159" s="1">
        <v>10301</v>
      </c>
      <c r="F159" s="1" t="s">
        <v>236</v>
      </c>
      <c r="I159" s="1"/>
      <c r="J159" s="29">
        <v>5.2</v>
      </c>
      <c r="K159" s="32">
        <v>692.8</v>
      </c>
      <c r="M159" s="32">
        <v>2238.9</v>
      </c>
      <c r="O159" s="18">
        <v>0.63624159365794375</v>
      </c>
      <c r="P159" s="18">
        <v>0.63624159365794375</v>
      </c>
      <c r="Q159" s="18">
        <v>20460.893410445817</v>
      </c>
      <c r="R159">
        <f>(P159/Q159)*100000</f>
        <v>3.10954942628813</v>
      </c>
      <c r="S159" s="18">
        <v>92.891272674059792</v>
      </c>
      <c r="T159">
        <v>0.91244043188079382</v>
      </c>
      <c r="AN159" s="37">
        <v>1.6</v>
      </c>
      <c r="AO159" s="37">
        <v>2.0099999999999998</v>
      </c>
      <c r="AP159">
        <f>VLOOKUP(F159,'[3]Brote ETA'!$A$2:$B$42,2,FALSE)</f>
        <v>6</v>
      </c>
      <c r="AS159">
        <v>17</v>
      </c>
      <c r="AT159">
        <v>2</v>
      </c>
      <c r="AU159">
        <f>VLOOKUP(E159,'[1]AVPP 0 a 79 años (COMUNAS)'!$A$4:$I$350,5,FALSE)</f>
        <v>14440</v>
      </c>
      <c r="AV159">
        <f>VLOOKUP(E159,'[1]AVPP 0 a 79 años (COMUNAS)'!$A$4:$AA$350,11,FALSE)</f>
        <v>45904</v>
      </c>
      <c r="AW159">
        <f>VLOOKUP(E159,'[1]AVPP 0 a 79 años (COMUNAS)'!$A$4:$AA$350,17,FALSE)</f>
        <v>46461</v>
      </c>
      <c r="AX159">
        <f>VLOOKUP(E159,'[1]AVPP 0 a 79 años (COMUNAS)'!$A$4:$AA$350,23,FALSE)</f>
        <v>44426</v>
      </c>
      <c r="BB159">
        <f>VLOOKUP(F159,'[2]superficie y densidad'!$B$1:$C$363,2,FALSE)</f>
        <v>951.3</v>
      </c>
      <c r="BC159" s="26">
        <f>VLOOKUP(F159,'[2]superficie y densidad'!$B$1:$H$363,7,FALSE)</f>
        <v>0</v>
      </c>
      <c r="BD159">
        <f>VLOOKUP(F159,'[2]superficie y densidad'!$B$1:$E$363,4,FALSE)</f>
        <v>157630</v>
      </c>
      <c r="BE159">
        <f>VLOOKUP(F159,'[2]superficie y densidad'!$B$1:$G$363,6,FALSE)</f>
        <v>165.6995690108273</v>
      </c>
      <c r="BF159">
        <f>VLOOKUP(F159,'[2]poblacion y % H y M'!$A$1:$G$363,6,FALSE)</f>
        <v>48.708367696504475</v>
      </c>
      <c r="BG159">
        <f>VLOOKUP(F159,'[2]poblacion y % H y M'!$A$1:$G$363,7,FALSE)</f>
        <v>51.291632303495525</v>
      </c>
      <c r="BH159">
        <f>VLOOKUP(F159,'[2]poblacion % edad'!$A$2:$M$363,4,FALSE)</f>
        <v>33065</v>
      </c>
      <c r="BI159">
        <f>VLOOKUP(F159,'[2]poblacion % edad'!$A$2:$M$363,5,FALSE)</f>
        <v>108489</v>
      </c>
      <c r="BJ159">
        <f>VLOOKUP(F159,'[2]poblacion % edad'!$A$2:$M$363,6,FALSE)</f>
        <v>15414</v>
      </c>
      <c r="BK159">
        <f>VLOOKUP(F159,'[2]poblacion y % H y M'!$A$2:$N$363,14,FALSE)</f>
        <v>0.94858171435665073</v>
      </c>
      <c r="BL159">
        <f>VLOOKUP(F159,'[2]poblacion % edad'!$A$2:$M$363,10,FALSE)</f>
        <v>44.685636331794001</v>
      </c>
      <c r="BM159">
        <f>VLOOKUP(F159,'[2]poblacion % edad'!$A$2:$M$363,11,FALSE)</f>
        <v>46.617269015575381</v>
      </c>
      <c r="BN159">
        <f>VLOOKUP(F159,[2]TBN!$A$1:$E$363,5,FALSE)</f>
        <v>15.245145507364558</v>
      </c>
      <c r="BQ159">
        <f>VLOOKUP(F159,'[2]TMI bruta'!$B$6:$I$367,3,FALSE)</f>
        <v>7.9278838461672683</v>
      </c>
    </row>
    <row r="160" spans="1:70" x14ac:dyDescent="0.45">
      <c r="A160" s="1"/>
      <c r="B160" s="1"/>
      <c r="C160" s="1"/>
      <c r="D160" s="1"/>
      <c r="E160" s="1">
        <v>5803</v>
      </c>
      <c r="F160" s="1" t="s">
        <v>290</v>
      </c>
      <c r="J160" s="29">
        <v>7.4</v>
      </c>
      <c r="K160" s="32">
        <v>447.6</v>
      </c>
      <c r="M160" s="32">
        <v>1675.4</v>
      </c>
      <c r="O160" s="18"/>
      <c r="P160" s="18"/>
      <c r="Q160" s="18"/>
      <c r="S160" s="18"/>
      <c r="T160">
        <v>1.0806635431176397</v>
      </c>
      <c r="AU160">
        <f>VLOOKUP(E160,'[1]AVPP 0 a 79 años (COMUNAS)'!$A$4:$I$350,5,FALSE)</f>
        <v>1226</v>
      </c>
      <c r="AV160">
        <f>VLOOKUP(E160,'[1]AVPP 0 a 79 años (COMUNAS)'!$A$4:$AA$350,11,FALSE)</f>
        <v>2891</v>
      </c>
      <c r="AW160">
        <f>VLOOKUP(E160,'[1]AVPP 0 a 79 años (COMUNAS)'!$A$4:$AA$350,17,FALSE)</f>
        <v>3347</v>
      </c>
      <c r="AX160">
        <f>VLOOKUP(E160,'[1]AVPP 0 a 79 años (COMUNAS)'!$A$4:$AA$350,23,FALSE)</f>
        <v>2967</v>
      </c>
      <c r="BB160">
        <f>VLOOKUP(F160,'[2]superficie y densidad'!$B$1:$C$363,2,FALSE)</f>
        <v>231.8</v>
      </c>
      <c r="BC160" s="26">
        <f>VLOOKUP(F160,'[2]superficie y densidad'!$B$1:$H$363,7,FALSE)</f>
        <v>0</v>
      </c>
      <c r="BD160">
        <f>VLOOKUP(F160,'[2]superficie y densidad'!$B$1:$E$363,4,FALSE)</f>
        <v>15987</v>
      </c>
      <c r="BE160">
        <f>VLOOKUP(F160,'[2]superficie y densidad'!$B$1:$G$363,6,FALSE)</f>
        <v>68.968938740293353</v>
      </c>
      <c r="BF160">
        <f>VLOOKUP(F160,'[2]poblacion y % H y M'!$A$1:$G$363,6,FALSE)</f>
        <v>50.703696753612313</v>
      </c>
      <c r="BG160">
        <f>VLOOKUP(F160,'[2]poblacion y % H y M'!$A$1:$G$363,7,FALSE)</f>
        <v>49.296303246387687</v>
      </c>
      <c r="BH160">
        <f>VLOOKUP(F160,'[2]poblacion % edad'!$A$2:$M$363,4,FALSE)</f>
        <v>3330</v>
      </c>
      <c r="BI160">
        <f>VLOOKUP(F160,'[2]poblacion % edad'!$A$2:$M$363,5,FALSE)</f>
        <v>10425</v>
      </c>
      <c r="BJ160">
        <f>VLOOKUP(F160,'[2]poblacion % edad'!$A$2:$M$363,6,FALSE)</f>
        <v>1945</v>
      </c>
      <c r="BK160">
        <f>VLOOKUP(F160,'[2]poblacion y % H y M'!$A$2:$N$363,14,FALSE)</f>
        <v>1.0297349709114414</v>
      </c>
      <c r="BL160">
        <f>VLOOKUP(F160,'[2]poblacion % edad'!$A$2:$M$363,10,FALSE)</f>
        <v>50.59952038369304</v>
      </c>
      <c r="BM160">
        <f>VLOOKUP(F160,'[2]poblacion % edad'!$A$2:$M$363,11,FALSE)</f>
        <v>58.408408408408405</v>
      </c>
      <c r="BN160">
        <f>VLOOKUP(F160,[2]TBN!$A$1:$E$363,5,FALSE)</f>
        <v>11.974522292993631</v>
      </c>
      <c r="BQ160">
        <f>VLOOKUP(F160,'[2]TMI bruta'!$B$6:$I$367,3,FALSE)</f>
        <v>5.3191489361702127</v>
      </c>
    </row>
    <row r="161" spans="1:70" x14ac:dyDescent="0.45">
      <c r="A161" s="1"/>
      <c r="B161" s="1"/>
      <c r="C161" s="1"/>
      <c r="D161" s="1"/>
      <c r="E161" s="1">
        <v>2202</v>
      </c>
      <c r="F161" s="1" t="s">
        <v>487</v>
      </c>
      <c r="J161" s="29"/>
      <c r="K161" s="32">
        <v>0</v>
      </c>
      <c r="M161" s="32">
        <v>1687.8</v>
      </c>
      <c r="O161" s="18"/>
      <c r="P161" s="18"/>
      <c r="Q161" s="18"/>
      <c r="S161" s="18"/>
      <c r="AJ161" s="22"/>
      <c r="AU161">
        <f>VLOOKUP(E161,'[1]AVPP 0 a 79 años (COMUNAS)'!$A$4:$I$350,5,FALSE)</f>
        <v>44</v>
      </c>
      <c r="AV161">
        <f>VLOOKUP(E161,'[1]AVPP 0 a 79 años (COMUNAS)'!$A$4:$AA$350,11,FALSE)</f>
        <v>0</v>
      </c>
      <c r="AW161">
        <f>VLOOKUP(E161,'[1]AVPP 0 a 79 años (COMUNAS)'!$A$4:$AA$350,17,FALSE)</f>
        <v>65</v>
      </c>
      <c r="AX161">
        <f>VLOOKUP(E161,'[1]AVPP 0 a 79 años (COMUNAS)'!$A$4:$AA$350,23,FALSE)</f>
        <v>44</v>
      </c>
      <c r="AY161" s="23"/>
      <c r="BB161">
        <v>2963.9</v>
      </c>
      <c r="BC161" s="26">
        <f>VLOOKUP(F161,'[2]superficie y densidad'!$B$1:$H$363,7,FALSE)</f>
        <v>0</v>
      </c>
      <c r="BD161">
        <f>VLOOKUP(F161,'[2]superficie y densidad'!$B$1:$E$363,4,FALSE)</f>
        <v>313</v>
      </c>
      <c r="BE161">
        <f>VLOOKUP(F161,'[2]superficie y densidad'!$B$1:$G$363,6,FALSE)</f>
        <v>0.10560410270252032</v>
      </c>
      <c r="BF161">
        <f>VLOOKUP(F161,'[2]poblacion y % H y M'!$A$1:$G$363,6,FALSE)</f>
        <v>67.092651757188506</v>
      </c>
      <c r="BG161">
        <f>VLOOKUP(F161,'[2]poblacion y % H y M'!$A$1:$G$363,7,FALSE)</f>
        <v>32.907348242811501</v>
      </c>
      <c r="BH161">
        <f>VLOOKUP(F161,'[2]poblacion % edad'!$A$2:$M$363,4,FALSE)</f>
        <v>73</v>
      </c>
      <c r="BI161">
        <f>VLOOKUP(F161,'[2]poblacion % edad'!$A$2:$M$363,5,FALSE)</f>
        <v>225</v>
      </c>
      <c r="BJ161">
        <f>VLOOKUP(F161,'[2]poblacion % edad'!$A$2:$M$363,6,FALSE)</f>
        <v>18</v>
      </c>
      <c r="BK161">
        <f>VLOOKUP(F161,'[2]poblacion y % H y M'!$A$2:$N$363,14,FALSE)</f>
        <v>2.0384615384615383</v>
      </c>
      <c r="BL161">
        <f>VLOOKUP(F161,'[2]poblacion % edad'!$A$2:$M$363,10,FALSE)</f>
        <v>40.444444444444443</v>
      </c>
      <c r="BM161">
        <f>VLOOKUP(F161,'[2]poblacion % edad'!$A$2:$M$363,11,FALSE)</f>
        <v>24.657534246575342</v>
      </c>
      <c r="BN161">
        <f>VLOOKUP(F161,[2]TBN!$A$1:$E$363,5,FALSE)</f>
        <v>0</v>
      </c>
      <c r="BQ161" t="str">
        <f>VLOOKUP(F161,'[2]TMI bruta'!$B$6:$I$367,3,FALSE)</f>
        <v>-</v>
      </c>
    </row>
    <row r="162" spans="1:70" x14ac:dyDescent="0.45">
      <c r="A162" s="1"/>
      <c r="B162" s="1"/>
      <c r="C162" s="1"/>
      <c r="D162" s="1"/>
      <c r="E162" s="1">
        <v>6111</v>
      </c>
      <c r="F162" s="1" t="s">
        <v>301</v>
      </c>
      <c r="J162" s="29">
        <v>7.7</v>
      </c>
      <c r="K162" s="32">
        <v>565.6</v>
      </c>
      <c r="M162" s="32">
        <v>2220.5</v>
      </c>
      <c r="O162" s="18"/>
      <c r="P162" s="18"/>
      <c r="Q162" s="18"/>
      <c r="S162" s="18"/>
      <c r="T162">
        <v>0.74950420570334408</v>
      </c>
      <c r="AS162">
        <v>2</v>
      </c>
      <c r="AU162">
        <f>VLOOKUP(E162,'[1]AVPP 0 a 79 años (COMUNAS)'!$A$4:$I$350,5,FALSE)</f>
        <v>822</v>
      </c>
      <c r="AV162">
        <f>VLOOKUP(E162,'[1]AVPP 0 a 79 años (COMUNAS)'!$A$4:$AA$350,11,FALSE)</f>
        <v>3301</v>
      </c>
      <c r="AW162">
        <f>VLOOKUP(E162,'[1]AVPP 0 a 79 años (COMUNAS)'!$A$4:$AA$350,17,FALSE)</f>
        <v>3349</v>
      </c>
      <c r="AX162">
        <f>VLOOKUP(E162,'[1]AVPP 0 a 79 años (COMUNAS)'!$A$4:$AA$350,23,FALSE)</f>
        <v>2762</v>
      </c>
      <c r="BB162">
        <f>VLOOKUP(F162,'[2]superficie y densidad'!$B$1:$C$363,2,FALSE)</f>
        <v>44.6</v>
      </c>
      <c r="BC162" s="26">
        <f>VLOOKUP(F162,'[2]superficie y densidad'!$B$1:$H$363,7,FALSE)</f>
        <v>0</v>
      </c>
      <c r="BD162">
        <f>VLOOKUP(F162,'[2]superficie y densidad'!$B$1:$E$363,4,FALSE)</f>
        <v>15025</v>
      </c>
      <c r="BE162">
        <f>VLOOKUP(F162,'[2]superficie y densidad'!$B$1:$G$363,6,FALSE)</f>
        <v>336.88340807174887</v>
      </c>
      <c r="BF162">
        <f>VLOOKUP(F162,'[2]poblacion y % H y M'!$A$1:$G$363,6,FALSE)</f>
        <v>50.782029950083199</v>
      </c>
      <c r="BG162">
        <f>VLOOKUP(F162,'[2]poblacion y % H y M'!$A$1:$G$363,7,FALSE)</f>
        <v>49.217970049916801</v>
      </c>
      <c r="BH162">
        <f>VLOOKUP(F162,'[2]poblacion % edad'!$A$2:$M$363,4,FALSE)</f>
        <v>3348</v>
      </c>
      <c r="BI162">
        <f>VLOOKUP(F162,'[2]poblacion % edad'!$A$2:$M$363,5,FALSE)</f>
        <v>9931</v>
      </c>
      <c r="BJ162">
        <f>VLOOKUP(F162,'[2]poblacion % edad'!$A$2:$M$363,6,FALSE)</f>
        <v>1162</v>
      </c>
      <c r="BK162">
        <f>VLOOKUP(F162,'[2]poblacion y % H y M'!$A$2:$N$363,14,FALSE)</f>
        <v>1.0345167652859961</v>
      </c>
      <c r="BL162">
        <f>VLOOKUP(F162,'[2]poblacion % edad'!$A$2:$M$363,10,FALSE)</f>
        <v>45.413352129694893</v>
      </c>
      <c r="BM162">
        <f>VLOOKUP(F162,'[2]poblacion % edad'!$A$2:$M$363,11,FALSE)</f>
        <v>34.707287933094385</v>
      </c>
      <c r="BN162">
        <f>VLOOKUP(F162,[2]TBN!$A$1:$E$363,5,FALSE)</f>
        <v>10.802575998892044</v>
      </c>
      <c r="BQ162">
        <f>VLOOKUP(F162,'[2]TMI bruta'!$B$6:$I$367,3,FALSE)</f>
        <v>6.4033875235655646</v>
      </c>
    </row>
    <row r="163" spans="1:70" x14ac:dyDescent="0.45">
      <c r="A163" s="2"/>
      <c r="B163" s="1"/>
      <c r="C163" s="1"/>
      <c r="D163" s="1"/>
      <c r="E163" s="1">
        <v>11302</v>
      </c>
      <c r="F163" s="17" t="s">
        <v>468</v>
      </c>
      <c r="I163" s="1"/>
      <c r="J163" s="29">
        <v>0</v>
      </c>
      <c r="K163" s="32">
        <v>399.5</v>
      </c>
      <c r="M163" s="32">
        <v>932.1</v>
      </c>
      <c r="O163" s="18"/>
      <c r="P163" s="18"/>
      <c r="Q163" s="18"/>
      <c r="S163" s="18"/>
      <c r="AU163">
        <f>VLOOKUP(E163,'[1]AVPP 0 a 79 años (COMUNAS)'!$A$4:$I$350,5,FALSE)</f>
        <v>90</v>
      </c>
      <c r="AV163">
        <f>VLOOKUP(E163,'[1]AVPP 0 a 79 años (COMUNAS)'!$A$4:$AA$350,11,FALSE)</f>
        <v>94</v>
      </c>
      <c r="AW163">
        <f>VLOOKUP(E163,'[1]AVPP 0 a 79 años (COMUNAS)'!$A$4:$AA$350,17,FALSE)</f>
        <v>142</v>
      </c>
      <c r="AX163">
        <f>VLOOKUP(E163,'[1]AVPP 0 a 79 años (COMUNAS)'!$A$4:$AA$350,23,FALSE)</f>
        <v>108</v>
      </c>
      <c r="BB163">
        <f>VLOOKUP(F163,'[2]superficie y densidad'!$B$1:$C$363,2,FALSE)</f>
        <v>8182.5</v>
      </c>
      <c r="BC163" s="26">
        <f>VLOOKUP(F163,'[2]superficie y densidad'!$B$1:$H$363,7,FALSE)</f>
        <v>0</v>
      </c>
      <c r="BD163">
        <f>VLOOKUP(F163,'[2]superficie y densidad'!$B$1:$E$363,4,FALSE)</f>
        <v>672</v>
      </c>
      <c r="BE163">
        <f>VLOOKUP(F163,'[2]superficie y densidad'!$B$1:$G$363,6,FALSE)</f>
        <v>8.2126489459211735E-2</v>
      </c>
      <c r="BF163">
        <f>VLOOKUP(F163,'[2]poblacion y % H y M'!$A$1:$G$363,6,FALSE)</f>
        <v>58.779761904761905</v>
      </c>
      <c r="BG163">
        <f>VLOOKUP(F163,'[2]poblacion y % H y M'!$A$1:$G$363,7,FALSE)</f>
        <v>41.220238095238095</v>
      </c>
      <c r="BH163">
        <f>VLOOKUP(F163,'[2]poblacion % edad'!$A$2:$M$363,4,FALSE)</f>
        <v>151</v>
      </c>
      <c r="BI163">
        <f>VLOOKUP(F163,'[2]poblacion % edad'!$A$2:$M$363,5,FALSE)</f>
        <v>442</v>
      </c>
      <c r="BJ163">
        <f>VLOOKUP(F163,'[2]poblacion % edad'!$A$2:$M$363,6,FALSE)</f>
        <v>34</v>
      </c>
      <c r="BK163">
        <f>VLOOKUP(F163,'[2]poblacion y % H y M'!$A$2:$N$363,14,FALSE)</f>
        <v>1.430232558139535</v>
      </c>
      <c r="BL163">
        <f>VLOOKUP(F163,'[2]poblacion % edad'!$A$2:$M$363,10,FALSE)</f>
        <v>41.855203619909503</v>
      </c>
      <c r="BM163">
        <f>VLOOKUP(F163,'[2]poblacion % edad'!$A$2:$M$363,11,FALSE)</f>
        <v>22.516556291390728</v>
      </c>
      <c r="BN163">
        <f>VLOOKUP(F163,[2]TBN!$A$1:$E$363,5,FALSE)</f>
        <v>7.9744816586921843</v>
      </c>
      <c r="BQ163" t="e">
        <f>VLOOKUP(F163,'[2]TMI bruta'!$B$6:$I$367,3,FALSE)</f>
        <v>#N/A</v>
      </c>
    </row>
    <row r="164" spans="1:70" x14ac:dyDescent="0.45">
      <c r="A164" s="2"/>
      <c r="B164" s="1"/>
      <c r="C164" s="1"/>
      <c r="D164" s="1"/>
      <c r="E164" s="1">
        <v>13120</v>
      </c>
      <c r="F164" s="1" t="s">
        <v>450</v>
      </c>
      <c r="I164" s="1"/>
      <c r="J164" s="29">
        <v>7.2</v>
      </c>
      <c r="K164" s="32">
        <v>520</v>
      </c>
      <c r="M164" s="32">
        <v>5774.2</v>
      </c>
      <c r="O164" s="18"/>
      <c r="P164" s="18"/>
      <c r="Q164" s="18"/>
      <c r="S164" s="18"/>
      <c r="T164">
        <v>0.37109675108289381</v>
      </c>
      <c r="AO164" s="37">
        <v>4.82</v>
      </c>
      <c r="AP164">
        <f>VLOOKUP(F164,'[3]Brote ETA'!$A$2:$B$42,2,FALSE)</f>
        <v>1</v>
      </c>
      <c r="AS164">
        <v>5</v>
      </c>
      <c r="AU164">
        <f>VLOOKUP(E164,'[1]AVPP 0 a 79 años (COMUNAS)'!$A$4:$I$350,5,FALSE)</f>
        <v>10446</v>
      </c>
      <c r="AV164">
        <f>VLOOKUP(E164,'[1]AVPP 0 a 79 años (COMUNAS)'!$A$4:$AA$350,11,FALSE)</f>
        <v>27492</v>
      </c>
      <c r="AW164">
        <f>VLOOKUP(E164,'[1]AVPP 0 a 79 años (COMUNAS)'!$A$4:$AA$350,17,FALSE)</f>
        <v>27535</v>
      </c>
      <c r="AX164">
        <f>VLOOKUP(E164,'[1]AVPP 0 a 79 años (COMUNAS)'!$A$4:$AA$350,23,FALSE)</f>
        <v>29618</v>
      </c>
      <c r="AY164" s="23"/>
      <c r="BB164">
        <f>VLOOKUP(F164,'[2]superficie y densidad'!$B$1:$C$363,2,FALSE)</f>
        <v>16.899999999999999</v>
      </c>
      <c r="BC164" s="26">
        <f>VLOOKUP(F164,'[2]superficie y densidad'!$B$1:$H$363,7,FALSE)</f>
        <v>0</v>
      </c>
      <c r="BD164">
        <f>VLOOKUP(F164,'[2]superficie y densidad'!$B$1:$E$363,4,FALSE)</f>
        <v>220779</v>
      </c>
      <c r="BE164">
        <f>VLOOKUP(F164,'[2]superficie y densidad'!$B$1:$G$363,6,FALSE)</f>
        <v>13063.846153846154</v>
      </c>
      <c r="BF164">
        <f>VLOOKUP(F164,'[2]poblacion y % H y M'!$A$1:$G$363,6,FALSE)</f>
        <v>45.18772165830989</v>
      </c>
      <c r="BG164">
        <f>VLOOKUP(F164,'[2]poblacion y % H y M'!$A$1:$G$363,7,FALSE)</f>
        <v>54.812278341690103</v>
      </c>
      <c r="BH164">
        <f>VLOOKUP(F164,'[2]poblacion % edad'!$A$2:$M$363,4,FALSE)</f>
        <v>29564</v>
      </c>
      <c r="BI164">
        <f>VLOOKUP(F164,'[2]poblacion % edad'!$A$2:$M$363,5,FALSE)</f>
        <v>142493</v>
      </c>
      <c r="BJ164">
        <f>VLOOKUP(F164,'[2]poblacion % edad'!$A$2:$M$363,6,FALSE)</f>
        <v>35858</v>
      </c>
      <c r="BK164">
        <f>VLOOKUP(F164,'[2]poblacion y % H y M'!$A$2:$N$363,14,FALSE)</f>
        <v>0.82368781138165748</v>
      </c>
      <c r="BL164">
        <f>VLOOKUP(F164,'[2]poblacion % edad'!$A$2:$M$363,10,FALSE)</f>
        <v>45.912430786073699</v>
      </c>
      <c r="BM164">
        <f>VLOOKUP(F164,'[2]poblacion % edad'!$A$2:$M$363,11,FALSE)</f>
        <v>121.28940603436614</v>
      </c>
      <c r="BN164">
        <f>VLOOKUP(F164,[2]TBN!$A$1:$E$363,5,FALSE)</f>
        <v>12.663828968568886</v>
      </c>
      <c r="BQ164">
        <f>VLOOKUP(F164,'[2]TMI bruta'!$B$6:$I$367,3,FALSE)</f>
        <v>7.2090745145334525</v>
      </c>
    </row>
    <row r="165" spans="1:70" x14ac:dyDescent="0.45">
      <c r="A165" s="1"/>
      <c r="B165" s="1"/>
      <c r="C165" s="1"/>
      <c r="D165" s="1"/>
      <c r="E165" s="1">
        <v>8409</v>
      </c>
      <c r="F165" s="1" t="s">
        <v>467</v>
      </c>
      <c r="I165" s="1"/>
      <c r="J165" s="29">
        <v>7.8</v>
      </c>
      <c r="K165" s="32">
        <v>1077.8</v>
      </c>
      <c r="M165" s="32">
        <v>991.6</v>
      </c>
      <c r="O165" s="18"/>
      <c r="P165" s="18"/>
      <c r="Q165" s="18"/>
      <c r="S165" s="18"/>
      <c r="T165">
        <v>0.85585047367073486</v>
      </c>
      <c r="AU165">
        <f>VLOOKUP(E165,'[1]AVPP 0 a 79 años (COMUNAS)'!$A$4:$I$350,5,FALSE)</f>
        <v>582</v>
      </c>
      <c r="AV165">
        <f>VLOOKUP(E165,'[1]AVPP 0 a 79 años (COMUNAS)'!$A$4:$AA$350,11,FALSE)</f>
        <v>2952</v>
      </c>
      <c r="AW165">
        <f>VLOOKUP(E165,'[1]AVPP 0 a 79 años (COMUNAS)'!$A$4:$AA$350,17,FALSE)</f>
        <v>2645</v>
      </c>
      <c r="AX165">
        <f>VLOOKUP(E165,'[1]AVPP 0 a 79 años (COMUNAS)'!$A$4:$AA$350,23,FALSE)</f>
        <v>2147</v>
      </c>
      <c r="BB165">
        <f>VLOOKUP(F165,'[2]superficie y densidad'!$B$1:$C$363,2,FALSE)</f>
        <v>493.1</v>
      </c>
      <c r="BC165" s="26">
        <f>VLOOKUP(F165,'[2]superficie y densidad'!$B$1:$H$363,7,FALSE)</f>
        <v>0</v>
      </c>
      <c r="BD165">
        <f>VLOOKUP(F165,'[2]superficie y densidad'!$B$1:$E$363,4,FALSE)</f>
        <v>11665</v>
      </c>
      <c r="BE165">
        <f>VLOOKUP(F165,'[2]superficie y densidad'!$B$1:$G$363,6,FALSE)</f>
        <v>23.656459136077874</v>
      </c>
      <c r="BF165">
        <f>VLOOKUP(F165,'[2]poblacion y % H y M'!$A$1:$G$363,6,FALSE)</f>
        <v>51.27303900557223</v>
      </c>
      <c r="BG165">
        <f>VLOOKUP(F165,'[2]poblacion y % H y M'!$A$1:$G$363,7,FALSE)</f>
        <v>48.726960994427778</v>
      </c>
      <c r="BH165">
        <f>VLOOKUP(F165,'[2]poblacion % edad'!$A$2:$M$363,4,FALSE)</f>
        <v>2226</v>
      </c>
      <c r="BI165">
        <f>VLOOKUP(F165,'[2]poblacion % edad'!$A$2:$M$363,5,FALSE)</f>
        <v>7804</v>
      </c>
      <c r="BJ165">
        <f>VLOOKUP(F165,'[2]poblacion % edad'!$A$2:$M$363,6,FALSE)</f>
        <v>1718</v>
      </c>
      <c r="BK165">
        <f>VLOOKUP(F165,'[2]poblacion y % H y M'!$A$2:$N$363,14,FALSE)</f>
        <v>1.0581639803784162</v>
      </c>
      <c r="BL165">
        <f>VLOOKUP(F165,'[2]poblacion % edad'!$A$2:$M$363,10,FALSE)</f>
        <v>50.538185545873915</v>
      </c>
      <c r="BM165">
        <f>VLOOKUP(F165,'[2]poblacion % edad'!$A$2:$M$363,11,FALSE)</f>
        <v>77.178796046720578</v>
      </c>
      <c r="BN165">
        <f>VLOOKUP(F165,[2]TBN!$A$1:$E$363,5,FALSE)</f>
        <v>8.7674497786857337</v>
      </c>
      <c r="BQ165">
        <f>VLOOKUP(F165,'[2]TMI bruta'!$B$6:$I$367,3,FALSE)</f>
        <v>0</v>
      </c>
    </row>
    <row r="166" spans="1:70" x14ac:dyDescent="0.45">
      <c r="A166" s="1"/>
      <c r="B166" s="1"/>
      <c r="C166" s="1"/>
      <c r="D166" s="1"/>
      <c r="E166" s="15">
        <v>9111</v>
      </c>
      <c r="F166" s="15" t="s">
        <v>223</v>
      </c>
      <c r="I166" s="1"/>
      <c r="J166" s="29">
        <v>3.5</v>
      </c>
      <c r="K166" s="32">
        <v>716.7</v>
      </c>
      <c r="M166" s="32">
        <v>1634.7</v>
      </c>
      <c r="O166" s="18">
        <v>3.0212393123659327</v>
      </c>
      <c r="P166" s="18"/>
      <c r="Q166" s="18">
        <v>9861.3251155624039</v>
      </c>
      <c r="R166" s="20"/>
      <c r="S166" s="18">
        <v>105.74337593280764</v>
      </c>
      <c r="T166">
        <v>0.90341097918366109</v>
      </c>
      <c r="AN166" s="37">
        <v>4.1399999999999997</v>
      </c>
      <c r="AU166">
        <f>VLOOKUP(E166,'[1]AVPP 0 a 79 años (COMUNAS)'!$A$4:$I$350,5,FALSE)</f>
        <v>2934</v>
      </c>
      <c r="AV166">
        <f>VLOOKUP(E166,'[1]AVPP 0 a 79 años (COMUNAS)'!$A$4:$AA$350,11,FALSE)</f>
        <v>9315</v>
      </c>
      <c r="AW166">
        <f>VLOOKUP(E166,'[1]AVPP 0 a 79 años (COMUNAS)'!$A$4:$AA$350,17,FALSE)</f>
        <v>9174</v>
      </c>
      <c r="AX166">
        <f>VLOOKUP(E166,'[1]AVPP 0 a 79 años (COMUNAS)'!$A$4:$AA$350,23,FALSE)</f>
        <v>9264</v>
      </c>
      <c r="AY166" s="23"/>
      <c r="BB166">
        <f>VLOOKUP(F166,'[2]superficie y densidad'!$B$1:$C$363,2,FALSE)</f>
        <v>732.53</v>
      </c>
      <c r="BC166" s="26">
        <f>VLOOKUP(F166,'[2]superficie y densidad'!$B$1:$H$363,7,FALSE)</f>
        <v>0</v>
      </c>
      <c r="BD166">
        <f>VLOOKUP(F166,'[2]superficie y densidad'!$B$1:$E$363,4,FALSE)</f>
        <v>33386</v>
      </c>
      <c r="BE166">
        <f>VLOOKUP(F166,'[2]superficie y densidad'!$B$1:$G$363,6,FALSE)</f>
        <v>45.576290390837237</v>
      </c>
      <c r="BF166">
        <f>VLOOKUP(F166,'[2]poblacion y % H y M'!$A$1:$G$363,6,FALSE)</f>
        <v>50.841670161145395</v>
      </c>
      <c r="BG166">
        <f>VLOOKUP(F166,'[2]poblacion y % H y M'!$A$1:$G$363,7,FALSE)</f>
        <v>49.158329838854605</v>
      </c>
      <c r="BH166">
        <f>VLOOKUP(F166,'[2]poblacion % edad'!$A$2:$M$363,4,FALSE)</f>
        <v>6995</v>
      </c>
      <c r="BI166">
        <f>VLOOKUP(F166,'[2]poblacion % edad'!$A$2:$M$363,5,FALSE)</f>
        <v>21923</v>
      </c>
      <c r="BJ166">
        <f>VLOOKUP(F166,'[2]poblacion % edad'!$A$2:$M$363,6,FALSE)</f>
        <v>4032</v>
      </c>
      <c r="BK166">
        <f>VLOOKUP(F166,'[2]poblacion y % H y M'!$A$2:$N$363,14,FALSE)</f>
        <v>1.0383544695329416</v>
      </c>
      <c r="BL166">
        <f>VLOOKUP(F166,'[2]poblacion % edad'!$A$2:$M$363,10,FALSE)</f>
        <v>50.298772978150794</v>
      </c>
      <c r="BM166">
        <f>VLOOKUP(F166,'[2]poblacion % edad'!$A$2:$M$363,11,FALSE)</f>
        <v>57.641172265904217</v>
      </c>
      <c r="BN166">
        <f>VLOOKUP(F166,[2]TBN!$A$1:$E$363,5,FALSE)</f>
        <v>14.02124430955994</v>
      </c>
      <c r="BQ166">
        <f>VLOOKUP(F166,'[2]TMI bruta'!$B$6:$I$367,3,FALSE)</f>
        <v>8.6580086580086579</v>
      </c>
    </row>
    <row r="167" spans="1:70" x14ac:dyDescent="0.45">
      <c r="A167" s="1"/>
      <c r="B167" s="1"/>
      <c r="C167" s="1"/>
      <c r="D167" s="1"/>
      <c r="E167" s="1">
        <v>5506</v>
      </c>
      <c r="F167" s="1" t="s">
        <v>282</v>
      </c>
      <c r="J167" s="29">
        <v>8.1999999999999993</v>
      </c>
      <c r="K167" s="32">
        <v>314.60000000000002</v>
      </c>
      <c r="M167" s="32">
        <v>903.1</v>
      </c>
      <c r="O167" s="18"/>
      <c r="P167" s="18"/>
      <c r="Q167" s="18"/>
      <c r="S167" s="18"/>
      <c r="T167">
        <v>0.83609958506224069</v>
      </c>
      <c r="AS167">
        <v>1</v>
      </c>
      <c r="AU167">
        <f>VLOOKUP(E167,'[1]AVPP 0 a 79 años (COMUNAS)'!$A$4:$I$350,5,FALSE)</f>
        <v>1311</v>
      </c>
      <c r="AV167">
        <f>VLOOKUP(E167,'[1]AVPP 0 a 79 años (COMUNAS)'!$A$4:$AA$350,11,FALSE)</f>
        <v>4583</v>
      </c>
      <c r="AW167">
        <f>VLOOKUP(E167,'[1]AVPP 0 a 79 años (COMUNAS)'!$A$4:$AA$350,17,FALSE)</f>
        <v>4534</v>
      </c>
      <c r="AX167">
        <f>VLOOKUP(E167,'[1]AVPP 0 a 79 años (COMUNAS)'!$A$4:$AA$350,23,FALSE)</f>
        <v>4151</v>
      </c>
      <c r="BB167">
        <f>VLOOKUP(F167,'[2]superficie y densidad'!$B$1:$C$363,2,FALSE)</f>
        <v>405.2</v>
      </c>
      <c r="BC167" s="26">
        <f>VLOOKUP(F167,'[2]superficie y densidad'!$B$1:$H$363,7,FALSE)</f>
        <v>0</v>
      </c>
      <c r="BD167">
        <f>VLOOKUP(F167,'[2]superficie y densidad'!$B$1:$E$363,4,FALSE)</f>
        <v>23783</v>
      </c>
      <c r="BE167">
        <f>VLOOKUP(F167,'[2]superficie y densidad'!$B$1:$G$363,6,FALSE)</f>
        <v>58.694471865745314</v>
      </c>
      <c r="BF167">
        <f>VLOOKUP(F167,'[2]poblacion y % H y M'!$A$1:$G$363,6,FALSE)</f>
        <v>50.119833494512889</v>
      </c>
      <c r="BG167">
        <f>VLOOKUP(F167,'[2]poblacion y % H y M'!$A$1:$G$363,7,FALSE)</f>
        <v>49.880166505487111</v>
      </c>
      <c r="BH167">
        <f>VLOOKUP(F167,'[2]poblacion % edad'!$A$2:$M$363,4,FALSE)</f>
        <v>5262</v>
      </c>
      <c r="BI167">
        <f>VLOOKUP(F167,'[2]poblacion % edad'!$A$2:$M$363,5,FALSE)</f>
        <v>16021</v>
      </c>
      <c r="BJ167">
        <f>VLOOKUP(F167,'[2]poblacion % edad'!$A$2:$M$363,6,FALSE)</f>
        <v>2241</v>
      </c>
      <c r="BK167">
        <f>VLOOKUP(F167,'[2]poblacion y % H y M'!$A$2:$N$363,14,FALSE)</f>
        <v>1.0046016190881977</v>
      </c>
      <c r="BL167">
        <f>VLOOKUP(F167,'[2]poblacion % edad'!$A$2:$M$363,10,FALSE)</f>
        <v>46.832282629049374</v>
      </c>
      <c r="BM167">
        <f>VLOOKUP(F167,'[2]poblacion % edad'!$A$2:$M$363,11,FALSE)</f>
        <v>42.588369441277081</v>
      </c>
      <c r="BN167">
        <f>VLOOKUP(F167,[2]TBN!$A$1:$E$363,5,FALSE)</f>
        <v>11.945247406903588</v>
      </c>
      <c r="BQ167">
        <f>VLOOKUP(F167,'[2]TMI bruta'!$B$6:$I$367,3,FALSE)</f>
        <v>7.1174377224199281</v>
      </c>
    </row>
    <row r="168" spans="1:70" x14ac:dyDescent="0.45">
      <c r="A168" s="1"/>
      <c r="B168" s="1"/>
      <c r="C168" s="1"/>
      <c r="D168" s="1"/>
      <c r="E168" s="1">
        <v>8408</v>
      </c>
      <c r="F168" s="1" t="s">
        <v>350</v>
      </c>
      <c r="I168" s="1"/>
      <c r="J168" s="29">
        <v>11.1</v>
      </c>
      <c r="K168" s="32">
        <v>703</v>
      </c>
      <c r="M168" s="32">
        <v>361.5</v>
      </c>
      <c r="O168" s="18"/>
      <c r="P168" s="18"/>
      <c r="Q168" s="18"/>
      <c r="S168" s="18"/>
      <c r="T168">
        <v>0.96056001365886978</v>
      </c>
      <c r="AU168">
        <f>VLOOKUP(E168,'[1]AVPP 0 a 79 años (COMUNAS)'!$A$4:$I$350,5,FALSE)</f>
        <v>409</v>
      </c>
      <c r="AV168">
        <f>VLOOKUP(E168,'[1]AVPP 0 a 79 años (COMUNAS)'!$A$4:$AA$350,11,FALSE)</f>
        <v>2451</v>
      </c>
      <c r="AW168">
        <f>VLOOKUP(E168,'[1]AVPP 0 a 79 años (COMUNAS)'!$A$4:$AA$350,17,FALSE)</f>
        <v>2088</v>
      </c>
      <c r="AX168">
        <f>VLOOKUP(E168,'[1]AVPP 0 a 79 años (COMUNAS)'!$A$4:$AA$350,23,FALSE)</f>
        <v>1286</v>
      </c>
      <c r="BB168">
        <f>VLOOKUP(F168,'[2]superficie y densidad'!$B$1:$C$363,2,FALSE)</f>
        <v>401.2</v>
      </c>
      <c r="BC168" s="26">
        <f>VLOOKUP(F168,'[2]superficie y densidad'!$B$1:$H$363,7,FALSE)</f>
        <v>0</v>
      </c>
      <c r="BD168">
        <f>VLOOKUP(F168,'[2]superficie y densidad'!$B$1:$E$363,4,FALSE)</f>
        <v>5827</v>
      </c>
      <c r="BE168">
        <f>VLOOKUP(F168,'[2]superficie y densidad'!$B$1:$G$363,6,FALSE)</f>
        <v>14.523928215353939</v>
      </c>
      <c r="BF168">
        <f>VLOOKUP(F168,'[2]poblacion y % H y M'!$A$1:$G$363,6,FALSE)</f>
        <v>50.969624163377382</v>
      </c>
      <c r="BG168">
        <f>VLOOKUP(F168,'[2]poblacion y % H y M'!$A$1:$G$363,7,FALSE)</f>
        <v>49.030375836622618</v>
      </c>
      <c r="BH168">
        <f>VLOOKUP(F168,'[2]poblacion % edad'!$A$2:$M$363,4,FALSE)</f>
        <v>1125</v>
      </c>
      <c r="BI168">
        <f>VLOOKUP(F168,'[2]poblacion % edad'!$A$2:$M$363,5,FALSE)</f>
        <v>3889</v>
      </c>
      <c r="BJ168">
        <f>VLOOKUP(F168,'[2]poblacion % edad'!$A$2:$M$363,6,FALSE)</f>
        <v>864</v>
      </c>
      <c r="BK168">
        <f>VLOOKUP(F168,'[2]poblacion y % H y M'!$A$2:$N$363,14,FALSE)</f>
        <v>1.0459450052210233</v>
      </c>
      <c r="BL168">
        <f>VLOOKUP(F168,'[2]poblacion % edad'!$A$2:$M$363,10,FALSE)</f>
        <v>51.144253021342244</v>
      </c>
      <c r="BM168">
        <f>VLOOKUP(F168,'[2]poblacion % edad'!$A$2:$M$363,11,FALSE)</f>
        <v>76.8</v>
      </c>
      <c r="BN168">
        <f>VLOOKUP(F168,[2]TBN!$A$1:$E$363,5,FALSE)</f>
        <v>7.6556651922422594</v>
      </c>
      <c r="BQ168">
        <f>VLOOKUP(F168,'[2]TMI bruta'!$B$6:$I$367,3,FALSE)</f>
        <v>0</v>
      </c>
    </row>
    <row r="169" spans="1:70" x14ac:dyDescent="0.45">
      <c r="A169" s="1"/>
      <c r="B169" s="1"/>
      <c r="C169" s="1"/>
      <c r="D169" s="1"/>
      <c r="E169" s="1">
        <v>8307</v>
      </c>
      <c r="F169" s="1" t="s">
        <v>339</v>
      </c>
      <c r="I169" s="1"/>
      <c r="J169" s="29">
        <v>5.7</v>
      </c>
      <c r="K169" s="32">
        <v>668.7</v>
      </c>
      <c r="M169" s="32">
        <v>1025.4000000000001</v>
      </c>
      <c r="O169" s="18"/>
      <c r="P169" s="18"/>
      <c r="Q169" s="18"/>
      <c r="S169" s="18"/>
      <c r="T169">
        <v>1.0323318742538798</v>
      </c>
      <c r="AU169">
        <f>VLOOKUP(E169,'[1]AVPP 0 a 79 años (COMUNAS)'!$A$4:$I$350,5,FALSE)</f>
        <v>596</v>
      </c>
      <c r="AV169">
        <f>VLOOKUP(E169,'[1]AVPP 0 a 79 años (COMUNAS)'!$A$4:$AA$350,11,FALSE)</f>
        <v>2854</v>
      </c>
      <c r="AW169">
        <f>VLOOKUP(E169,'[1]AVPP 0 a 79 años (COMUNAS)'!$A$4:$AA$350,17,FALSE)</f>
        <v>2536</v>
      </c>
      <c r="AX169">
        <f>VLOOKUP(E169,'[1]AVPP 0 a 79 años (COMUNAS)'!$A$4:$AA$350,23,FALSE)</f>
        <v>2006</v>
      </c>
      <c r="BB169">
        <f>VLOOKUP(F169,'[2]superficie y densidad'!$B$1:$C$363,2,FALSE)</f>
        <v>156.5</v>
      </c>
      <c r="BC169" s="26">
        <f>VLOOKUP(F169,'[2]superficie y densidad'!$B$1:$H$363,7,FALSE)</f>
        <v>0</v>
      </c>
      <c r="BD169">
        <f>VLOOKUP(F169,'[2]superficie y densidad'!$B$1:$E$363,4,FALSE)</f>
        <v>10252</v>
      </c>
      <c r="BE169">
        <f>VLOOKUP(F169,'[2]superficie y densidad'!$B$1:$G$363,6,FALSE)</f>
        <v>65.507987220447291</v>
      </c>
      <c r="BF169">
        <f>VLOOKUP(F169,'[2]poblacion y % H y M'!$A$1:$G$363,6,FALSE)</f>
        <v>51.326570425282867</v>
      </c>
      <c r="BG169">
        <f>VLOOKUP(F169,'[2]poblacion y % H y M'!$A$1:$G$363,7,FALSE)</f>
        <v>48.673429574717133</v>
      </c>
      <c r="BH169">
        <f>VLOOKUP(F169,'[2]poblacion % edad'!$A$2:$M$363,4,FALSE)</f>
        <v>2290</v>
      </c>
      <c r="BI169">
        <f>VLOOKUP(F169,'[2]poblacion % edad'!$A$2:$M$363,5,FALSE)</f>
        <v>6589</v>
      </c>
      <c r="BJ169">
        <f>VLOOKUP(F169,'[2]poblacion % edad'!$A$2:$M$363,6,FALSE)</f>
        <v>1071</v>
      </c>
      <c r="BK169">
        <f>VLOOKUP(F169,'[2]poblacion y % H y M'!$A$2:$N$363,14,FALSE)</f>
        <v>1.0574855252274606</v>
      </c>
      <c r="BL169">
        <f>VLOOKUP(F169,'[2]poblacion % edad'!$A$2:$M$363,10,FALSE)</f>
        <v>51.009257853999088</v>
      </c>
      <c r="BM169">
        <f>VLOOKUP(F169,'[2]poblacion % edad'!$A$2:$M$363,11,FALSE)</f>
        <v>46.768558951965069</v>
      </c>
      <c r="BN169">
        <f>VLOOKUP(F169,[2]TBN!$A$1:$E$363,5,FALSE)</f>
        <v>12.261306532663315</v>
      </c>
      <c r="BQ169">
        <f>VLOOKUP(F169,'[2]TMI bruta'!$B$6:$I$367,3,FALSE)</f>
        <v>0</v>
      </c>
    </row>
    <row r="170" spans="1:70" x14ac:dyDescent="0.45">
      <c r="A170" s="1"/>
      <c r="B170" s="1"/>
      <c r="C170" s="1"/>
      <c r="D170" s="1"/>
      <c r="E170" s="1">
        <v>6205</v>
      </c>
      <c r="F170" s="1" t="s">
        <v>305</v>
      </c>
      <c r="J170" s="29">
        <v>9.4</v>
      </c>
      <c r="K170" s="32">
        <v>695.6</v>
      </c>
      <c r="M170" s="32">
        <v>1464.4</v>
      </c>
      <c r="O170" s="18"/>
      <c r="P170" s="18"/>
      <c r="Q170" s="18"/>
      <c r="S170" s="18"/>
      <c r="T170">
        <v>0.83403751901301337</v>
      </c>
      <c r="AO170" s="37">
        <v>2.19</v>
      </c>
      <c r="AU170">
        <f>VLOOKUP(E170,'[1]AVPP 0 a 79 años (COMUNAS)'!$A$4:$I$350,5,FALSE)</f>
        <v>428</v>
      </c>
      <c r="AV170">
        <f>VLOOKUP(E170,'[1]AVPP 0 a 79 años (COMUNAS)'!$A$4:$AA$350,11,FALSE)</f>
        <v>1037</v>
      </c>
      <c r="AW170">
        <f>VLOOKUP(E170,'[1]AVPP 0 a 79 años (COMUNAS)'!$A$4:$AA$350,17,FALSE)</f>
        <v>2086</v>
      </c>
      <c r="AX170">
        <f>VLOOKUP(E170,'[1]AVPP 0 a 79 años (COMUNAS)'!$A$4:$AA$350,23,FALSE)</f>
        <v>1311</v>
      </c>
      <c r="BB170">
        <f>VLOOKUP(F170,'[2]superficie y densidad'!$B$1:$C$363,2,FALSE)</f>
        <v>300.39999999999998</v>
      </c>
      <c r="BC170" s="26">
        <f>VLOOKUP(F170,'[2]superficie y densidad'!$B$1:$H$363,7,FALSE)</f>
        <v>0</v>
      </c>
      <c r="BD170">
        <f>VLOOKUP(F170,'[2]superficie y densidad'!$B$1:$E$363,4,FALSE)</f>
        <v>5958</v>
      </c>
      <c r="BE170">
        <f>VLOOKUP(F170,'[2]superficie y densidad'!$B$1:$G$363,6,FALSE)</f>
        <v>19.833555259653796</v>
      </c>
      <c r="BF170">
        <f>VLOOKUP(F170,'[2]poblacion y % H y M'!$A$1:$G$363,6,FALSE)</f>
        <v>52.870090634441091</v>
      </c>
      <c r="BG170">
        <f>VLOOKUP(F170,'[2]poblacion y % H y M'!$A$1:$G$363,7,FALSE)</f>
        <v>47.129909365558916</v>
      </c>
      <c r="BH170">
        <f>VLOOKUP(F170,'[2]poblacion % edad'!$A$2:$M$363,4,FALSE)</f>
        <v>993</v>
      </c>
      <c r="BI170">
        <f>VLOOKUP(F170,'[2]poblacion % edad'!$A$2:$M$363,5,FALSE)</f>
        <v>3827</v>
      </c>
      <c r="BJ170">
        <f>VLOOKUP(F170,'[2]poblacion % edad'!$A$2:$M$363,6,FALSE)</f>
        <v>1078</v>
      </c>
      <c r="BK170">
        <f>VLOOKUP(F170,'[2]poblacion y % H y M'!$A$2:$N$363,14,FALSE)</f>
        <v>1.126938333934367</v>
      </c>
      <c r="BL170">
        <f>VLOOKUP(F170,'[2]poblacion % edad'!$A$2:$M$363,10,FALSE)</f>
        <v>54.115495165926305</v>
      </c>
      <c r="BM170">
        <f>VLOOKUP(F170,'[2]poblacion % edad'!$A$2:$M$363,11,FALSE)</f>
        <v>108.55991943605237</v>
      </c>
      <c r="BN170">
        <f>VLOOKUP(F170,[2]TBN!$A$1:$E$363,5,FALSE)</f>
        <v>8.9860969820278047</v>
      </c>
      <c r="BQ170">
        <f>VLOOKUP(F170,'[2]TMI bruta'!$B$6:$I$367,3,FALSE)</f>
        <v>0</v>
      </c>
    </row>
    <row r="171" spans="1:70" x14ac:dyDescent="0.45">
      <c r="A171" s="2"/>
      <c r="B171" s="1"/>
      <c r="C171" s="1"/>
      <c r="D171" s="1"/>
      <c r="E171" s="1">
        <v>12401</v>
      </c>
      <c r="F171" s="1" t="s">
        <v>244</v>
      </c>
      <c r="I171" s="1"/>
      <c r="J171" s="29">
        <v>5.2</v>
      </c>
      <c r="K171" s="32">
        <v>674.8</v>
      </c>
      <c r="M171" s="32">
        <v>1668.5</v>
      </c>
      <c r="O171" s="18">
        <v>4.7105374723255924</v>
      </c>
      <c r="P171" s="18"/>
      <c r="Q171" s="18">
        <v>28150.171934617731</v>
      </c>
      <c r="S171" s="18">
        <v>4.7105374723255924</v>
      </c>
      <c r="T171">
        <v>0.83385934335107637</v>
      </c>
      <c r="AN171" s="37">
        <v>1.5</v>
      </c>
      <c r="AU171">
        <f>VLOOKUP(E171,'[1]AVPP 0 a 79 años (COMUNAS)'!$A$4:$I$350,5,FALSE)</f>
        <v>1881</v>
      </c>
      <c r="AV171">
        <f>VLOOKUP(E171,'[1]AVPP 0 a 79 años (COMUNAS)'!$A$4:$AA$350,11,FALSE)</f>
        <v>6024</v>
      </c>
      <c r="AW171">
        <f>VLOOKUP(E171,'[1]AVPP 0 a 79 años (COMUNAS)'!$A$4:$AA$350,17,FALSE)</f>
        <v>5397</v>
      </c>
      <c r="AX171">
        <f>VLOOKUP(E171,'[1]AVPP 0 a 79 años (COMUNAS)'!$A$4:$AA$350,23,FALSE)</f>
        <v>5806</v>
      </c>
      <c r="BB171">
        <f>VLOOKUP(F171,'[2]superficie y densidad'!$B$1:$C$363,2,FALSE)</f>
        <v>48974.2</v>
      </c>
      <c r="BC171" s="26">
        <f>VLOOKUP(F171,'[2]superficie y densidad'!$B$1:$H$363,7,FALSE)</f>
        <v>0</v>
      </c>
      <c r="BD171">
        <f>VLOOKUP(F171,'[2]superficie y densidad'!$B$1:$E$363,4,FALSE)</f>
        <v>21553</v>
      </c>
      <c r="BE171">
        <f>VLOOKUP(F171,'[2]superficie y densidad'!$B$1:$G$363,6,FALSE)</f>
        <v>0.44008886311568135</v>
      </c>
      <c r="BF171">
        <f>VLOOKUP(F171,'[2]poblacion y % H y M'!$A$1:$G$363,6,FALSE)</f>
        <v>51.282884053264041</v>
      </c>
      <c r="BG171">
        <f>VLOOKUP(F171,'[2]poblacion y % H y M'!$A$1:$G$363,7,FALSE)</f>
        <v>48.717115946735952</v>
      </c>
      <c r="BH171">
        <f>VLOOKUP(F171,'[2]poblacion % edad'!$A$2:$M$363,4,FALSE)</f>
        <v>4331</v>
      </c>
      <c r="BI171">
        <f>VLOOKUP(F171,'[2]poblacion % edad'!$A$2:$M$363,5,FALSE)</f>
        <v>14423</v>
      </c>
      <c r="BJ171">
        <f>VLOOKUP(F171,'[2]poblacion % edad'!$A$2:$M$363,6,FALSE)</f>
        <v>2318</v>
      </c>
      <c r="BK171">
        <f>VLOOKUP(F171,'[2]poblacion y % H y M'!$A$2:$N$363,14,FALSE)</f>
        <v>1.0648701616854483</v>
      </c>
      <c r="BL171">
        <f>VLOOKUP(F171,'[2]poblacion % edad'!$A$2:$M$363,10,FALSE)</f>
        <v>46.09997919988907</v>
      </c>
      <c r="BM171">
        <f>VLOOKUP(F171,'[2]poblacion % edad'!$A$2:$M$363,11,FALSE)</f>
        <v>53.521126760563376</v>
      </c>
      <c r="BN171">
        <f>VLOOKUP(F171,[2]TBN!$A$1:$E$363,5,FALSE)</f>
        <v>11.009870918754746</v>
      </c>
      <c r="BQ171">
        <f>VLOOKUP(F171,'[2]TMI bruta'!$B$6:$I$367,3,FALSE)</f>
        <v>12.91265783498587</v>
      </c>
    </row>
    <row r="172" spans="1:70" x14ac:dyDescent="0.45">
      <c r="A172" s="1"/>
      <c r="B172" s="1"/>
      <c r="C172" s="1"/>
      <c r="D172" s="1"/>
      <c r="E172" s="1">
        <v>6305</v>
      </c>
      <c r="F172" s="1" t="s">
        <v>309</v>
      </c>
      <c r="J172" s="29">
        <v>6.8</v>
      </c>
      <c r="K172" s="32">
        <v>872.8</v>
      </c>
      <c r="M172" s="32">
        <v>1008.8</v>
      </c>
      <c r="O172" s="18">
        <v>5.8878944889307583</v>
      </c>
      <c r="P172" s="18"/>
      <c r="Q172" s="18"/>
      <c r="S172" s="18">
        <v>52.991050400376828</v>
      </c>
      <c r="T172">
        <v>0.37965143664625528</v>
      </c>
      <c r="AN172" s="37">
        <v>0.99</v>
      </c>
      <c r="AU172">
        <f>VLOOKUP(E172,'[1]AVPP 0 a 79 años (COMUNAS)'!$A$4:$I$350,5,FALSE)</f>
        <v>1298</v>
      </c>
      <c r="AV172">
        <f>VLOOKUP(E172,'[1]AVPP 0 a 79 años (COMUNAS)'!$A$4:$AA$350,11,FALSE)</f>
        <v>4430</v>
      </c>
      <c r="AW172">
        <f>VLOOKUP(E172,'[1]AVPP 0 a 79 años (COMUNAS)'!$A$4:$AA$350,17,FALSE)</f>
        <v>3726</v>
      </c>
      <c r="AX172">
        <f>VLOOKUP(E172,'[1]AVPP 0 a 79 años (COMUNAS)'!$A$4:$AA$350,23,FALSE)</f>
        <v>4161</v>
      </c>
      <c r="BB172">
        <f>VLOOKUP(F172,'[2]superficie y densidad'!$B$1:$C$363,2,FALSE)</f>
        <v>111.3</v>
      </c>
      <c r="BC172" s="26">
        <f>VLOOKUP(F172,'[2]superficie y densidad'!$B$1:$H$363,7,FALSE)</f>
        <v>0</v>
      </c>
      <c r="BD172">
        <f>VLOOKUP(F172,'[2]superficie y densidad'!$B$1:$E$363,4,FALSE)</f>
        <v>17075</v>
      </c>
      <c r="BE172">
        <f>VLOOKUP(F172,'[2]superficie y densidad'!$B$1:$G$363,6,FALSE)</f>
        <v>153.41419586702605</v>
      </c>
      <c r="BF172">
        <f>VLOOKUP(F172,'[2]poblacion y % H y M'!$A$1:$G$363,6,FALSE)</f>
        <v>51.373352855051245</v>
      </c>
      <c r="BG172">
        <f>VLOOKUP(F172,'[2]poblacion y % H y M'!$A$1:$G$363,7,FALSE)</f>
        <v>48.626647144948755</v>
      </c>
      <c r="BH172">
        <f>VLOOKUP(F172,'[2]poblacion % edad'!$A$2:$M$363,4,FALSE)</f>
        <v>3736</v>
      </c>
      <c r="BI172">
        <f>VLOOKUP(F172,'[2]poblacion % edad'!$A$2:$M$363,5,FALSE)</f>
        <v>11435</v>
      </c>
      <c r="BJ172">
        <f>VLOOKUP(F172,'[2]poblacion % edad'!$A$2:$M$363,6,FALSE)</f>
        <v>1767</v>
      </c>
      <c r="BK172">
        <f>VLOOKUP(F172,'[2]poblacion y % H y M'!$A$2:$N$363,14,FALSE)</f>
        <v>1.0548344049496543</v>
      </c>
      <c r="BL172">
        <f>VLOOKUP(F172,'[2]poblacion % edad'!$A$2:$M$363,10,FALSE)</f>
        <v>48.124180148666376</v>
      </c>
      <c r="BM172">
        <f>VLOOKUP(F172,'[2]poblacion % edad'!$A$2:$M$363,11,FALSE)</f>
        <v>47.296573875802999</v>
      </c>
      <c r="BN172">
        <f>VLOOKUP(F172,[2]TBN!$A$1:$E$363,5,FALSE)</f>
        <v>12.221041445270989</v>
      </c>
      <c r="BQ172">
        <f>VLOOKUP(F172,'[2]TMI bruta'!$B$6:$I$367,3,FALSE)</f>
        <v>0</v>
      </c>
    </row>
    <row r="173" spans="1:70" x14ac:dyDescent="0.45">
      <c r="A173" s="1"/>
      <c r="B173" s="1"/>
      <c r="C173" s="1"/>
      <c r="D173" s="1"/>
      <c r="E173" s="1">
        <v>8306</v>
      </c>
      <c r="F173" s="1" t="s">
        <v>338</v>
      </c>
      <c r="I173" s="1"/>
      <c r="J173" s="29">
        <v>7.5</v>
      </c>
      <c r="K173" s="32">
        <v>410.7</v>
      </c>
      <c r="M173" s="32">
        <v>732.4</v>
      </c>
      <c r="O173" s="18">
        <v>3.5443396895158434</v>
      </c>
      <c r="P173" s="18"/>
      <c r="Q173" s="18"/>
      <c r="S173" s="18">
        <v>17.721698447579215</v>
      </c>
      <c r="T173">
        <v>0.76827107109945414</v>
      </c>
      <c r="AN173" s="37">
        <v>6.13</v>
      </c>
      <c r="AS173">
        <v>1</v>
      </c>
      <c r="AU173">
        <f>VLOOKUP(E173,'[1]AVPP 0 a 79 años (COMUNAS)'!$A$4:$I$350,5,FALSE)</f>
        <v>1589</v>
      </c>
      <c r="AV173">
        <f>VLOOKUP(E173,'[1]AVPP 0 a 79 años (COMUNAS)'!$A$4:$AA$350,11,FALSE)</f>
        <v>7574</v>
      </c>
      <c r="AW173">
        <f>VLOOKUP(E173,'[1]AVPP 0 a 79 años (COMUNAS)'!$A$4:$AA$350,17,FALSE)</f>
        <v>6610</v>
      </c>
      <c r="AX173">
        <f>VLOOKUP(E173,'[1]AVPP 0 a 79 años (COMUNAS)'!$A$4:$AA$350,23,FALSE)</f>
        <v>6125</v>
      </c>
      <c r="BB173">
        <f>VLOOKUP(F173,'[2]superficie y densidad'!$B$1:$C$363,2,FALSE)</f>
        <v>934.9</v>
      </c>
      <c r="BC173" s="26">
        <f>VLOOKUP(F173,'[2]superficie y densidad'!$B$1:$H$363,7,FALSE)</f>
        <v>0</v>
      </c>
      <c r="BD173">
        <f>VLOOKUP(F173,'[2]superficie y densidad'!$B$1:$E$363,4,FALSE)</f>
        <v>28392</v>
      </c>
      <c r="BE173">
        <f>VLOOKUP(F173,'[2]superficie y densidad'!$B$1:$G$363,6,FALSE)</f>
        <v>30.369023424965238</v>
      </c>
      <c r="BF173">
        <f>VLOOKUP(F173,'[2]poblacion y % H y M'!$A$1:$G$363,6,FALSE)</f>
        <v>50.028176951253876</v>
      </c>
      <c r="BG173">
        <f>VLOOKUP(F173,'[2]poblacion y % H y M'!$A$1:$G$363,7,FALSE)</f>
        <v>49.971823048746131</v>
      </c>
      <c r="BH173">
        <f>VLOOKUP(F173,'[2]poblacion % edad'!$A$2:$M$363,4,FALSE)</f>
        <v>6540</v>
      </c>
      <c r="BI173">
        <f>VLOOKUP(F173,'[2]poblacion % edad'!$A$2:$M$363,5,FALSE)</f>
        <v>18848</v>
      </c>
      <c r="BJ173">
        <f>VLOOKUP(F173,'[2]poblacion % edad'!$A$2:$M$363,6,FALSE)</f>
        <v>2740</v>
      </c>
      <c r="BK173">
        <f>VLOOKUP(F173,'[2]poblacion y % H y M'!$A$2:$N$363,14,FALSE)</f>
        <v>1.0075654842623654</v>
      </c>
      <c r="BL173">
        <f>VLOOKUP(F173,'[2]poblacion % edad'!$A$2:$M$363,10,FALSE)</f>
        <v>49.235993208828518</v>
      </c>
      <c r="BM173">
        <f>VLOOKUP(F173,'[2]poblacion % edad'!$A$2:$M$363,11,FALSE)</f>
        <v>41.896024464831804</v>
      </c>
      <c r="BN173">
        <f>VLOOKUP(F173,[2]TBN!$A$1:$E$363,5,FALSE)</f>
        <v>12.727531285551763</v>
      </c>
      <c r="BQ173">
        <f>VLOOKUP(F173,'[2]TMI bruta'!$B$6:$I$367,3,FALSE)</f>
        <v>2.793191588970608</v>
      </c>
    </row>
    <row r="174" spans="1:70" x14ac:dyDescent="0.45">
      <c r="A174" s="1"/>
      <c r="B174" s="1"/>
      <c r="C174" s="1"/>
      <c r="D174" s="1"/>
      <c r="E174" s="1">
        <v>8305</v>
      </c>
      <c r="F174" s="1" t="s">
        <v>337</v>
      </c>
      <c r="I174" s="1"/>
      <c r="J174" s="29">
        <v>6.6</v>
      </c>
      <c r="K174" s="32">
        <v>553.20000000000005</v>
      </c>
      <c r="M174" s="32">
        <v>1666.8</v>
      </c>
      <c r="O174" s="18">
        <v>3.2815935418239093</v>
      </c>
      <c r="P174" s="18"/>
      <c r="Q174" s="18"/>
      <c r="S174" s="18">
        <v>19.689561250943459</v>
      </c>
      <c r="T174">
        <v>0.63692449053260258</v>
      </c>
      <c r="AN174" s="37">
        <v>0.21</v>
      </c>
      <c r="AS174">
        <v>2</v>
      </c>
      <c r="AU174">
        <f>VLOOKUP(E174,'[1]AVPP 0 a 79 años (COMUNAS)'!$A$4:$I$350,5,FALSE)</f>
        <v>2257</v>
      </c>
      <c r="AV174">
        <f>VLOOKUP(E174,'[1]AVPP 0 a 79 años (COMUNAS)'!$A$4:$AA$350,11,FALSE)</f>
        <v>7604</v>
      </c>
      <c r="AW174">
        <f>VLOOKUP(E174,'[1]AVPP 0 a 79 años (COMUNAS)'!$A$4:$AA$350,17,FALSE)</f>
        <v>7115</v>
      </c>
      <c r="AX174">
        <f>VLOOKUP(E174,'[1]AVPP 0 a 79 años (COMUNAS)'!$A$4:$AA$350,23,FALSE)</f>
        <v>7830</v>
      </c>
      <c r="BB174">
        <f>VLOOKUP(F174,'[2]superficie y densidad'!$B$1:$C$363,2,FALSE)</f>
        <v>1925.3</v>
      </c>
      <c r="BC174" s="26">
        <f>VLOOKUP(F174,'[2]superficie y densidad'!$B$1:$H$363,7,FALSE)</f>
        <v>0</v>
      </c>
      <c r="BD174">
        <f>VLOOKUP(F174,'[2]superficie y densidad'!$B$1:$E$363,4,FALSE)</f>
        <v>30485</v>
      </c>
      <c r="BE174">
        <f>VLOOKUP(F174,'[2]superficie y densidad'!$B$1:$G$363,6,FALSE)</f>
        <v>15.833896016205268</v>
      </c>
      <c r="BF174">
        <f>VLOOKUP(F174,'[2]poblacion y % H y M'!$A$1:$G$363,6,FALSE)</f>
        <v>50.624897490569133</v>
      </c>
      <c r="BG174">
        <f>VLOOKUP(F174,'[2]poblacion y % H y M'!$A$1:$G$363,7,FALSE)</f>
        <v>49.375102509430867</v>
      </c>
      <c r="BH174">
        <f>VLOOKUP(F174,'[2]poblacion % edad'!$A$2:$M$363,4,FALSE)</f>
        <v>6882</v>
      </c>
      <c r="BI174">
        <f>VLOOKUP(F174,'[2]poblacion % edad'!$A$2:$M$363,5,FALSE)</f>
        <v>20132</v>
      </c>
      <c r="BJ174">
        <f>VLOOKUP(F174,'[2]poblacion % edad'!$A$2:$M$363,6,FALSE)</f>
        <v>3458</v>
      </c>
      <c r="BK174">
        <f>VLOOKUP(F174,'[2]poblacion y % H y M'!$A$2:$N$363,14,FALSE)</f>
        <v>1.0228359001593201</v>
      </c>
      <c r="BL174">
        <f>VLOOKUP(F174,'[2]poblacion % edad'!$A$2:$M$363,10,FALSE)</f>
        <v>51.361017285912979</v>
      </c>
      <c r="BM174">
        <f>VLOOKUP(F174,'[2]poblacion % edad'!$A$2:$M$363,11,FALSE)</f>
        <v>50.247021214763151</v>
      </c>
      <c r="BN174">
        <f>VLOOKUP(F174,[2]TBN!$A$1:$E$363,5,FALSE)</f>
        <v>13.389341034392229</v>
      </c>
      <c r="BQ174">
        <f>VLOOKUP(F174,'[2]TMI bruta'!$B$6:$I$367,3,FALSE)</f>
        <v>14.705332188992319</v>
      </c>
      <c r="BR174">
        <v>2</v>
      </c>
    </row>
    <row r="175" spans="1:70" x14ac:dyDescent="0.45">
      <c r="A175" s="1"/>
      <c r="B175" s="1"/>
      <c r="C175" s="1"/>
      <c r="D175" s="1"/>
      <c r="E175" s="1">
        <v>6110</v>
      </c>
      <c r="F175" s="1" t="s">
        <v>300</v>
      </c>
      <c r="J175" s="29">
        <v>8.4</v>
      </c>
      <c r="K175" s="32">
        <v>476.1</v>
      </c>
      <c r="M175" s="32">
        <v>2849.6</v>
      </c>
      <c r="O175" s="18"/>
      <c r="P175" s="18"/>
      <c r="Q175" s="18"/>
      <c r="S175" s="18"/>
      <c r="T175">
        <v>0.82015749247278602</v>
      </c>
      <c r="AO175" s="37">
        <v>1.95</v>
      </c>
      <c r="AU175">
        <f>VLOOKUP(E175,'[1]AVPP 0 a 79 años (COMUNAS)'!$A$4:$I$350,5,FALSE)</f>
        <v>1944</v>
      </c>
      <c r="AV175">
        <f>VLOOKUP(E175,'[1]AVPP 0 a 79 años (COMUNAS)'!$A$4:$AA$350,11,FALSE)</f>
        <v>5101</v>
      </c>
      <c r="AW175">
        <f>VLOOKUP(E175,'[1]AVPP 0 a 79 años (COMUNAS)'!$A$4:$AA$350,17,FALSE)</f>
        <v>5538</v>
      </c>
      <c r="AX175">
        <f>VLOOKUP(E175,'[1]AVPP 0 a 79 años (COMUNAS)'!$A$4:$AA$350,23,FALSE)</f>
        <v>5437</v>
      </c>
      <c r="BB175">
        <f>VLOOKUP(F175,'[2]superficie y densidad'!$B$1:$C$363,2,FALSE)</f>
        <v>523.9</v>
      </c>
      <c r="BC175" s="26">
        <f>VLOOKUP(F175,'[2]superficie y densidad'!$B$1:$H$363,7,FALSE)</f>
        <v>0</v>
      </c>
      <c r="BD175">
        <f>VLOOKUP(F175,'[2]superficie y densidad'!$B$1:$E$363,4,FALSE)</f>
        <v>26433</v>
      </c>
      <c r="BE175">
        <f>VLOOKUP(F175,'[2]superficie y densidad'!$B$1:$G$363,6,FALSE)</f>
        <v>50.454285168925367</v>
      </c>
      <c r="BF175">
        <f>VLOOKUP(F175,'[2]poblacion y % H y M'!$A$1:$G$363,6,FALSE)</f>
        <v>50.383989709832413</v>
      </c>
      <c r="BG175">
        <f>VLOOKUP(F175,'[2]poblacion y % H y M'!$A$1:$G$363,7,FALSE)</f>
        <v>49.616010290167594</v>
      </c>
      <c r="BH175">
        <f>VLOOKUP(F175,'[2]poblacion % edad'!$A$2:$M$363,4,FALSE)</f>
        <v>5512</v>
      </c>
      <c r="BI175">
        <f>VLOOKUP(F175,'[2]poblacion % edad'!$A$2:$M$363,5,FALSE)</f>
        <v>17927</v>
      </c>
      <c r="BJ175">
        <f>VLOOKUP(F175,'[2]poblacion % edad'!$A$2:$M$363,6,FALSE)</f>
        <v>2196</v>
      </c>
      <c r="BK175">
        <f>VLOOKUP(F175,'[2]poblacion y % H y M'!$A$2:$N$363,14,FALSE)</f>
        <v>1.01913988657845</v>
      </c>
      <c r="BL175">
        <f>VLOOKUP(F175,'[2]poblacion % edad'!$A$2:$M$363,10,FALSE)</f>
        <v>42.996597311318126</v>
      </c>
      <c r="BM175">
        <f>VLOOKUP(F175,'[2]poblacion % edad'!$A$2:$M$363,11,FALSE)</f>
        <v>39.840348330914374</v>
      </c>
      <c r="BN175">
        <f>VLOOKUP(F175,[2]TBN!$A$1:$E$363,5,FALSE)</f>
        <v>14.433391847084065</v>
      </c>
      <c r="BQ175">
        <f>VLOOKUP(F175,'[2]TMI bruta'!$B$6:$I$367,3,FALSE)</f>
        <v>5.3996132631147473</v>
      </c>
    </row>
    <row r="176" spans="1:70" x14ac:dyDescent="0.45">
      <c r="A176" s="1"/>
      <c r="B176" s="1"/>
      <c r="C176" s="1"/>
      <c r="D176" s="1"/>
      <c r="E176" s="1">
        <v>4303</v>
      </c>
      <c r="F176" s="1" t="s">
        <v>513</v>
      </c>
      <c r="J176" s="29">
        <v>5.9</v>
      </c>
      <c r="K176" s="32">
        <v>318.89999999999998</v>
      </c>
      <c r="M176" s="32">
        <v>727.7</v>
      </c>
      <c r="O176" s="18"/>
      <c r="P176" s="18"/>
      <c r="Q176" s="18"/>
      <c r="S176" s="18"/>
      <c r="T176">
        <v>1.0229486643160222</v>
      </c>
      <c r="AJ176" s="21"/>
      <c r="AO176" s="37">
        <v>2.13</v>
      </c>
      <c r="BC176" s="26"/>
    </row>
    <row r="177" spans="1:70" x14ac:dyDescent="0.45">
      <c r="A177" s="1"/>
      <c r="B177" s="1"/>
      <c r="C177" s="1"/>
      <c r="D177" s="1"/>
      <c r="E177" s="1">
        <v>7304</v>
      </c>
      <c r="F177" s="1" t="s">
        <v>200</v>
      </c>
      <c r="J177" s="29">
        <v>6</v>
      </c>
      <c r="K177" s="32">
        <v>919.5</v>
      </c>
      <c r="M177" s="32">
        <v>2094.8000000000002</v>
      </c>
      <c r="O177" s="18">
        <v>2.3827678231033169</v>
      </c>
      <c r="P177" s="18"/>
      <c r="Q177" s="18">
        <v>3373.999237514297</v>
      </c>
      <c r="S177" s="18">
        <v>21.44491040792985</v>
      </c>
      <c r="T177">
        <v>0.76477316050324051</v>
      </c>
      <c r="AN177" s="37">
        <v>3</v>
      </c>
      <c r="AQ177">
        <v>2</v>
      </c>
      <c r="AU177">
        <f>VLOOKUP(E177,'[1]AVPP 0 a 79 años (COMUNAS)'!$A$4:$I$350,5,FALSE)</f>
        <v>4387</v>
      </c>
      <c r="AV177">
        <f>VLOOKUP(E177,'[1]AVPP 0 a 79 años (COMUNAS)'!$A$4:$AA$350,11,FALSE)</f>
        <v>13036</v>
      </c>
      <c r="AW177">
        <f>VLOOKUP(E177,'[1]AVPP 0 a 79 años (COMUNAS)'!$A$4:$AA$350,17,FALSE)</f>
        <v>12759</v>
      </c>
      <c r="AX177">
        <f>VLOOKUP(E177,'[1]AVPP 0 a 79 años (COMUNAS)'!$A$4:$AA$350,23,FALSE)</f>
        <v>13032</v>
      </c>
      <c r="AY177" s="23"/>
      <c r="BB177">
        <f>VLOOKUP(F177,'[2]superficie y densidad'!$B$1:$C$363,2,FALSE)</f>
        <v>1551.6</v>
      </c>
      <c r="BC177" s="26">
        <f>VLOOKUP(F177,'[2]superficie y densidad'!$B$1:$H$363,7,FALSE)</f>
        <v>0</v>
      </c>
      <c r="BD177">
        <f>VLOOKUP(F177,'[2]superficie y densidad'!$B$1:$E$363,4,FALSE)</f>
        <v>42273</v>
      </c>
      <c r="BE177">
        <f>VLOOKUP(F177,'[2]superficie y densidad'!$B$1:$G$363,6,FALSE)</f>
        <v>27.24477958236659</v>
      </c>
      <c r="BF177">
        <f>VLOOKUP(F177,'[2]poblacion y % H y M'!$A$1:$G$363,6,FALSE)</f>
        <v>50.079246800558273</v>
      </c>
      <c r="BG177">
        <f>VLOOKUP(F177,'[2]poblacion y % H y M'!$A$1:$G$363,7,FALSE)</f>
        <v>49.920753199441727</v>
      </c>
      <c r="BH177">
        <f>VLOOKUP(F177,'[2]poblacion % edad'!$A$2:$M$363,4,FALSE)</f>
        <v>8159</v>
      </c>
      <c r="BI177">
        <f>VLOOKUP(F177,'[2]poblacion % edad'!$A$2:$M$363,5,FALSE)</f>
        <v>29463</v>
      </c>
      <c r="BJ177">
        <f>VLOOKUP(F177,'[2]poblacion % edad'!$A$2:$M$363,6,FALSE)</f>
        <v>4192</v>
      </c>
      <c r="BK177">
        <f>VLOOKUP(F177,'[2]poblacion y % H y M'!$A$2:$N$363,14,FALSE)</f>
        <v>1.0028739761459979</v>
      </c>
      <c r="BL177">
        <f>VLOOKUP(F177,'[2]poblacion % edad'!$A$2:$M$363,10,FALSE)</f>
        <v>41.920374707259953</v>
      </c>
      <c r="BM177">
        <f>VLOOKUP(F177,'[2]poblacion % edad'!$A$2:$M$363,11,FALSE)</f>
        <v>51.378845446745927</v>
      </c>
      <c r="BN177">
        <f>VLOOKUP(F177,[2]TBN!$A$1:$E$363,5,FALSE)</f>
        <v>14.779738843449563</v>
      </c>
      <c r="BQ177">
        <f>VLOOKUP(F177,'[2]TMI bruta'!$B$6:$I$367,3,FALSE)</f>
        <v>14.563106796116505</v>
      </c>
    </row>
    <row r="178" spans="1:70" x14ac:dyDescent="0.45">
      <c r="A178" s="2"/>
      <c r="B178" s="1"/>
      <c r="C178" s="1"/>
      <c r="D178" s="1"/>
      <c r="E178" s="1">
        <v>13501</v>
      </c>
      <c r="F178" s="1" t="s">
        <v>256</v>
      </c>
      <c r="I178" s="1"/>
      <c r="J178" s="29">
        <v>6.5</v>
      </c>
      <c r="K178" s="32">
        <v>604.20000000000005</v>
      </c>
      <c r="M178" s="32">
        <v>3054</v>
      </c>
      <c r="O178" s="18">
        <v>0.8795229467536807</v>
      </c>
      <c r="P178" s="18">
        <v>0.8795229467536807</v>
      </c>
      <c r="Q178" s="18">
        <v>11667.75141163433</v>
      </c>
      <c r="R178">
        <f>(P178/Q178)*100000</f>
        <v>7.5380672395597754</v>
      </c>
      <c r="S178" s="18">
        <v>47.494239124698758</v>
      </c>
      <c r="T178">
        <v>0.88228464880648738</v>
      </c>
      <c r="AN178" s="37">
        <v>6.61</v>
      </c>
      <c r="AO178" s="37">
        <v>4.71</v>
      </c>
      <c r="AQ178">
        <v>2</v>
      </c>
      <c r="AS178">
        <v>1</v>
      </c>
      <c r="AU178">
        <f>VLOOKUP(E178,'[1]AVPP 0 a 79 años (COMUNAS)'!$A$4:$I$350,5,FALSE)</f>
        <v>9092</v>
      </c>
      <c r="AV178">
        <f>VLOOKUP(E178,'[1]AVPP 0 a 79 años (COMUNAS)'!$A$4:$AA$350,11,FALSE)</f>
        <v>22729</v>
      </c>
      <c r="AW178">
        <f>VLOOKUP(E178,'[1]AVPP 0 a 79 años (COMUNAS)'!$A$4:$AA$350,17,FALSE)</f>
        <v>26209</v>
      </c>
      <c r="AX178">
        <f>VLOOKUP(E178,'[1]AVPP 0 a 79 años (COMUNAS)'!$A$4:$AA$350,23,FALSE)</f>
        <v>26487</v>
      </c>
      <c r="BB178">
        <f>VLOOKUP(F178,'[2]superficie y densidad'!$B$1:$C$363,2,FALSE)</f>
        <v>1344.8</v>
      </c>
      <c r="BC178" s="26">
        <f>VLOOKUP(F178,'[2]superficie y densidad'!$B$1:$H$363,7,FALSE)</f>
        <v>0</v>
      </c>
      <c r="BD178">
        <f>VLOOKUP(F178,'[2]superficie y densidad'!$B$1:$E$363,4,FALSE)</f>
        <v>116680</v>
      </c>
      <c r="BE178">
        <f>VLOOKUP(F178,'[2]superficie y densidad'!$B$1:$G$363,6,FALSE)</f>
        <v>86.763831052944681</v>
      </c>
      <c r="BF178">
        <f>VLOOKUP(F178,'[2]poblacion y % H y M'!$A$1:$G$363,6,FALSE)</f>
        <v>50.762769969146383</v>
      </c>
      <c r="BG178">
        <f>VLOOKUP(F178,'[2]poblacion y % H y M'!$A$1:$G$363,7,FALSE)</f>
        <v>49.237230030853617</v>
      </c>
      <c r="BH178">
        <f>VLOOKUP(F178,'[2]poblacion % edad'!$A$2:$M$363,4,FALSE)</f>
        <v>25059</v>
      </c>
      <c r="BI178">
        <f>VLOOKUP(F178,'[2]poblacion % edad'!$A$2:$M$363,5,FALSE)</f>
        <v>76735</v>
      </c>
      <c r="BJ178">
        <f>VLOOKUP(F178,'[2]poblacion % edad'!$A$2:$M$363,6,FALSE)</f>
        <v>10399</v>
      </c>
      <c r="BK178">
        <f>VLOOKUP(F178,'[2]poblacion y % H y M'!$A$2:$N$363,14,FALSE)</f>
        <v>1.030311804411951</v>
      </c>
      <c r="BL178">
        <f>VLOOKUP(F178,'[2]poblacion % edad'!$A$2:$M$363,10,FALSE)</f>
        <v>46.208379487847786</v>
      </c>
      <c r="BM178">
        <f>VLOOKUP(F178,'[2]poblacion % edad'!$A$2:$M$363,11,FALSE)</f>
        <v>41.498064567620418</v>
      </c>
      <c r="BN178">
        <f>VLOOKUP(F178,[2]TBN!$A$1:$E$363,5,FALSE)</f>
        <v>14.742452737693082</v>
      </c>
      <c r="BQ178">
        <f>VLOOKUP(F178,'[2]TMI bruta'!$B$6:$I$367,3,FALSE)</f>
        <v>9.664096326235132</v>
      </c>
    </row>
    <row r="179" spans="1:70" x14ac:dyDescent="0.45">
      <c r="A179" s="1"/>
      <c r="B179" s="1"/>
      <c r="C179" s="1"/>
      <c r="D179" s="1"/>
      <c r="E179" s="15">
        <v>9110</v>
      </c>
      <c r="F179" s="15" t="s">
        <v>367</v>
      </c>
      <c r="I179" s="1"/>
      <c r="J179" s="29">
        <v>4.5999999999999996</v>
      </c>
      <c r="K179" s="32">
        <v>893.4</v>
      </c>
      <c r="M179" s="32">
        <v>1488.9</v>
      </c>
      <c r="O179" s="18"/>
      <c r="P179" s="18"/>
      <c r="Q179" s="18"/>
      <c r="S179" s="18"/>
      <c r="T179">
        <v>1.0563813429010764</v>
      </c>
      <c r="AU179">
        <f>VLOOKUP(E179,'[1]AVPP 0 a 79 años (COMUNAS)'!$A$4:$I$350,5,FALSE)</f>
        <v>476</v>
      </c>
      <c r="AV179">
        <f>VLOOKUP(E179,'[1]AVPP 0 a 79 años (COMUNAS)'!$A$4:$AA$350,11,FALSE)</f>
        <v>1355</v>
      </c>
      <c r="AW179">
        <f>VLOOKUP(E179,'[1]AVPP 0 a 79 años (COMUNAS)'!$A$4:$AA$350,17,FALSE)</f>
        <v>1094</v>
      </c>
      <c r="AX179">
        <f>VLOOKUP(E179,'[1]AVPP 0 a 79 años (COMUNAS)'!$A$4:$AA$350,23,FALSE)</f>
        <v>1471</v>
      </c>
      <c r="AY179" s="23"/>
      <c r="BB179">
        <f>VLOOKUP(F179,'[2]superficie y densidad'!$B$1:$C$363,2,FALSE)</f>
        <v>1107.3</v>
      </c>
      <c r="BC179" s="26">
        <f>VLOOKUP(F179,'[2]superficie y densidad'!$B$1:$H$363,7,FALSE)</f>
        <v>0</v>
      </c>
      <c r="BD179">
        <f>VLOOKUP(F179,'[2]superficie y densidad'!$B$1:$E$363,4,FALSE)</f>
        <v>5837</v>
      </c>
      <c r="BE179">
        <f>VLOOKUP(F179,'[2]superficie y densidad'!$B$1:$G$363,6,FALSE)</f>
        <v>5.2713808362684009</v>
      </c>
      <c r="BF179">
        <f>VLOOKUP(F179,'[2]poblacion y % H y M'!$A$1:$G$363,6,FALSE)</f>
        <v>51.002227171492208</v>
      </c>
      <c r="BG179">
        <f>VLOOKUP(F179,'[2]poblacion y % H y M'!$A$1:$G$363,7,FALSE)</f>
        <v>48.997772828507799</v>
      </c>
      <c r="BH179">
        <f>VLOOKUP(F179,'[2]poblacion % edad'!$A$2:$M$363,4,FALSE)</f>
        <v>1283</v>
      </c>
      <c r="BI179">
        <f>VLOOKUP(F179,'[2]poblacion % edad'!$A$2:$M$363,5,FALSE)</f>
        <v>3774</v>
      </c>
      <c r="BJ179">
        <f>VLOOKUP(F179,'[2]poblacion % edad'!$A$2:$M$363,6,FALSE)</f>
        <v>797</v>
      </c>
      <c r="BK179">
        <f>VLOOKUP(F179,'[2]poblacion y % H y M'!$A$2:$N$363,14,FALSE)</f>
        <v>1.0475690800979363</v>
      </c>
      <c r="BL179">
        <f>VLOOKUP(F179,'[2]poblacion % edad'!$A$2:$M$363,10,FALSE)</f>
        <v>55.113937466878646</v>
      </c>
      <c r="BM179">
        <f>VLOOKUP(F179,'[2]poblacion % edad'!$A$2:$M$363,11,FALSE)</f>
        <v>62.120031176929068</v>
      </c>
      <c r="BN179">
        <f>VLOOKUP(F179,[2]TBN!$A$1:$E$363,5,FALSE)</f>
        <v>11.103518961393918</v>
      </c>
      <c r="BQ179">
        <f>VLOOKUP(F179,'[2]TMI bruta'!$B$6:$I$367,3,FALSE)</f>
        <v>0</v>
      </c>
    </row>
    <row r="180" spans="1:70" x14ac:dyDescent="0.45">
      <c r="A180" s="1"/>
      <c r="B180" s="1"/>
      <c r="C180" s="1"/>
      <c r="D180" s="1"/>
      <c r="E180" s="1">
        <v>2102</v>
      </c>
      <c r="F180" s="1" t="s">
        <v>485</v>
      </c>
      <c r="J180" s="29">
        <v>6.7</v>
      </c>
      <c r="K180" s="32">
        <v>616.6</v>
      </c>
      <c r="M180" s="32">
        <v>3766.9</v>
      </c>
      <c r="O180" s="18">
        <v>9.1954022988505741</v>
      </c>
      <c r="P180" s="18"/>
      <c r="Q180" s="18"/>
      <c r="S180" s="18">
        <v>45.977011494252871</v>
      </c>
      <c r="AJ180" s="21">
        <v>4</v>
      </c>
      <c r="AN180" s="37">
        <v>8.17</v>
      </c>
      <c r="AT180">
        <v>1</v>
      </c>
      <c r="AU180">
        <f>VLOOKUP(E180,'[1]AVPP 0 a 79 años (COMUNAS)'!$A$4:$I$350,5,FALSE)</f>
        <v>827</v>
      </c>
      <c r="AV180">
        <f>VLOOKUP(E180,'[1]AVPP 0 a 79 años (COMUNAS)'!$A$4:$AA$350,11,FALSE)</f>
        <v>1848</v>
      </c>
      <c r="AW180">
        <f>VLOOKUP(E180,'[1]AVPP 0 a 79 años (COMUNAS)'!$A$4:$AA$350,17,FALSE)</f>
        <v>1945</v>
      </c>
      <c r="AX180">
        <f>VLOOKUP(E180,'[1]AVPP 0 a 79 años (COMUNAS)'!$A$4:$AA$350,23,FALSE)</f>
        <v>2159</v>
      </c>
      <c r="BB180">
        <v>3803.9</v>
      </c>
      <c r="BC180" s="26">
        <f>VLOOKUP(F180,'[2]superficie y densidad'!$B$1:$H$363,7,FALSE)</f>
        <v>0</v>
      </c>
      <c r="BD180">
        <f>VLOOKUP(F180,'[2]superficie y densidad'!$B$1:$E$363,4,FALSE)</f>
        <v>11309</v>
      </c>
      <c r="BE180">
        <f>VLOOKUP(F180,'[2]superficie y densidad'!$B$1:$G$363,6,FALSE)</f>
        <v>2.9730013933068693</v>
      </c>
      <c r="BF180">
        <f>VLOOKUP(F180,'[2]poblacion y % H y M'!$A$1:$G$363,6,FALSE)</f>
        <v>53.78017508179326</v>
      </c>
      <c r="BG180">
        <f>VLOOKUP(F180,'[2]poblacion y % H y M'!$A$1:$G$363,7,FALSE)</f>
        <v>46.21982491820674</v>
      </c>
      <c r="BH180">
        <f>VLOOKUP(F180,'[2]poblacion % edad'!$A$2:$M$363,4,FALSE)</f>
        <v>2563</v>
      </c>
      <c r="BI180">
        <f>VLOOKUP(F180,'[2]poblacion % edad'!$A$2:$M$363,5,FALSE)</f>
        <v>7505</v>
      </c>
      <c r="BJ180">
        <f>VLOOKUP(F180,'[2]poblacion % edad'!$A$2:$M$363,6,FALSE)</f>
        <v>588</v>
      </c>
      <c r="BK180">
        <f>VLOOKUP(F180,'[2]poblacion y % H y M'!$A$2:$N$363,14,FALSE)</f>
        <v>1.1840541094486574</v>
      </c>
      <c r="BL180">
        <f>VLOOKUP(F180,'[2]poblacion % edad'!$A$2:$M$363,10,FALSE)</f>
        <v>41.985343104596936</v>
      </c>
      <c r="BM180">
        <f>VLOOKUP(F180,'[2]poblacion % edad'!$A$2:$M$363,11,FALSE)</f>
        <v>22.941865001950841</v>
      </c>
      <c r="BN180">
        <f>VLOOKUP(F180,[2]TBN!$A$1:$E$363,5,FALSE)</f>
        <v>13.982732732732734</v>
      </c>
      <c r="BQ180">
        <f>VLOOKUP(F180,'[2]TMI bruta'!$B$6:$I$367,3,FALSE)</f>
        <v>0</v>
      </c>
    </row>
    <row r="181" spans="1:70" x14ac:dyDescent="0.45">
      <c r="A181" s="2"/>
      <c r="B181" s="1"/>
      <c r="C181" s="1"/>
      <c r="D181" s="1"/>
      <c r="E181" s="1">
        <v>10108</v>
      </c>
      <c r="F181" s="1" t="s">
        <v>231</v>
      </c>
      <c r="I181" s="1"/>
      <c r="J181" s="29">
        <v>2.8</v>
      </c>
      <c r="K181" s="32">
        <v>536</v>
      </c>
      <c r="M181" s="32">
        <v>947.6</v>
      </c>
      <c r="O181" s="18">
        <v>6.3059654433093701</v>
      </c>
      <c r="P181" s="18"/>
      <c r="Q181" s="18">
        <v>1570.1853953840332</v>
      </c>
      <c r="S181" s="18">
        <v>50.447723546474961</v>
      </c>
      <c r="T181">
        <v>0.80886618741329297</v>
      </c>
      <c r="AN181" s="37">
        <v>5.84</v>
      </c>
      <c r="AQ181">
        <v>1</v>
      </c>
      <c r="AU181">
        <f>VLOOKUP(E181,'[1]AVPP 0 a 79 años (COMUNAS)'!$A$4:$I$350,5,FALSE)</f>
        <v>1449</v>
      </c>
      <c r="AV181">
        <f>VLOOKUP(E181,'[1]AVPP 0 a 79 años (COMUNAS)'!$A$4:$AA$350,11,FALSE)</f>
        <v>4631</v>
      </c>
      <c r="AW181">
        <f>VLOOKUP(E181,'[1]AVPP 0 a 79 años (COMUNAS)'!$A$4:$AA$350,17,FALSE)</f>
        <v>5574</v>
      </c>
      <c r="AX181">
        <f>VLOOKUP(E181,'[1]AVPP 0 a 79 años (COMUNAS)'!$A$4:$AA$350,23,FALSE)</f>
        <v>4684</v>
      </c>
      <c r="AY181" s="23"/>
      <c r="BB181">
        <f>VLOOKUP(F181,'[2]superficie y densidad'!$B$1:$C$363,2,FALSE)</f>
        <v>860.8</v>
      </c>
      <c r="BC181" s="26">
        <f>VLOOKUP(F181,'[2]superficie y densidad'!$B$1:$H$363,7,FALSE)</f>
        <v>0</v>
      </c>
      <c r="BD181">
        <f>VLOOKUP(F181,'[2]superficie y densidad'!$B$1:$E$363,4,FALSE)</f>
        <v>15722</v>
      </c>
      <c r="BE181">
        <f>VLOOKUP(F181,'[2]superficie y densidad'!$B$1:$G$363,6,FALSE)</f>
        <v>18.264405204460967</v>
      </c>
      <c r="BF181">
        <f>VLOOKUP(F181,'[2]poblacion y % H y M'!$A$1:$G$363,6,FALSE)</f>
        <v>53.110291311537971</v>
      </c>
      <c r="BG181">
        <f>VLOOKUP(F181,'[2]poblacion y % H y M'!$A$1:$G$363,7,FALSE)</f>
        <v>46.889708688462029</v>
      </c>
      <c r="BH181">
        <f>VLOOKUP(F181,'[2]poblacion % edad'!$A$2:$M$363,4,FALSE)</f>
        <v>3602</v>
      </c>
      <c r="BI181">
        <f>VLOOKUP(F181,'[2]poblacion % edad'!$A$2:$M$363,5,FALSE)</f>
        <v>10549</v>
      </c>
      <c r="BJ181">
        <f>VLOOKUP(F181,'[2]poblacion % edad'!$A$2:$M$363,6,FALSE)</f>
        <v>1777</v>
      </c>
      <c r="BK181">
        <f>VLOOKUP(F181,'[2]poblacion y % H y M'!$A$2:$N$363,14,FALSE)</f>
        <v>1.1322623828647924</v>
      </c>
      <c r="BL181">
        <f>VLOOKUP(F181,'[2]poblacion % edad'!$A$2:$M$363,10,FALSE)</f>
        <v>50.99061522419187</v>
      </c>
      <c r="BM181">
        <f>VLOOKUP(F181,'[2]poblacion % edad'!$A$2:$M$363,11,FALSE)</f>
        <v>49.333703498056636</v>
      </c>
      <c r="BN181">
        <f>VLOOKUP(F181,[2]TBN!$A$1:$E$363,5,FALSE)</f>
        <v>8.9151180311401301</v>
      </c>
      <c r="BQ181">
        <f>VLOOKUP(F181,'[2]TMI bruta'!$B$6:$I$367,3,FALSE)</f>
        <v>7.031662729384089</v>
      </c>
    </row>
    <row r="182" spans="1:70" x14ac:dyDescent="0.45">
      <c r="A182" s="1"/>
      <c r="B182" s="1"/>
      <c r="C182" s="1"/>
      <c r="D182" s="1"/>
      <c r="E182" s="1">
        <v>7105</v>
      </c>
      <c r="F182" s="1" t="s">
        <v>460</v>
      </c>
      <c r="J182" s="29">
        <v>5.9</v>
      </c>
      <c r="K182" s="32">
        <v>1415.7</v>
      </c>
      <c r="M182" s="32">
        <v>3033.1</v>
      </c>
      <c r="O182" s="18"/>
      <c r="P182" s="18"/>
      <c r="Q182" s="18"/>
      <c r="S182" s="18"/>
      <c r="T182">
        <v>0.55840961233709407</v>
      </c>
      <c r="AU182">
        <f>VLOOKUP(E182,'[1]AVPP 0 a 79 años (COMUNAS)'!$A$4:$I$350,5,FALSE)</f>
        <v>2019</v>
      </c>
      <c r="AV182">
        <f>VLOOKUP(E182,'[1]AVPP 0 a 79 años (COMUNAS)'!$A$4:$AA$350,11,FALSE)</f>
        <v>3648</v>
      </c>
      <c r="AW182">
        <f>VLOOKUP(E182,'[1]AVPP 0 a 79 años (COMUNAS)'!$A$4:$AA$350,17,FALSE)</f>
        <v>5020</v>
      </c>
      <c r="AX182">
        <f>VLOOKUP(E182,'[1]AVPP 0 a 79 años (COMUNAS)'!$A$4:$AA$350,23,FALSE)</f>
        <v>6092</v>
      </c>
      <c r="AY182" s="23"/>
      <c r="BB182">
        <f>VLOOKUP(F182,'[2]superficie y densidad'!$B$1:$C$363,2,FALSE)</f>
        <v>238.2</v>
      </c>
      <c r="BC182" s="26">
        <f>VLOOKUP(F182,'[2]superficie y densidad'!$B$1:$H$363,7,FALSE)</f>
        <v>0</v>
      </c>
      <c r="BD182">
        <f>VLOOKUP(F182,'[2]superficie y densidad'!$B$1:$E$363,4,FALSE)</f>
        <v>49334</v>
      </c>
      <c r="BE182">
        <f>VLOOKUP(F182,'[2]superficie y densidad'!$B$1:$G$363,6,FALSE)</f>
        <v>207.1116708648195</v>
      </c>
      <c r="BF182">
        <f>VLOOKUP(F182,'[2]poblacion y % H y M'!$A$1:$G$363,6,FALSE)</f>
        <v>49.006770178781366</v>
      </c>
      <c r="BG182">
        <f>VLOOKUP(F182,'[2]poblacion y % H y M'!$A$1:$G$363,7,FALSE)</f>
        <v>50.993229821218634</v>
      </c>
      <c r="BH182">
        <f>VLOOKUP(F182,'[2]poblacion % edad'!$A$2:$M$363,4,FALSE)</f>
        <v>8743</v>
      </c>
      <c r="BI182">
        <f>VLOOKUP(F182,'[2]poblacion % edad'!$A$2:$M$363,5,FALSE)</f>
        <v>26620</v>
      </c>
      <c r="BJ182">
        <f>VLOOKUP(F182,'[2]poblacion % edad'!$A$2:$M$363,6,FALSE)</f>
        <v>3754</v>
      </c>
      <c r="BK182">
        <f>VLOOKUP(F182,'[2]poblacion y % H y M'!$A$2:$N$363,14,FALSE)</f>
        <v>0.98724852672221097</v>
      </c>
      <c r="BL182">
        <f>VLOOKUP(F182,'[2]poblacion % edad'!$A$2:$M$363,10,FALSE)</f>
        <v>46.945905334335087</v>
      </c>
      <c r="BM182">
        <f>VLOOKUP(F182,'[2]poblacion % edad'!$A$2:$M$363,11,FALSE)</f>
        <v>42.93720690838385</v>
      </c>
      <c r="BN182">
        <f>VLOOKUP(F182,[2]TBN!$A$1:$E$363,5,FALSE)</f>
        <v>15.210777922642329</v>
      </c>
      <c r="BQ182">
        <f>VLOOKUP(F182,'[2]TMI bruta'!$B$6:$I$367,3,FALSE)</f>
        <v>5.0420168067226898</v>
      </c>
    </row>
    <row r="183" spans="1:70" x14ac:dyDescent="0.45">
      <c r="A183" s="1"/>
      <c r="B183" s="1"/>
      <c r="C183" s="1"/>
      <c r="D183" s="1"/>
      <c r="E183" s="1">
        <v>14106</v>
      </c>
      <c r="F183" s="1" t="s">
        <v>416</v>
      </c>
      <c r="I183" s="1"/>
      <c r="J183" s="29">
        <v>4.7</v>
      </c>
      <c r="K183" s="32">
        <v>579.5</v>
      </c>
      <c r="M183" s="32">
        <v>1858.7</v>
      </c>
      <c r="O183" s="18">
        <v>4.6339202965708992</v>
      </c>
      <c r="P183" s="18"/>
      <c r="Q183" s="18"/>
      <c r="S183" s="18"/>
      <c r="T183">
        <v>0.9229842446709916</v>
      </c>
      <c r="AN183" s="37">
        <v>6.63</v>
      </c>
      <c r="AQ183">
        <v>1</v>
      </c>
      <c r="AT183">
        <v>1</v>
      </c>
      <c r="AU183">
        <f>VLOOKUP(E183,'[1]AVPP 0 a 79 años (COMUNAS)'!$A$4:$I$350,5,FALSE)</f>
        <v>1597</v>
      </c>
      <c r="AV183">
        <f>VLOOKUP(E183,'[1]AVPP 0 a 79 años (COMUNAS)'!$A$4:$AA$350,11,FALSE)</f>
        <v>7090</v>
      </c>
      <c r="AW183">
        <f>VLOOKUP(E183,'[1]AVPP 0 a 79 años (COMUNAS)'!$A$4:$AA$350,17,FALSE)</f>
        <v>5228</v>
      </c>
      <c r="AX183">
        <f>VLOOKUP(E183,'[1]AVPP 0 a 79 años (COMUNAS)'!$A$4:$AA$350,23,FALSE)</f>
        <v>5419</v>
      </c>
      <c r="BB183">
        <f>VLOOKUP(F183,'[2]superficie y densidad'!$B$1:$C$363,2,FALSE)</f>
        <v>1320.5</v>
      </c>
      <c r="BC183" s="26">
        <f>VLOOKUP(F183,'[2]superficie y densidad'!$B$1:$H$363,7,FALSE)</f>
        <v>0</v>
      </c>
      <c r="BD183">
        <f>VLOOKUP(F183,'[2]superficie y densidad'!$B$1:$E$363,4,FALSE)</f>
        <v>22119</v>
      </c>
      <c r="BE183">
        <f>VLOOKUP(F183,'[2]superficie y densidad'!$B$1:$G$363,6,FALSE)</f>
        <v>16.750473305566075</v>
      </c>
      <c r="BF183">
        <f>VLOOKUP(F183,'[2]poblacion y % H y M'!$A$1:$G$363,6,FALSE)</f>
        <v>51.295266512952665</v>
      </c>
      <c r="BG183">
        <f>VLOOKUP(F183,'[2]poblacion y % H y M'!$A$1:$G$363,7,FALSE)</f>
        <v>48.704733487047335</v>
      </c>
      <c r="BH183">
        <f>VLOOKUP(F183,'[2]poblacion % edad'!$A$2:$M$363,4,FALSE)</f>
        <v>5028</v>
      </c>
      <c r="BI183">
        <f>VLOOKUP(F183,'[2]poblacion % edad'!$A$2:$M$363,5,FALSE)</f>
        <v>14006</v>
      </c>
      <c r="BJ183">
        <f>VLOOKUP(F183,'[2]poblacion % edad'!$A$2:$M$363,6,FALSE)</f>
        <v>2283</v>
      </c>
      <c r="BK183">
        <f>VLOOKUP(F183,'[2]poblacion y % H y M'!$A$2:$N$363,14,FALSE)</f>
        <v>1.0570298176203803</v>
      </c>
      <c r="BL183">
        <f>VLOOKUP(F183,'[2]poblacion % edad'!$A$2:$M$363,10,FALSE)</f>
        <v>52.199057546765673</v>
      </c>
      <c r="BM183">
        <f>VLOOKUP(F183,'[2]poblacion % edad'!$A$2:$M$363,11,FALSE)</f>
        <v>45.405727923627687</v>
      </c>
      <c r="BN183">
        <f>VLOOKUP(F183,[2]TBN!$A$1:$E$363,5,FALSE)</f>
        <v>14.120185767228033</v>
      </c>
      <c r="BQ183">
        <f>VLOOKUP(F183,'[2]TMI bruta'!$B$6:$I$367,3,FALSE)</f>
        <v>9.9667774086378724</v>
      </c>
      <c r="BR183">
        <v>1</v>
      </c>
    </row>
    <row r="184" spans="1:70" x14ac:dyDescent="0.45">
      <c r="A184" s="2"/>
      <c r="B184" s="1"/>
      <c r="C184" s="1"/>
      <c r="D184" s="1"/>
      <c r="E184" s="1">
        <v>13504</v>
      </c>
      <c r="F184" s="1" t="s">
        <v>481</v>
      </c>
      <c r="I184" s="1"/>
      <c r="J184" s="29">
        <v>9.1999999999999993</v>
      </c>
      <c r="K184" s="32">
        <v>719.7</v>
      </c>
      <c r="M184" s="32">
        <v>1606.8</v>
      </c>
      <c r="O184" s="18"/>
      <c r="P184" s="18"/>
      <c r="Q184" s="18"/>
      <c r="S184" s="18"/>
      <c r="T184">
        <v>0.84645418326693223</v>
      </c>
      <c r="AO184" s="37">
        <v>4.34</v>
      </c>
      <c r="AU184">
        <f>VLOOKUP(E184,'[1]AVPP 0 a 79 años (COMUNAS)'!$A$4:$I$350,5,FALSE)</f>
        <v>587</v>
      </c>
      <c r="AV184">
        <f>VLOOKUP(E184,'[1]AVPP 0 a 79 años (COMUNAS)'!$A$4:$AA$350,11,FALSE)</f>
        <v>2463</v>
      </c>
      <c r="AW184">
        <f>VLOOKUP(E184,'[1]AVPP 0 a 79 años (COMUNAS)'!$A$4:$AA$350,17,FALSE)</f>
        <v>2309</v>
      </c>
      <c r="AX184">
        <f>VLOOKUP(E184,'[1]AVPP 0 a 79 años (COMUNAS)'!$A$4:$AA$350,23,FALSE)</f>
        <v>2335</v>
      </c>
      <c r="BB184">
        <f>VLOOKUP(F184,'[2]superficie y densidad'!$B$1:$C$363,2,FALSE)</f>
        <v>395</v>
      </c>
      <c r="BC184" s="26">
        <f>VLOOKUP(F184,'[2]superficie y densidad'!$B$1:$H$363,7,FALSE)</f>
        <v>0</v>
      </c>
      <c r="BD184">
        <f>VLOOKUP(F184,'[2]superficie y densidad'!$B$1:$E$363,4,FALSE)</f>
        <v>12901</v>
      </c>
      <c r="BE184">
        <f>VLOOKUP(F184,'[2]superficie y densidad'!$B$1:$G$363,6,FALSE)</f>
        <v>32.660759493670888</v>
      </c>
      <c r="BF184">
        <f>VLOOKUP(F184,'[2]poblacion y % H y M'!$A$1:$G$363,6,FALSE)</f>
        <v>50.848771413068746</v>
      </c>
      <c r="BG184">
        <f>VLOOKUP(F184,'[2]poblacion y % H y M'!$A$1:$G$363,7,FALSE)</f>
        <v>49.151228586931246</v>
      </c>
      <c r="BH184">
        <f>VLOOKUP(F184,'[2]poblacion % edad'!$A$2:$M$363,4,FALSE)</f>
        <v>2789</v>
      </c>
      <c r="BI184">
        <f>VLOOKUP(F184,'[2]poblacion % edad'!$A$2:$M$363,5,FALSE)</f>
        <v>8340</v>
      </c>
      <c r="BJ184">
        <f>VLOOKUP(F184,'[2]poblacion % edad'!$A$2:$M$363,6,FALSE)</f>
        <v>1236</v>
      </c>
      <c r="BK184">
        <f>VLOOKUP(F184,'[2]poblacion y % H y M'!$A$2:$N$363,14,FALSE)</f>
        <v>1.033717105263158</v>
      </c>
      <c r="BL184">
        <f>VLOOKUP(F184,'[2]poblacion % edad'!$A$2:$M$363,10,FALSE)</f>
        <v>48.261390887290169</v>
      </c>
      <c r="BM184">
        <f>VLOOKUP(F184,'[2]poblacion % edad'!$A$2:$M$363,11,FALSE)</f>
        <v>44.316959483685906</v>
      </c>
      <c r="BN184">
        <f>VLOOKUP(F184,[2]TBN!$A$1:$E$363,5,FALSE)</f>
        <v>12.292761827739588</v>
      </c>
      <c r="BQ184">
        <f>VLOOKUP(F184,'[2]TMI bruta'!$B$6:$I$367,3,FALSE)</f>
        <v>13.145078391112591</v>
      </c>
    </row>
    <row r="185" spans="1:70" x14ac:dyDescent="0.45">
      <c r="A185" s="1"/>
      <c r="B185" s="1"/>
      <c r="C185" s="1"/>
      <c r="D185" s="1"/>
      <c r="E185" s="1">
        <v>2302</v>
      </c>
      <c r="F185" s="1" t="s">
        <v>489</v>
      </c>
      <c r="J185" s="29">
        <v>5.9</v>
      </c>
      <c r="K185" s="32">
        <v>644.9</v>
      </c>
      <c r="M185" s="32">
        <v>2919.2</v>
      </c>
      <c r="O185" s="18"/>
      <c r="P185" s="18"/>
      <c r="Q185" s="18"/>
      <c r="S185" s="18"/>
      <c r="AJ185" s="22"/>
      <c r="AS185">
        <v>1</v>
      </c>
      <c r="AU185">
        <f>VLOOKUP(E185,'[1]AVPP 0 a 79 años (COMUNAS)'!$A$4:$I$350,5,FALSE)</f>
        <v>191</v>
      </c>
      <c r="AV185">
        <f>VLOOKUP(E185,'[1]AVPP 0 a 79 años (COMUNAS)'!$A$4:$AA$350,11,FALSE)</f>
        <v>917</v>
      </c>
      <c r="AW185">
        <f>VLOOKUP(E185,'[1]AVPP 0 a 79 años (COMUNAS)'!$A$4:$AA$350,17,FALSE)</f>
        <v>902</v>
      </c>
      <c r="AX185">
        <f>VLOOKUP(E185,'[1]AVPP 0 a 79 años (COMUNAS)'!$A$4:$AA$350,23,FALSE)</f>
        <v>650</v>
      </c>
      <c r="AY185" s="23"/>
      <c r="BB185">
        <v>12197.2</v>
      </c>
      <c r="BC185" s="26">
        <f>VLOOKUP(F185,'[2]superficie y densidad'!$B$1:$H$363,7,FALSE)</f>
        <v>0</v>
      </c>
      <c r="BD185">
        <f>VLOOKUP(F185,'[2]superficie y densidad'!$B$1:$E$363,4,FALSE)</f>
        <v>5162</v>
      </c>
      <c r="BE185">
        <f>VLOOKUP(F185,'[2]superficie y densidad'!$B$1:$G$363,6,FALSE)</f>
        <v>0.423211884694848</v>
      </c>
      <c r="BF185">
        <f>VLOOKUP(F185,'[2]poblacion y % H y M'!$A$1:$G$363,6,FALSE)</f>
        <v>58.310732274312279</v>
      </c>
      <c r="BG185">
        <f>VLOOKUP(F185,'[2]poblacion y % H y M'!$A$1:$G$363,7,FALSE)</f>
        <v>41.689267725687721</v>
      </c>
      <c r="BH185">
        <f>VLOOKUP(F185,'[2]poblacion % edad'!$A$2:$M$363,4,FALSE)</f>
        <v>1376</v>
      </c>
      <c r="BI185">
        <f>VLOOKUP(F185,'[2]poblacion % edad'!$A$2:$M$363,5,FALSE)</f>
        <v>4173</v>
      </c>
      <c r="BJ185">
        <f>VLOOKUP(F185,'[2]poblacion % edad'!$A$2:$M$363,6,FALSE)</f>
        <v>138</v>
      </c>
      <c r="BK185">
        <f>VLOOKUP(F185,'[2]poblacion y % H y M'!$A$2:$N$363,14,FALSE)</f>
        <v>1.3905002101723414</v>
      </c>
      <c r="BL185">
        <f>VLOOKUP(F185,'[2]poblacion % edad'!$A$2:$M$363,10,FALSE)</f>
        <v>36.280853103283015</v>
      </c>
      <c r="BM185">
        <f>VLOOKUP(F185,'[2]poblacion % edad'!$A$2:$M$363,11,FALSE)</f>
        <v>10.029069767441861</v>
      </c>
      <c r="BN185">
        <f>VLOOKUP(F185,[2]TBN!$A$1:$E$363,5,FALSE)</f>
        <v>8.9678213469315988</v>
      </c>
      <c r="BQ185">
        <f>VLOOKUP(F185,'[2]TMI bruta'!$B$6:$I$367,3,FALSE)</f>
        <v>19.534219208284085</v>
      </c>
    </row>
    <row r="186" spans="1:70" x14ac:dyDescent="0.45">
      <c r="A186" s="1"/>
      <c r="B186" s="1"/>
      <c r="C186" s="1"/>
      <c r="D186" s="1"/>
      <c r="E186" s="1">
        <v>6204</v>
      </c>
      <c r="F186" s="1" t="s">
        <v>520</v>
      </c>
      <c r="J186" s="29">
        <v>5.5</v>
      </c>
      <c r="K186" s="32">
        <v>401.6</v>
      </c>
      <c r="M186" s="32">
        <v>665.2</v>
      </c>
      <c r="O186" s="18">
        <v>13.257324671881214</v>
      </c>
      <c r="P186" s="18"/>
      <c r="Q186" s="18"/>
      <c r="S186" s="18">
        <v>39.771974015643643</v>
      </c>
      <c r="T186">
        <v>0.30319501524592335</v>
      </c>
      <c r="AN186" s="37">
        <v>0.65</v>
      </c>
      <c r="AU186">
        <f>VLOOKUP(E186,'[1]AVPP 0 a 79 años (COMUNAS)'!$A$4:$I$350,5,FALSE)</f>
        <v>578</v>
      </c>
      <c r="AV186">
        <f>VLOOKUP(E186,'[1]AVPP 0 a 79 años (COMUNAS)'!$A$4:$AA$350,11,FALSE)</f>
        <v>1295</v>
      </c>
      <c r="AW186">
        <f>VLOOKUP(E186,'[1]AVPP 0 a 79 años (COMUNAS)'!$A$4:$AA$350,17,FALSE)</f>
        <v>1239</v>
      </c>
      <c r="AX186">
        <f>VLOOKUP(E186,'[1]AVPP 0 a 79 años (COMUNAS)'!$A$4:$AA$350,23,FALSE)</f>
        <v>1628</v>
      </c>
      <c r="BB186" t="e">
        <f>VLOOKUP(F186,'[2]superficie y densidad'!$B$1:$C$363,2,FALSE)</f>
        <v>#N/A</v>
      </c>
      <c r="BC186" s="26" t="e">
        <f>VLOOKUP(F186,'[2]superficie y densidad'!$B$1:$H$363,7,FALSE)</f>
        <v>#N/A</v>
      </c>
      <c r="BD186" t="e">
        <f>VLOOKUP(F186,'[2]superficie y densidad'!$B$1:$E$363,4,FALSE)</f>
        <v>#N/A</v>
      </c>
      <c r="BE186" t="e">
        <f>VLOOKUP(F186,'[2]superficie y densidad'!$B$1:$G$363,6,FALSE)</f>
        <v>#N/A</v>
      </c>
      <c r="BF186" t="e">
        <f>VLOOKUP(F186,'[2]poblacion y % H y M'!$A$1:$G$363,6,FALSE)</f>
        <v>#N/A</v>
      </c>
      <c r="BG186" t="e">
        <f>VLOOKUP(F186,'[2]poblacion y % H y M'!$A$1:$G$363,7,FALSE)</f>
        <v>#N/A</v>
      </c>
      <c r="BH186" t="e">
        <f>VLOOKUP(F186,'[2]poblacion % edad'!$A$2:$M$363,4,FALSE)</f>
        <v>#N/A</v>
      </c>
      <c r="BI186" t="e">
        <f>VLOOKUP(F186,'[2]poblacion % edad'!$A$2:$M$363,5,FALSE)</f>
        <v>#N/A</v>
      </c>
      <c r="BJ186" t="e">
        <f>VLOOKUP(F186,'[2]poblacion % edad'!$A$2:$M$363,6,FALSE)</f>
        <v>#N/A</v>
      </c>
      <c r="BK186" t="e">
        <f>VLOOKUP(F186,'[2]poblacion y % H y M'!$A$2:$N$363,14,FALSE)</f>
        <v>#N/A</v>
      </c>
      <c r="BL186" t="e">
        <f>VLOOKUP(F186,'[2]poblacion % edad'!$A$2:$M$363,10,FALSE)</f>
        <v>#N/A</v>
      </c>
      <c r="BM186" t="e">
        <f>VLOOKUP(F186,'[2]poblacion % edad'!$A$2:$M$363,11,FALSE)</f>
        <v>#N/A</v>
      </c>
      <c r="BN186" t="e">
        <f>VLOOKUP(F186,[2]TBN!$A$1:$E$363,5,FALSE)</f>
        <v>#N/A</v>
      </c>
      <c r="BQ186" t="e">
        <f>VLOOKUP(F186,'[2]TMI bruta'!$B$6:$I$367,3,FALSE)</f>
        <v>#N/A</v>
      </c>
    </row>
    <row r="187" spans="1:70" x14ac:dyDescent="0.45">
      <c r="A187" s="1"/>
      <c r="B187" s="1"/>
      <c r="C187" s="1"/>
      <c r="D187" s="1"/>
      <c r="E187" s="1">
        <v>6109</v>
      </c>
      <c r="F187" s="1" t="s">
        <v>299</v>
      </c>
      <c r="J187" s="29">
        <v>5.2</v>
      </c>
      <c r="K187" s="32">
        <v>445.8</v>
      </c>
      <c r="M187" s="32">
        <v>1646.4</v>
      </c>
      <c r="O187" s="18"/>
      <c r="P187" s="18"/>
      <c r="Q187" s="18"/>
      <c r="S187" s="18"/>
      <c r="T187">
        <v>0.95092202700740525</v>
      </c>
      <c r="AO187" s="37">
        <v>13.87</v>
      </c>
      <c r="AU187">
        <f>VLOOKUP(E187,'[1]AVPP 0 a 79 años (COMUNAS)'!$A$4:$I$350,5,FALSE)</f>
        <v>1071</v>
      </c>
      <c r="AV187">
        <f>VLOOKUP(E187,'[1]AVPP 0 a 79 años (COMUNAS)'!$A$4:$AA$350,11,FALSE)</f>
        <v>3326</v>
      </c>
      <c r="AW187">
        <f>VLOOKUP(E187,'[1]AVPP 0 a 79 años (COMUNAS)'!$A$4:$AA$350,17,FALSE)</f>
        <v>2910</v>
      </c>
      <c r="AX187">
        <f>VLOOKUP(E187,'[1]AVPP 0 a 79 años (COMUNAS)'!$A$4:$AA$350,23,FALSE)</f>
        <v>2786</v>
      </c>
      <c r="BB187">
        <f>VLOOKUP(F187,'[2]superficie y densidad'!$B$1:$C$363,2,FALSE)</f>
        <v>112.6</v>
      </c>
      <c r="BC187" s="26">
        <f>VLOOKUP(F187,'[2]superficie y densidad'!$B$1:$H$363,7,FALSE)</f>
        <v>0</v>
      </c>
      <c r="BD187">
        <f>VLOOKUP(F187,'[2]superficie y densidad'!$B$1:$E$363,4,FALSE)</f>
        <v>13861</v>
      </c>
      <c r="BE187">
        <f>VLOOKUP(F187,'[2]superficie y densidad'!$B$1:$G$363,6,FALSE)</f>
        <v>123.09946714031972</v>
      </c>
      <c r="BF187">
        <f>VLOOKUP(F187,'[2]poblacion y % H y M'!$A$1:$G$363,6,FALSE)</f>
        <v>51.5619363682274</v>
      </c>
      <c r="BG187">
        <f>VLOOKUP(F187,'[2]poblacion y % H y M'!$A$1:$G$363,7,FALSE)</f>
        <v>48.4380636317726</v>
      </c>
      <c r="BH187">
        <f>VLOOKUP(F187,'[2]poblacion % edad'!$A$2:$M$363,4,FALSE)</f>
        <v>2963</v>
      </c>
      <c r="BI187">
        <f>VLOOKUP(F187,'[2]poblacion % edad'!$A$2:$M$363,5,FALSE)</f>
        <v>9390</v>
      </c>
      <c r="BJ187">
        <f>VLOOKUP(F187,'[2]poblacion % edad'!$A$2:$M$363,6,FALSE)</f>
        <v>1390</v>
      </c>
      <c r="BK187">
        <f>VLOOKUP(F187,'[2]poblacion y % H y M'!$A$2:$N$363,14,FALSE)</f>
        <v>1.0687942194791509</v>
      </c>
      <c r="BL187">
        <f>VLOOKUP(F187,'[2]poblacion % edad'!$A$2:$M$363,10,FALSE)</f>
        <v>46.357827476038338</v>
      </c>
      <c r="BM187">
        <f>VLOOKUP(F187,'[2]poblacion % edad'!$A$2:$M$363,11,FALSE)</f>
        <v>46.911913601079988</v>
      </c>
      <c r="BN187">
        <f>VLOOKUP(F187,[2]TBN!$A$1:$E$363,5,FALSE)</f>
        <v>11.132940406024884</v>
      </c>
      <c r="BQ187">
        <f>VLOOKUP(F187,'[2]TMI bruta'!$B$6:$I$367,3,FALSE)</f>
        <v>13.057888283349387</v>
      </c>
    </row>
    <row r="188" spans="1:70" x14ac:dyDescent="0.45">
      <c r="A188" s="2"/>
      <c r="B188" s="1"/>
      <c r="C188" s="1"/>
      <c r="D188" s="1"/>
      <c r="E188" s="1">
        <v>13119</v>
      </c>
      <c r="F188" s="1" t="s">
        <v>476</v>
      </c>
      <c r="I188" s="1"/>
      <c r="J188" s="29">
        <v>6.1</v>
      </c>
      <c r="K188" s="32">
        <v>285.5</v>
      </c>
      <c r="M188" s="32">
        <v>1178.7</v>
      </c>
      <c r="O188" s="18">
        <v>0.18523012064037758</v>
      </c>
      <c r="P188" s="18">
        <v>0.18523012064037758</v>
      </c>
      <c r="Q188" s="18">
        <v>1164.7269985866938</v>
      </c>
      <c r="S188" s="18"/>
      <c r="T188">
        <v>0.4853195867886469</v>
      </c>
      <c r="AN188" s="37">
        <v>2.56</v>
      </c>
      <c r="AO188" s="37">
        <v>4.4800000000000004</v>
      </c>
      <c r="AP188">
        <f>VLOOKUP(F188,'[3]Brote ETA'!$A$2:$B$42,2,FALSE)</f>
        <v>3</v>
      </c>
      <c r="AS188">
        <v>20</v>
      </c>
      <c r="AT188">
        <v>6</v>
      </c>
      <c r="AU188">
        <f>VLOOKUP(E188,'[1]AVPP 0 a 79 años (COMUNAS)'!$A$4:$I$350,5,FALSE)</f>
        <v>27787</v>
      </c>
      <c r="AV188">
        <f>VLOOKUP(E188,'[1]AVPP 0 a 79 años (COMUNAS)'!$A$4:$AA$350,11,FALSE)</f>
        <v>77601</v>
      </c>
      <c r="AW188">
        <f>VLOOKUP(E188,'[1]AVPP 0 a 79 años (COMUNAS)'!$A$4:$AA$350,17,FALSE)</f>
        <v>83052</v>
      </c>
      <c r="AX188">
        <f>VLOOKUP(E188,'[1]AVPP 0 a 79 años (COMUNAS)'!$A$4:$AA$350,23,FALSE)</f>
        <v>85006</v>
      </c>
      <c r="AY188" s="23"/>
      <c r="BB188">
        <f>VLOOKUP(F188,'[2]superficie y densidad'!$B$1:$C$363,2,FALSE)</f>
        <v>133</v>
      </c>
      <c r="BC188" s="26">
        <f>VLOOKUP(F188,'[2]superficie y densidad'!$B$1:$H$363,7,FALSE)</f>
        <v>0</v>
      </c>
      <c r="BD188">
        <f>VLOOKUP(F188,'[2]superficie y densidad'!$B$1:$E$363,4,FALSE)</f>
        <v>549788</v>
      </c>
      <c r="BE188">
        <f>VLOOKUP(F188,'[2]superficie y densidad'!$B$1:$G$363,6,FALSE)</f>
        <v>4133.7443609022557</v>
      </c>
      <c r="BF188">
        <f>VLOOKUP(F188,'[2]poblacion y % H y M'!$A$1:$G$363,6,FALSE)</f>
        <v>48.938318042590964</v>
      </c>
      <c r="BG188">
        <f>VLOOKUP(F188,'[2]poblacion y % H y M'!$A$1:$G$363,7,FALSE)</f>
        <v>51.061681957409036</v>
      </c>
      <c r="BH188">
        <f>VLOOKUP(F188,'[2]poblacion % edad'!$A$2:$M$363,4,FALSE)</f>
        <v>123401</v>
      </c>
      <c r="BI188">
        <f>VLOOKUP(F188,'[2]poblacion % edad'!$A$2:$M$363,5,FALSE)</f>
        <v>382086</v>
      </c>
      <c r="BJ188">
        <f>VLOOKUP(F188,'[2]poblacion % edad'!$A$2:$M$363,6,FALSE)</f>
        <v>29314</v>
      </c>
      <c r="BK188">
        <f>VLOOKUP(F188,'[2]poblacion y % H y M'!$A$2:$N$363,14,FALSE)</f>
        <v>0.9576084131614877</v>
      </c>
      <c r="BL188">
        <f>VLOOKUP(F188,'[2]poblacion % edad'!$A$2:$M$363,10,FALSE)</f>
        <v>39.968750490727217</v>
      </c>
      <c r="BM188">
        <f>VLOOKUP(F188,'[2]poblacion % edad'!$A$2:$M$363,11,FALSE)</f>
        <v>23.755074918355604</v>
      </c>
      <c r="BN188">
        <f>VLOOKUP(F188,[2]TBN!$A$1:$E$363,5,FALSE)</f>
        <v>13.038494692418301</v>
      </c>
      <c r="BQ188">
        <f>VLOOKUP(F188,'[2]TMI bruta'!$B$6:$I$367,3,FALSE)</f>
        <v>6.3039068033673455</v>
      </c>
      <c r="BR188">
        <v>2</v>
      </c>
    </row>
    <row r="189" spans="1:70" x14ac:dyDescent="0.45">
      <c r="A189" s="1"/>
      <c r="B189" s="1"/>
      <c r="C189" s="1"/>
      <c r="D189" s="1"/>
      <c r="E189" s="1">
        <v>14105</v>
      </c>
      <c r="F189" s="1" t="s">
        <v>414</v>
      </c>
      <c r="I189" s="1"/>
      <c r="J189" s="29">
        <v>7.3</v>
      </c>
      <c r="K189" s="32">
        <v>556.6</v>
      </c>
      <c r="M189" s="32">
        <v>2050.6999999999998</v>
      </c>
      <c r="O189" s="18"/>
      <c r="P189" s="18"/>
      <c r="Q189" s="18"/>
      <c r="S189" s="18"/>
      <c r="T189">
        <v>1.1432783809140865</v>
      </c>
      <c r="AU189">
        <f>VLOOKUP(E189,'[1]AVPP 0 a 79 años (COMUNAS)'!$A$4:$I$350,5,FALSE)</f>
        <v>707</v>
      </c>
      <c r="AV189">
        <f>VLOOKUP(E189,'[1]AVPP 0 a 79 años (COMUNAS)'!$A$4:$AA$350,11,FALSE)</f>
        <v>1636</v>
      </c>
      <c r="AW189">
        <f>VLOOKUP(E189,'[1]AVPP 0 a 79 años (COMUNAS)'!$A$4:$AA$350,17,FALSE)</f>
        <v>2330</v>
      </c>
      <c r="AX189">
        <f>VLOOKUP(E189,'[1]AVPP 0 a 79 años (COMUNAS)'!$A$4:$AA$350,23,FALSE)</f>
        <v>1849</v>
      </c>
      <c r="BB189">
        <f>VLOOKUP(F189,'[2]superficie y densidad'!$B$1:$C$363,2,FALSE)</f>
        <v>582.70000000000005</v>
      </c>
      <c r="BC189" s="26">
        <f>VLOOKUP(F189,'[2]superficie y densidad'!$B$1:$H$363,7,FALSE)</f>
        <v>0</v>
      </c>
      <c r="BD189">
        <f>VLOOKUP(F189,'[2]superficie y densidad'!$B$1:$E$363,4,FALSE)</f>
        <v>7460</v>
      </c>
      <c r="BE189">
        <f>VLOOKUP(F189,'[2]superficie y densidad'!$B$1:$G$363,6,FALSE)</f>
        <v>12.802471254504891</v>
      </c>
      <c r="BF189">
        <f>VLOOKUP(F189,'[2]poblacion y % H y M'!$A$1:$G$363,6,FALSE)</f>
        <v>52.761394101876682</v>
      </c>
      <c r="BG189">
        <f>VLOOKUP(F189,'[2]poblacion y % H y M'!$A$1:$G$363,7,FALSE)</f>
        <v>47.238605898123325</v>
      </c>
      <c r="BH189">
        <f>VLOOKUP(F189,'[2]poblacion % edad'!$A$2:$M$363,4,FALSE)</f>
        <v>1644</v>
      </c>
      <c r="BI189">
        <f>VLOOKUP(F189,'[2]poblacion % edad'!$A$2:$M$363,5,FALSE)</f>
        <v>4915</v>
      </c>
      <c r="BJ189">
        <f>VLOOKUP(F189,'[2]poblacion % edad'!$A$2:$M$363,6,FALSE)</f>
        <v>907</v>
      </c>
      <c r="BK189">
        <f>VLOOKUP(F189,'[2]poblacion y % H y M'!$A$2:$N$363,14,FALSE)</f>
        <v>1.1174134997163925</v>
      </c>
      <c r="BL189">
        <f>VLOOKUP(F189,'[2]poblacion % edad'!$A$2:$M$363,10,FALSE)</f>
        <v>51.902339776195319</v>
      </c>
      <c r="BM189">
        <f>VLOOKUP(F189,'[2]poblacion % edad'!$A$2:$M$363,11,FALSE)</f>
        <v>55.17031630170316</v>
      </c>
      <c r="BN189">
        <f>VLOOKUP(F189,[2]TBN!$A$1:$E$363,5,FALSE)</f>
        <v>14.599517814090545</v>
      </c>
      <c r="BQ189">
        <f>VLOOKUP(F189,'[2]TMI bruta'!$B$6:$I$367,3,FALSE)</f>
        <v>18.348623853211009</v>
      </c>
    </row>
    <row r="190" spans="1:70" x14ac:dyDescent="0.45">
      <c r="A190" s="2"/>
      <c r="B190" s="1"/>
      <c r="C190" s="1"/>
      <c r="D190" s="1"/>
      <c r="E190" s="1">
        <v>13118</v>
      </c>
      <c r="F190" s="1" t="s">
        <v>432</v>
      </c>
      <c r="I190" s="1"/>
      <c r="J190" s="29">
        <v>7.3</v>
      </c>
      <c r="K190" s="32">
        <v>547</v>
      </c>
      <c r="M190" s="32">
        <v>3258.3</v>
      </c>
      <c r="O190" s="18"/>
      <c r="P190" s="18"/>
      <c r="Q190" s="18"/>
      <c r="S190" s="18"/>
      <c r="T190">
        <v>0.97565180619032899</v>
      </c>
      <c r="AO190" s="37">
        <v>2.39</v>
      </c>
      <c r="AR190">
        <v>3</v>
      </c>
      <c r="AS190">
        <v>8</v>
      </c>
      <c r="AT190">
        <v>1</v>
      </c>
      <c r="AU190">
        <f>VLOOKUP(E190,'[1]AVPP 0 a 79 años (COMUNAS)'!$A$4:$I$350,5,FALSE)</f>
        <v>7117</v>
      </c>
      <c r="AV190">
        <f>VLOOKUP(E190,'[1]AVPP 0 a 79 años (COMUNAS)'!$A$4:$AA$350,11,FALSE)</f>
        <v>21320</v>
      </c>
      <c r="AW190">
        <f>VLOOKUP(E190,'[1]AVPP 0 a 79 años (COMUNAS)'!$A$4:$AA$350,17,FALSE)</f>
        <v>22246</v>
      </c>
      <c r="AX190">
        <f>VLOOKUP(E190,'[1]AVPP 0 a 79 años (COMUNAS)'!$A$4:$AA$350,23,FALSE)</f>
        <v>21336</v>
      </c>
      <c r="AY190" s="23"/>
      <c r="BB190">
        <f>VLOOKUP(F190,'[2]superficie y densidad'!$B$1:$C$363,2,FALSE)</f>
        <v>12.9</v>
      </c>
      <c r="BC190" s="26">
        <f>VLOOKUP(F190,'[2]superficie y densidad'!$B$1:$H$363,7,FALSE)</f>
        <v>0</v>
      </c>
      <c r="BD190">
        <f>VLOOKUP(F190,'[2]superficie y densidad'!$B$1:$E$363,4,FALSE)</f>
        <v>124015</v>
      </c>
      <c r="BE190">
        <f>VLOOKUP(F190,'[2]superficie y densidad'!$B$1:$G$363,6,FALSE)</f>
        <v>9613.5658914728683</v>
      </c>
      <c r="BF190">
        <f>VLOOKUP(F190,'[2]poblacion y % H y M'!$A$1:$G$363,6,FALSE)</f>
        <v>48.102245696085149</v>
      </c>
      <c r="BG190">
        <f>VLOOKUP(F190,'[2]poblacion y % H y M'!$A$1:$G$363,7,FALSE)</f>
        <v>51.897754303914844</v>
      </c>
      <c r="BH190">
        <f>VLOOKUP(F190,'[2]poblacion % edad'!$A$2:$M$363,4,FALSE)</f>
        <v>21337</v>
      </c>
      <c r="BI190">
        <f>VLOOKUP(F190,'[2]poblacion % edad'!$A$2:$M$363,5,FALSE)</f>
        <v>86376</v>
      </c>
      <c r="BJ190">
        <f>VLOOKUP(F190,'[2]poblacion % edad'!$A$2:$M$363,6,FALSE)</f>
        <v>14691</v>
      </c>
      <c r="BK190">
        <f>VLOOKUP(F190,'[2]poblacion y % H y M'!$A$2:$N$363,14,FALSE)</f>
        <v>0.92610542879622348</v>
      </c>
      <c r="BL190">
        <f>VLOOKUP(F190,'[2]poblacion % edad'!$A$2:$M$363,10,FALSE)</f>
        <v>41.710660368620914</v>
      </c>
      <c r="BM190">
        <f>VLOOKUP(F190,'[2]poblacion % edad'!$A$2:$M$363,11,FALSE)</f>
        <v>68.852228523222564</v>
      </c>
      <c r="BN190">
        <f>VLOOKUP(F190,[2]TBN!$A$1:$E$363,5,FALSE)</f>
        <v>12.532270187248782</v>
      </c>
      <c r="BQ190">
        <f>VLOOKUP(F190,'[2]TMI bruta'!$B$6:$I$367,3,FALSE)</f>
        <v>7.1638106486115554</v>
      </c>
    </row>
    <row r="191" spans="1:70" x14ac:dyDescent="0.45">
      <c r="A191" s="1"/>
      <c r="B191" s="1"/>
      <c r="C191" s="1"/>
      <c r="D191" s="1"/>
      <c r="E191" s="1">
        <v>6108</v>
      </c>
      <c r="F191" s="1" t="s">
        <v>298</v>
      </c>
      <c r="J191" s="29">
        <v>3.9</v>
      </c>
      <c r="K191" s="32">
        <v>674</v>
      </c>
      <c r="M191" s="32">
        <v>2353.6999999999998</v>
      </c>
      <c r="O191" s="18"/>
      <c r="P191" s="18"/>
      <c r="Q191" s="18"/>
      <c r="S191" s="18"/>
      <c r="T191">
        <v>0.45921624348757234</v>
      </c>
      <c r="AO191" s="37">
        <v>4.32</v>
      </c>
      <c r="AS191">
        <v>1</v>
      </c>
      <c r="AT191">
        <v>1</v>
      </c>
      <c r="AU191">
        <f>VLOOKUP(E191,'[1]AVPP 0 a 79 años (COMUNAS)'!$A$4:$I$350,5,FALSE)</f>
        <v>2904</v>
      </c>
      <c r="AV191">
        <f>VLOOKUP(E191,'[1]AVPP 0 a 79 años (COMUNAS)'!$A$4:$AA$350,11,FALSE)</f>
        <v>6883</v>
      </c>
      <c r="AW191">
        <f>VLOOKUP(E191,'[1]AVPP 0 a 79 años (COMUNAS)'!$A$4:$AA$350,17,FALSE)</f>
        <v>7130</v>
      </c>
      <c r="AX191">
        <f>VLOOKUP(E191,'[1]AVPP 0 a 79 años (COMUNAS)'!$A$4:$AA$350,23,FALSE)</f>
        <v>7729</v>
      </c>
      <c r="BB191">
        <f>VLOOKUP(F191,'[2]superficie y densidad'!$B$1:$C$363,2,FALSE)</f>
        <v>2586</v>
      </c>
      <c r="BC191" s="26">
        <f>VLOOKUP(F191,'[2]superficie y densidad'!$B$1:$H$363,7,FALSE)</f>
        <v>0</v>
      </c>
      <c r="BD191">
        <f>VLOOKUP(F191,'[2]superficie y densidad'!$B$1:$E$363,4,FALSE)</f>
        <v>51665</v>
      </c>
      <c r="BE191">
        <f>VLOOKUP(F191,'[2]superficie y densidad'!$B$1:$G$363,6,FALSE)</f>
        <v>19.978731631863884</v>
      </c>
      <c r="BF191">
        <f>VLOOKUP(F191,'[2]poblacion y % H y M'!$A$1:$G$363,6,FALSE)</f>
        <v>49.724184651117774</v>
      </c>
      <c r="BG191">
        <f>VLOOKUP(F191,'[2]poblacion y % H y M'!$A$1:$G$363,7,FALSE)</f>
        <v>50.275815348882226</v>
      </c>
      <c r="BH191">
        <f>VLOOKUP(F191,'[2]poblacion % edad'!$A$2:$M$363,4,FALSE)</f>
        <v>10905</v>
      </c>
      <c r="BI191">
        <f>VLOOKUP(F191,'[2]poblacion % edad'!$A$2:$M$363,5,FALSE)</f>
        <v>32304</v>
      </c>
      <c r="BJ191">
        <f>VLOOKUP(F191,'[2]poblacion % edad'!$A$2:$M$363,6,FALSE)</f>
        <v>3766</v>
      </c>
      <c r="BK191">
        <f>VLOOKUP(F191,'[2]poblacion y % H y M'!$A$2:$N$363,14,FALSE)</f>
        <v>0.99342244854657336</v>
      </c>
      <c r="BL191">
        <f>VLOOKUP(F191,'[2]poblacion % edad'!$A$2:$M$363,10,FALSE)</f>
        <v>45.415428429915799</v>
      </c>
      <c r="BM191">
        <f>VLOOKUP(F191,'[2]poblacion % edad'!$A$2:$M$363,11,FALSE)</f>
        <v>34.534617148097205</v>
      </c>
      <c r="BN191">
        <f>VLOOKUP(F191,[2]TBN!$A$1:$E$363,5,FALSE)</f>
        <v>14.199042043640235</v>
      </c>
      <c r="BQ191">
        <f>VLOOKUP(F191,'[2]TMI bruta'!$B$6:$I$367,3,FALSE)</f>
        <v>4.4929315757551489</v>
      </c>
    </row>
    <row r="192" spans="1:70" x14ac:dyDescent="0.45">
      <c r="A192" s="1"/>
      <c r="B192" s="1"/>
      <c r="C192" s="1"/>
      <c r="D192" s="1"/>
      <c r="E192" s="15">
        <v>9207</v>
      </c>
      <c r="F192" s="16" t="s">
        <v>380</v>
      </c>
      <c r="I192" s="1"/>
      <c r="J192" s="29">
        <v>3.4</v>
      </c>
      <c r="K192" s="32">
        <v>923.5</v>
      </c>
      <c r="M192" s="32">
        <v>1309.0999999999999</v>
      </c>
      <c r="O192" s="18"/>
      <c r="P192" s="18"/>
      <c r="Q192" s="18"/>
      <c r="S192" s="18"/>
      <c r="T192">
        <v>0.90224905924564625</v>
      </c>
      <c r="AU192">
        <f>VLOOKUP(E192,'[1]AVPP 0 a 79 años (COMUNAS)'!$A$4:$I$350,5,FALSE)</f>
        <v>973</v>
      </c>
      <c r="AV192">
        <f>VLOOKUP(E192,'[1]AVPP 0 a 79 años (COMUNAS)'!$A$4:$AA$350,11,FALSE)</f>
        <v>2690</v>
      </c>
      <c r="AW192">
        <f>VLOOKUP(E192,'[1]AVPP 0 a 79 años (COMUNAS)'!$A$4:$AA$350,17,FALSE)</f>
        <v>3239</v>
      </c>
      <c r="AX192">
        <f>VLOOKUP(E192,'[1]AVPP 0 a 79 años (COMUNAS)'!$A$4:$AA$350,23,FALSE)</f>
        <v>2900</v>
      </c>
      <c r="AY192" s="23"/>
      <c r="BB192">
        <f>VLOOKUP(F192,'[2]superficie y densidad'!$B$1:$C$363,2,FALSE)</f>
        <v>1119</v>
      </c>
      <c r="BC192" s="26">
        <f>VLOOKUP(F192,'[2]superficie y densidad'!$B$1:$H$363,7,FALSE)</f>
        <v>0</v>
      </c>
      <c r="BD192">
        <f>VLOOKUP(F192,'[2]superficie y densidad'!$B$1:$E$363,4,FALSE)</f>
        <v>11328</v>
      </c>
      <c r="BE192">
        <f>VLOOKUP(F192,'[2]superficie y densidad'!$B$1:$G$363,6,FALSE)</f>
        <v>10.123324396782841</v>
      </c>
      <c r="BF192">
        <f>VLOOKUP(F192,'[2]poblacion y % H y M'!$A$1:$G$363,6,FALSE)</f>
        <v>55.587923728813557</v>
      </c>
      <c r="BG192">
        <f>VLOOKUP(F192,'[2]poblacion y % H y M'!$A$1:$G$363,7,FALSE)</f>
        <v>44.412076271186443</v>
      </c>
      <c r="BH192">
        <f>VLOOKUP(F192,'[2]poblacion % edad'!$A$2:$M$363,4,FALSE)</f>
        <v>2662</v>
      </c>
      <c r="BI192">
        <f>VLOOKUP(F192,'[2]poblacion % edad'!$A$2:$M$363,5,FALSE)</f>
        <v>7593</v>
      </c>
      <c r="BJ192">
        <f>VLOOKUP(F192,'[2]poblacion % edad'!$A$2:$M$363,6,FALSE)</f>
        <v>1226</v>
      </c>
      <c r="BK192">
        <f>VLOOKUP(F192,'[2]poblacion y % H y M'!$A$2:$N$363,14,FALSE)</f>
        <v>1.2258627374951532</v>
      </c>
      <c r="BL192">
        <f>VLOOKUP(F192,'[2]poblacion % edad'!$A$2:$M$363,10,FALSE)</f>
        <v>51.205057289608845</v>
      </c>
      <c r="BM192">
        <f>VLOOKUP(F192,'[2]poblacion % edad'!$A$2:$M$363,11,FALSE)</f>
        <v>46.055597295266715</v>
      </c>
      <c r="BN192">
        <f>VLOOKUP(F192,[2]TBN!$A$1:$E$363,5,FALSE)</f>
        <v>10.10364950788259</v>
      </c>
      <c r="BQ192">
        <f>VLOOKUP(F192,'[2]TMI bruta'!$B$6:$I$367,3,FALSE)</f>
        <v>8.6206896551724128</v>
      </c>
    </row>
    <row r="193" spans="1:70" x14ac:dyDescent="0.45">
      <c r="A193" s="1"/>
      <c r="B193" s="1"/>
      <c r="C193" s="1"/>
      <c r="D193" s="1"/>
      <c r="E193" s="1">
        <v>8106</v>
      </c>
      <c r="F193" s="1" t="s">
        <v>206</v>
      </c>
      <c r="I193" s="1"/>
      <c r="J193" s="29">
        <v>6.9</v>
      </c>
      <c r="K193" s="32">
        <v>785.7</v>
      </c>
      <c r="M193" s="32">
        <v>2911.6</v>
      </c>
      <c r="O193" s="18">
        <v>2.0672689310152359</v>
      </c>
      <c r="P193" s="18">
        <v>2.0672689310152359</v>
      </c>
      <c r="Q193" s="18">
        <v>5201.2486304343329</v>
      </c>
      <c r="S193" s="18">
        <v>64.085336861472314</v>
      </c>
      <c r="T193">
        <v>0.673950344200277</v>
      </c>
      <c r="AN193" s="37">
        <v>7.97</v>
      </c>
      <c r="AO193" s="37">
        <v>0.32</v>
      </c>
      <c r="AU193">
        <f>VLOOKUP(E193,'[1]AVPP 0 a 79 años (COMUNAS)'!$A$4:$I$350,5,FALSE)</f>
        <v>4598</v>
      </c>
      <c r="AV193">
        <f>VLOOKUP(E193,'[1]AVPP 0 a 79 años (COMUNAS)'!$A$4:$AA$350,11,FALSE)</f>
        <v>14635</v>
      </c>
      <c r="AW193">
        <f>VLOOKUP(E193,'[1]AVPP 0 a 79 años (COMUNAS)'!$A$4:$AA$350,17,FALSE)</f>
        <v>15938</v>
      </c>
      <c r="AX193">
        <f>VLOOKUP(E193,'[1]AVPP 0 a 79 años (COMUNAS)'!$A$4:$AA$350,23,FALSE)</f>
        <v>13680</v>
      </c>
      <c r="AY193" s="23"/>
      <c r="BB193">
        <f>VLOOKUP(F193,'[2]superficie y densidad'!$B$1:$C$363,2,FALSE)</f>
        <v>135.80000000000001</v>
      </c>
      <c r="BC193" s="26">
        <f>VLOOKUP(F193,'[2]superficie y densidad'!$B$1:$H$363,7,FALSE)</f>
        <v>0</v>
      </c>
      <c r="BD193">
        <f>VLOOKUP(F193,'[2]superficie y densidad'!$B$1:$E$363,4,FALSE)</f>
        <v>47821</v>
      </c>
      <c r="BE193">
        <f>VLOOKUP(F193,'[2]superficie y densidad'!$B$1:$G$363,6,FALSE)</f>
        <v>352.14285714285711</v>
      </c>
      <c r="BF193">
        <f>VLOOKUP(F193,'[2]poblacion y % H y M'!$A$1:$G$363,6,FALSE)</f>
        <v>49.635097551285</v>
      </c>
      <c r="BG193">
        <f>VLOOKUP(F193,'[2]poblacion y % H y M'!$A$1:$G$363,7,FALSE)</f>
        <v>50.364902448715</v>
      </c>
      <c r="BH193">
        <f>VLOOKUP(F193,'[2]poblacion % edad'!$A$2:$M$363,4,FALSE)</f>
        <v>10031</v>
      </c>
      <c r="BI193">
        <f>VLOOKUP(F193,'[2]poblacion % edad'!$A$2:$M$363,5,FALSE)</f>
        <v>34005</v>
      </c>
      <c r="BJ193">
        <f>VLOOKUP(F193,'[2]poblacion % edad'!$A$2:$M$363,6,FALSE)</f>
        <v>4617</v>
      </c>
      <c r="BK193">
        <f>VLOOKUP(F193,'[2]poblacion y % H y M'!$A$2:$N$363,14,FALSE)</f>
        <v>0.98074339453649795</v>
      </c>
      <c r="BL193">
        <f>VLOOKUP(F193,'[2]poblacion % edad'!$A$2:$M$363,10,FALSE)</f>
        <v>43.076018232612853</v>
      </c>
      <c r="BM193">
        <f>VLOOKUP(F193,'[2]poblacion % edad'!$A$2:$M$363,11,FALSE)</f>
        <v>46.02731532250025</v>
      </c>
      <c r="BN193">
        <f>VLOOKUP(F193,[2]TBN!$A$1:$E$363,5,FALSE)</f>
        <v>13.421577292253303</v>
      </c>
      <c r="BQ193">
        <f>VLOOKUP(F193,'[2]TMI bruta'!$B$6:$I$367,3,FALSE)</f>
        <v>3.0626725539095796</v>
      </c>
    </row>
    <row r="194" spans="1:70" x14ac:dyDescent="0.45">
      <c r="A194" s="1"/>
      <c r="B194" s="1"/>
      <c r="C194" s="1"/>
      <c r="D194" s="1"/>
      <c r="E194" s="1">
        <v>4203</v>
      </c>
      <c r="F194" s="1" t="s">
        <v>176</v>
      </c>
      <c r="J194" s="29">
        <v>5.7</v>
      </c>
      <c r="K194" s="32">
        <v>713.4</v>
      </c>
      <c r="M194" s="32">
        <v>3383.3</v>
      </c>
      <c r="O194" s="18">
        <v>5.0438817714112778</v>
      </c>
      <c r="P194" s="18"/>
      <c r="Q194" s="18">
        <v>73963.482295974987</v>
      </c>
      <c r="S194" s="18">
        <v>45.394935942701508</v>
      </c>
      <c r="T194">
        <v>0.3271461716937355</v>
      </c>
      <c r="AJ194" s="22">
        <v>6</v>
      </c>
      <c r="AR194">
        <v>2</v>
      </c>
      <c r="AU194">
        <f>VLOOKUP(E194,'[1]AVPP 0 a 79 años (COMUNAS)'!$A$4:$I$350,5,FALSE)</f>
        <v>1631</v>
      </c>
      <c r="AV194">
        <f>VLOOKUP(E194,'[1]AVPP 0 a 79 años (COMUNAS)'!$A$4:$AA$350,11,FALSE)</f>
        <v>4254</v>
      </c>
      <c r="AW194">
        <f>VLOOKUP(E194,'[1]AVPP 0 a 79 años (COMUNAS)'!$A$4:$AA$350,17,FALSE)</f>
        <v>4520</v>
      </c>
      <c r="AX194">
        <f>VLOOKUP(E194,'[1]AVPP 0 a 79 años (COMUNAS)'!$A$4:$AA$350,23,FALSE)</f>
        <v>5748</v>
      </c>
      <c r="BB194">
        <f>VLOOKUP(F194,'[2]superficie y densidad'!$B$1:$C$363,2,FALSE)</f>
        <v>1860.6</v>
      </c>
      <c r="BC194" s="26">
        <f>VLOOKUP(F194,'[2]superficie y densidad'!$B$1:$H$363,7,FALSE)</f>
        <v>0</v>
      </c>
      <c r="BD194">
        <f>VLOOKUP(F194,'[2]superficie y densidad'!$B$1:$E$363,4,FALSE)</f>
        <v>20122</v>
      </c>
      <c r="BE194">
        <f>VLOOKUP(F194,'[2]superficie y densidad'!$B$1:$G$363,6,FALSE)</f>
        <v>10.814790927657745</v>
      </c>
      <c r="BF194">
        <f>VLOOKUP(F194,'[2]poblacion y % H y M'!$A$1:$G$363,6,FALSE)</f>
        <v>50.979027929629261</v>
      </c>
      <c r="BG194">
        <f>VLOOKUP(F194,'[2]poblacion y % H y M'!$A$1:$G$363,7,FALSE)</f>
        <v>49.020972070370739</v>
      </c>
      <c r="BH194">
        <f>VLOOKUP(F194,'[2]poblacion % edad'!$A$2:$M$363,4,FALSE)</f>
        <v>4322</v>
      </c>
      <c r="BI194">
        <f>VLOOKUP(F194,'[2]poblacion % edad'!$A$2:$M$363,5,FALSE)</f>
        <v>13326</v>
      </c>
      <c r="BJ194">
        <f>VLOOKUP(F194,'[2]poblacion % edad'!$A$2:$M$363,6,FALSE)</f>
        <v>2020</v>
      </c>
      <c r="BK194">
        <f>VLOOKUP(F194,'[2]poblacion y % H y M'!$A$2:$N$363,14,FALSE)</f>
        <v>1.0404606286959228</v>
      </c>
      <c r="BL194">
        <f>VLOOKUP(F194,'[2]poblacion % edad'!$A$2:$M$363,10,FALSE)</f>
        <v>47.591175146330485</v>
      </c>
      <c r="BM194">
        <f>VLOOKUP(F194,'[2]poblacion % edad'!$A$2:$M$363,11,FALSE)</f>
        <v>46.737621471540955</v>
      </c>
      <c r="BN194">
        <f>VLOOKUP(F194,[2]TBN!$A$1:$E$363,5,FALSE)</f>
        <v>12.456782591010779</v>
      </c>
      <c r="BQ194">
        <f>VLOOKUP(F194,'[2]TMI bruta'!$B$6:$I$367,3,FALSE)</f>
        <v>8.1632653061224492</v>
      </c>
    </row>
    <row r="195" spans="1:70" x14ac:dyDescent="0.45">
      <c r="A195" s="1"/>
      <c r="B195" s="1"/>
      <c r="C195" s="1"/>
      <c r="D195" s="1"/>
      <c r="E195" s="15">
        <v>9206</v>
      </c>
      <c r="F195" s="16" t="s">
        <v>379</v>
      </c>
      <c r="I195" s="1"/>
      <c r="J195" s="29">
        <v>8.4</v>
      </c>
      <c r="K195" s="32">
        <v>1123.8</v>
      </c>
      <c r="M195" s="32">
        <v>2264.6</v>
      </c>
      <c r="O195" s="18"/>
      <c r="P195" s="18"/>
      <c r="Q195" s="18"/>
      <c r="S195" s="18"/>
      <c r="T195">
        <v>1.0160162704970128</v>
      </c>
      <c r="AU195">
        <f>VLOOKUP(E195,'[1]AVPP 0 a 79 años (COMUNAS)'!$A$4:$I$350,5,FALSE)</f>
        <v>695</v>
      </c>
      <c r="AV195">
        <f>VLOOKUP(E195,'[1]AVPP 0 a 79 años (COMUNAS)'!$A$4:$AA$350,11,FALSE)</f>
        <v>2285</v>
      </c>
      <c r="AW195">
        <f>VLOOKUP(E195,'[1]AVPP 0 a 79 años (COMUNAS)'!$A$4:$AA$350,17,FALSE)</f>
        <v>2252</v>
      </c>
      <c r="AX195">
        <f>VLOOKUP(E195,'[1]AVPP 0 a 79 años (COMUNAS)'!$A$4:$AA$350,23,FALSE)</f>
        <v>1859</v>
      </c>
      <c r="AY195" s="23"/>
      <c r="BB195">
        <f>VLOOKUP(F195,'[2]superficie y densidad'!$B$1:$C$363,2,FALSE)</f>
        <v>849.8</v>
      </c>
      <c r="BC195" s="26">
        <f>VLOOKUP(F195,'[2]superficie y densidad'!$B$1:$H$363,7,FALSE)</f>
        <v>0</v>
      </c>
      <c r="BD195">
        <f>VLOOKUP(F195,'[2]superficie y densidad'!$B$1:$E$363,4,FALSE)</f>
        <v>7847</v>
      </c>
      <c r="BE195">
        <f>VLOOKUP(F195,'[2]superficie y densidad'!$B$1:$G$363,6,FALSE)</f>
        <v>9.2339373970345964</v>
      </c>
      <c r="BF195">
        <f>VLOOKUP(F195,'[2]poblacion y % H y M'!$A$1:$G$363,6,FALSE)</f>
        <v>50.567095705365105</v>
      </c>
      <c r="BG195">
        <f>VLOOKUP(F195,'[2]poblacion y % H y M'!$A$1:$G$363,7,FALSE)</f>
        <v>49.432904294634895</v>
      </c>
      <c r="BH195">
        <f>VLOOKUP(F195,'[2]poblacion % edad'!$A$2:$M$363,4,FALSE)</f>
        <v>1654</v>
      </c>
      <c r="BI195">
        <f>VLOOKUP(F195,'[2]poblacion % edad'!$A$2:$M$363,5,FALSE)</f>
        <v>5221</v>
      </c>
      <c r="BJ195">
        <f>VLOOKUP(F195,'[2]poblacion % edad'!$A$2:$M$363,6,FALSE)</f>
        <v>1005</v>
      </c>
      <c r="BK195">
        <f>VLOOKUP(F195,'[2]poblacion y % H y M'!$A$2:$N$363,14,FALSE)</f>
        <v>1.0262278220622267</v>
      </c>
      <c r="BL195">
        <f>VLOOKUP(F195,'[2]poblacion % edad'!$A$2:$M$363,10,FALSE)</f>
        <v>50.92894081593564</v>
      </c>
      <c r="BM195">
        <f>VLOOKUP(F195,'[2]poblacion % edad'!$A$2:$M$363,11,FALSE)</f>
        <v>60.761789600967354</v>
      </c>
      <c r="BN195">
        <f>VLOOKUP(F195,[2]TBN!$A$1:$E$363,5,FALSE)</f>
        <v>12.055837563451776</v>
      </c>
      <c r="BQ195">
        <f>VLOOKUP(F195,'[2]TMI bruta'!$B$6:$I$367,3,FALSE)</f>
        <v>21.052631578947366</v>
      </c>
    </row>
    <row r="196" spans="1:70" x14ac:dyDescent="0.45">
      <c r="A196" s="2"/>
      <c r="B196" s="1"/>
      <c r="C196" s="1"/>
      <c r="D196" s="1"/>
      <c r="E196" s="1">
        <v>10106</v>
      </c>
      <c r="F196" s="1" t="s">
        <v>387</v>
      </c>
      <c r="I196" s="1"/>
      <c r="J196" s="29">
        <v>6.3</v>
      </c>
      <c r="K196" s="32">
        <v>611</v>
      </c>
      <c r="M196" s="32">
        <v>704.6</v>
      </c>
      <c r="O196" s="18"/>
      <c r="P196" s="18"/>
      <c r="Q196" s="18"/>
      <c r="S196" s="18"/>
      <c r="T196">
        <v>0.99881065651760226</v>
      </c>
      <c r="AO196" s="37">
        <v>4.79</v>
      </c>
      <c r="AU196">
        <f>VLOOKUP(E196,'[1]AVPP 0 a 79 años (COMUNAS)'!$A$4:$I$350,5,FALSE)</f>
        <v>1516</v>
      </c>
      <c r="AV196">
        <f>VLOOKUP(E196,'[1]AVPP 0 a 79 años (COMUNAS)'!$A$4:$AA$350,11,FALSE)</f>
        <v>5184</v>
      </c>
      <c r="AW196">
        <f>VLOOKUP(E196,'[1]AVPP 0 a 79 años (COMUNAS)'!$A$4:$AA$350,17,FALSE)</f>
        <v>4753</v>
      </c>
      <c r="AX196">
        <f>VLOOKUP(E196,'[1]AVPP 0 a 79 años (COMUNAS)'!$A$4:$AA$350,23,FALSE)</f>
        <v>4047</v>
      </c>
      <c r="AY196" s="23"/>
      <c r="BB196">
        <f>VLOOKUP(F196,'[2]superficie y densidad'!$B$1:$C$363,2,FALSE)</f>
        <v>1245.8</v>
      </c>
      <c r="BC196" s="26">
        <f>VLOOKUP(F196,'[2]superficie y densidad'!$B$1:$H$363,7,FALSE)</f>
        <v>0</v>
      </c>
      <c r="BD196">
        <f>VLOOKUP(F196,'[2]superficie y densidad'!$B$1:$E$363,4,FALSE)</f>
        <v>16569</v>
      </c>
      <c r="BE196">
        <f>VLOOKUP(F196,'[2]superficie y densidad'!$B$1:$G$363,6,FALSE)</f>
        <v>13.299887622411303</v>
      </c>
      <c r="BF196">
        <f>VLOOKUP(F196,'[2]poblacion y % H y M'!$A$1:$G$363,6,FALSE)</f>
        <v>52.453376787977547</v>
      </c>
      <c r="BG196">
        <f>VLOOKUP(F196,'[2]poblacion y % H y M'!$A$1:$G$363,7,FALSE)</f>
        <v>47.546623212022453</v>
      </c>
      <c r="BH196">
        <f>VLOOKUP(F196,'[2]poblacion % edad'!$A$2:$M$363,4,FALSE)</f>
        <v>3733</v>
      </c>
      <c r="BI196">
        <f>VLOOKUP(F196,'[2]poblacion % edad'!$A$2:$M$363,5,FALSE)</f>
        <v>11416</v>
      </c>
      <c r="BJ196">
        <f>VLOOKUP(F196,'[2]poblacion % edad'!$A$2:$M$363,6,FALSE)</f>
        <v>1792</v>
      </c>
      <c r="BK196">
        <f>VLOOKUP(F196,'[2]poblacion y % H y M'!$A$2:$N$363,14,FALSE)</f>
        <v>1.1091882470119523</v>
      </c>
      <c r="BL196">
        <f>VLOOKUP(F196,'[2]poblacion % edad'!$A$2:$M$363,10,FALSE)</f>
        <v>48.396986685353887</v>
      </c>
      <c r="BM196">
        <f>VLOOKUP(F196,'[2]poblacion % edad'!$A$2:$M$363,11,FALSE)</f>
        <v>48.00428609697294</v>
      </c>
      <c r="BN196">
        <f>VLOOKUP(F196,[2]TBN!$A$1:$E$363,5,FALSE)</f>
        <v>10.388997107608759</v>
      </c>
      <c r="BQ196">
        <f>VLOOKUP(F196,'[2]TMI bruta'!$B$6:$I$367,3,FALSE)</f>
        <v>5.6727932834127524</v>
      </c>
    </row>
    <row r="197" spans="1:70" x14ac:dyDescent="0.45">
      <c r="A197" s="1"/>
      <c r="B197" s="1"/>
      <c r="C197" s="1"/>
      <c r="D197" s="1"/>
      <c r="E197" s="1">
        <v>14104</v>
      </c>
      <c r="F197" s="1" t="s">
        <v>415</v>
      </c>
      <c r="I197" s="1"/>
      <c r="J197" s="29">
        <v>7.1</v>
      </c>
      <c r="K197" s="32">
        <v>478.4</v>
      </c>
      <c r="M197" s="32">
        <v>1339.4</v>
      </c>
      <c r="O197" s="18">
        <v>4.4814914403513484</v>
      </c>
      <c r="P197" s="18"/>
      <c r="Q197" s="18"/>
      <c r="S197" s="18">
        <v>40.333422963162143</v>
      </c>
      <c r="T197">
        <v>0.93094021690418571</v>
      </c>
      <c r="AN197" s="37">
        <v>1.5</v>
      </c>
      <c r="AQ197">
        <v>1</v>
      </c>
      <c r="AS197">
        <v>1</v>
      </c>
      <c r="AU197">
        <f>VLOOKUP(E197,'[1]AVPP 0 a 79 años (COMUNAS)'!$A$4:$I$350,5,FALSE)</f>
        <v>1509</v>
      </c>
      <c r="AV197">
        <f>VLOOKUP(E197,'[1]AVPP 0 a 79 años (COMUNAS)'!$A$4:$AA$350,11,FALSE)</f>
        <v>5761</v>
      </c>
      <c r="AW197">
        <f>VLOOKUP(E197,'[1]AVPP 0 a 79 años (COMUNAS)'!$A$4:$AA$350,17,FALSE)</f>
        <v>4949</v>
      </c>
      <c r="AX197">
        <f>VLOOKUP(E197,'[1]AVPP 0 a 79 años (COMUNAS)'!$A$4:$AA$350,23,FALSE)</f>
        <v>4443</v>
      </c>
      <c r="BB197">
        <f>VLOOKUP(F197,'[2]superficie y densidad'!$B$1:$C$363,2,FALSE)</f>
        <v>1791.2</v>
      </c>
      <c r="BC197" s="26">
        <f>VLOOKUP(F197,'[2]superficie y densidad'!$B$1:$H$363,7,FALSE)</f>
        <v>0</v>
      </c>
      <c r="BD197">
        <f>VLOOKUP(F197,'[2]superficie y densidad'!$B$1:$E$363,4,FALSE)</f>
        <v>22593</v>
      </c>
      <c r="BE197">
        <f>VLOOKUP(F197,'[2]superficie y densidad'!$B$1:$G$363,6,FALSE)</f>
        <v>12.613331844573469</v>
      </c>
      <c r="BF197">
        <f>VLOOKUP(F197,'[2]poblacion y % H y M'!$A$1:$G$363,6,FALSE)</f>
        <v>51.507103970256274</v>
      </c>
      <c r="BG197">
        <f>VLOOKUP(F197,'[2]poblacion y % H y M'!$A$1:$G$363,7,FALSE)</f>
        <v>48.492896029743726</v>
      </c>
      <c r="BH197">
        <f>VLOOKUP(F197,'[2]poblacion % edad'!$A$2:$M$363,4,FALSE)</f>
        <v>5136</v>
      </c>
      <c r="BI197">
        <f>VLOOKUP(F197,'[2]poblacion % edad'!$A$2:$M$363,5,FALSE)</f>
        <v>14902</v>
      </c>
      <c r="BJ197">
        <f>VLOOKUP(F197,'[2]poblacion % edad'!$A$2:$M$363,6,FALSE)</f>
        <v>2148</v>
      </c>
      <c r="BK197">
        <f>VLOOKUP(F197,'[2]poblacion y % H y M'!$A$2:$N$363,14,FALSE)</f>
        <v>1.0638139534883722</v>
      </c>
      <c r="BL197">
        <f>VLOOKUP(F197,'[2]poblacion % edad'!$A$2:$M$363,10,FALSE)</f>
        <v>48.87934505435512</v>
      </c>
      <c r="BM197">
        <f>VLOOKUP(F197,'[2]poblacion % edad'!$A$2:$M$363,11,FALSE)</f>
        <v>41.822429906542055</v>
      </c>
      <c r="BN197">
        <f>VLOOKUP(F197,[2]TBN!$A$1:$E$363,5,FALSE)</f>
        <v>12.755791940863608</v>
      </c>
      <c r="BQ197">
        <f>VLOOKUP(F197,'[2]TMI bruta'!$B$6:$I$367,3,FALSE)</f>
        <v>7.0671378091872787</v>
      </c>
    </row>
    <row r="198" spans="1:70" x14ac:dyDescent="0.45">
      <c r="A198" s="1"/>
      <c r="B198" s="1"/>
      <c r="C198" s="1"/>
      <c r="D198" s="1"/>
      <c r="E198" s="1">
        <v>8301</v>
      </c>
      <c r="F198" s="1" t="s">
        <v>214</v>
      </c>
      <c r="I198" s="1"/>
      <c r="J198" s="29">
        <v>5.7</v>
      </c>
      <c r="K198" s="32">
        <v>759.7</v>
      </c>
      <c r="M198" s="32">
        <v>3630</v>
      </c>
      <c r="O198" s="18">
        <v>0.52181173032769779</v>
      </c>
      <c r="P198" s="18">
        <v>0.52181173032769779</v>
      </c>
      <c r="Q198" s="18">
        <v>18949.592986850337</v>
      </c>
      <c r="R198">
        <f>(P198/Q198)*100000</f>
        <v>2.7536830510808219</v>
      </c>
      <c r="S198" s="18">
        <v>12.523481527864746</v>
      </c>
      <c r="T198">
        <v>0.86594134836151115</v>
      </c>
      <c r="AN198" s="37">
        <v>5.34</v>
      </c>
      <c r="AO198" s="37">
        <v>4.01</v>
      </c>
      <c r="AQ198">
        <v>4</v>
      </c>
      <c r="AR198">
        <v>2</v>
      </c>
      <c r="AS198">
        <v>12</v>
      </c>
      <c r="AT198">
        <v>2</v>
      </c>
      <c r="AU198">
        <f>VLOOKUP(E198,'[1]AVPP 0 a 79 años (COMUNAS)'!$A$4:$I$350,5,FALSE)</f>
        <v>13607</v>
      </c>
      <c r="AV198">
        <f>VLOOKUP(E198,'[1]AVPP 0 a 79 años (COMUNAS)'!$A$4:$AA$350,11,FALSE)</f>
        <v>45498</v>
      </c>
      <c r="AW198">
        <f>VLOOKUP(E198,'[1]AVPP 0 a 79 años (COMUNAS)'!$A$4:$AA$350,17,FALSE)</f>
        <v>47447</v>
      </c>
      <c r="AX198">
        <f>VLOOKUP(E198,'[1]AVPP 0 a 79 años (COMUNAS)'!$A$4:$AA$350,23,FALSE)</f>
        <v>43252</v>
      </c>
      <c r="BB198">
        <f>VLOOKUP(F198,'[2]superficie y densidad'!$B$1:$C$363,2,FALSE)</f>
        <v>1748.2</v>
      </c>
      <c r="BC198" s="26">
        <f>VLOOKUP(F198,'[2]superficie y densidad'!$B$1:$H$363,7,FALSE)</f>
        <v>0</v>
      </c>
      <c r="BD198">
        <f>VLOOKUP(F198,'[2]superficie y densidad'!$B$1:$E$363,4,FALSE)</f>
        <v>194870</v>
      </c>
      <c r="BE198">
        <f>VLOOKUP(F198,'[2]superficie y densidad'!$B$1:$G$363,6,FALSE)</f>
        <v>111.46893948060863</v>
      </c>
      <c r="BF198">
        <f>VLOOKUP(F198,'[2]poblacion y % H y M'!$A$1:$G$363,6,FALSE)</f>
        <v>48.834094524554835</v>
      </c>
      <c r="BG198">
        <f>VLOOKUP(F198,'[2]poblacion y % H y M'!$A$1:$G$363,7,FALSE)</f>
        <v>51.165905475445172</v>
      </c>
      <c r="BH198">
        <f>VLOOKUP(F198,'[2]poblacion % edad'!$A$2:$M$363,4,FALSE)</f>
        <v>42501</v>
      </c>
      <c r="BI198">
        <f>VLOOKUP(F198,'[2]poblacion % edad'!$A$2:$M$363,5,FALSE)</f>
        <v>129878</v>
      </c>
      <c r="BJ198">
        <f>VLOOKUP(F198,'[2]poblacion % edad'!$A$2:$M$363,6,FALSE)</f>
        <v>17651</v>
      </c>
      <c r="BK198">
        <f>VLOOKUP(F198,'[2]poblacion y % H y M'!$A$2:$N$363,14,FALSE)</f>
        <v>0.96028471219310918</v>
      </c>
      <c r="BL198">
        <f>VLOOKUP(F198,'[2]poblacion % edad'!$A$2:$M$363,10,FALSE)</f>
        <v>46.314233357458541</v>
      </c>
      <c r="BM198">
        <f>VLOOKUP(F198,'[2]poblacion % edad'!$A$2:$M$363,11,FALSE)</f>
        <v>41.530787510882092</v>
      </c>
      <c r="BN198">
        <f>VLOOKUP(F198,[2]TBN!$A$1:$E$363,5,FALSE)</f>
        <v>15.892227543019523</v>
      </c>
      <c r="BQ198">
        <f>VLOOKUP(F198,'[2]TMI bruta'!$B$6:$I$367,3,FALSE)</f>
        <v>6.9533822403579588</v>
      </c>
      <c r="BR198">
        <v>2</v>
      </c>
    </row>
    <row r="199" spans="1:70" x14ac:dyDescent="0.45">
      <c r="A199" s="1"/>
      <c r="B199" s="1"/>
      <c r="C199" s="1"/>
      <c r="D199" s="1"/>
      <c r="E199" s="1">
        <v>5301</v>
      </c>
      <c r="F199" s="1" t="s">
        <v>183</v>
      </c>
      <c r="J199" s="29">
        <v>6.3</v>
      </c>
      <c r="K199" s="32">
        <v>356.1</v>
      </c>
      <c r="M199" s="32">
        <v>2557.5</v>
      </c>
      <c r="O199" s="18">
        <v>1.4866572511707425</v>
      </c>
      <c r="P199" s="18">
        <v>1.4866572511707425</v>
      </c>
      <c r="Q199" s="18">
        <v>22970.341187839145</v>
      </c>
      <c r="R199">
        <f>(P199/Q199)*100000</f>
        <v>6.4720730049834962</v>
      </c>
      <c r="S199" s="18">
        <v>101.0926930796105</v>
      </c>
      <c r="T199">
        <v>0.78348323793949304</v>
      </c>
      <c r="AN199" s="37">
        <v>14.28</v>
      </c>
      <c r="AR199">
        <v>17</v>
      </c>
      <c r="AS199">
        <v>3</v>
      </c>
      <c r="AU199">
        <f>VLOOKUP(E199,'[1]AVPP 0 a 79 años (COMUNAS)'!$A$4:$I$350,5,FALSE)</f>
        <v>5116</v>
      </c>
      <c r="AV199">
        <f>VLOOKUP(E199,'[1]AVPP 0 a 79 años (COMUNAS)'!$A$4:$AA$350,11,FALSE)</f>
        <v>12867</v>
      </c>
      <c r="AW199">
        <f>VLOOKUP(E199,'[1]AVPP 0 a 79 años (COMUNAS)'!$A$4:$AA$350,17,FALSE)</f>
        <v>13909</v>
      </c>
      <c r="AX199">
        <f>VLOOKUP(E199,'[1]AVPP 0 a 79 años (COMUNAS)'!$A$4:$AA$350,23,FALSE)</f>
        <v>14592</v>
      </c>
      <c r="BB199">
        <f>VLOOKUP(F199,'[2]superficie y densidad'!$B$1:$C$363,2,FALSE)</f>
        <v>1248.3</v>
      </c>
      <c r="BC199" s="26">
        <f>VLOOKUP(F199,'[2]superficie y densidad'!$B$1:$H$363,7,FALSE)</f>
        <v>0</v>
      </c>
      <c r="BD199">
        <f>VLOOKUP(F199,'[2]superficie y densidad'!$B$1:$E$363,4,FALSE)</f>
        <v>68041</v>
      </c>
      <c r="BE199">
        <f>VLOOKUP(F199,'[2]superficie y densidad'!$B$1:$G$363,6,FALSE)</f>
        <v>54.506929424016661</v>
      </c>
      <c r="BF199">
        <f>VLOOKUP(F199,'[2]poblacion y % H y M'!$A$1:$G$363,6,FALSE)</f>
        <v>50.225599271027768</v>
      </c>
      <c r="BG199">
        <f>VLOOKUP(F199,'[2]poblacion y % H y M'!$A$1:$G$363,7,FALSE)</f>
        <v>49.774400728972232</v>
      </c>
      <c r="BH199">
        <f>VLOOKUP(F199,'[2]poblacion % edad'!$A$2:$M$363,4,FALSE)</f>
        <v>14168</v>
      </c>
      <c r="BI199">
        <f>VLOOKUP(F199,'[2]poblacion % edad'!$A$2:$M$363,5,FALSE)</f>
        <v>46645</v>
      </c>
      <c r="BJ199">
        <f>VLOOKUP(F199,'[2]poblacion % edad'!$A$2:$M$363,6,FALSE)</f>
        <v>6045</v>
      </c>
      <c r="BK199">
        <f>VLOOKUP(F199,'[2]poblacion y % H y M'!$A$2:$N$363,14,FALSE)</f>
        <v>1.0111298279388763</v>
      </c>
      <c r="BL199">
        <f>VLOOKUP(F199,'[2]poblacion % edad'!$A$2:$M$363,10,FALSE)</f>
        <v>43.333690642083823</v>
      </c>
      <c r="BM199">
        <f>VLOOKUP(F199,'[2]poblacion % edad'!$A$2:$M$363,11,FALSE)</f>
        <v>42.666572557876911</v>
      </c>
      <c r="BN199">
        <f>VLOOKUP(F199,[2]TBN!$A$1:$E$363,5,FALSE)</f>
        <v>14.313919052319843</v>
      </c>
      <c r="BQ199">
        <f>VLOOKUP(F199,'[2]TMI bruta'!$B$6:$I$367,3,FALSE)</f>
        <v>14.629049111807733</v>
      </c>
    </row>
    <row r="200" spans="1:70" x14ac:dyDescent="0.45">
      <c r="A200" s="1"/>
      <c r="B200" s="1"/>
      <c r="C200" s="1"/>
      <c r="D200" s="1"/>
      <c r="E200" s="1">
        <v>8206</v>
      </c>
      <c r="F200" s="1" t="s">
        <v>445</v>
      </c>
      <c r="I200" s="1"/>
      <c r="J200" s="29">
        <v>5.3</v>
      </c>
      <c r="K200" s="32">
        <v>708.7</v>
      </c>
      <c r="M200" s="32">
        <v>2075.1</v>
      </c>
      <c r="O200" s="18"/>
      <c r="P200" s="18"/>
      <c r="Q200" s="18"/>
      <c r="S200" s="18"/>
      <c r="T200">
        <v>0.91888825865002832</v>
      </c>
      <c r="AN200" s="37">
        <v>2.29</v>
      </c>
      <c r="AU200">
        <f>VLOOKUP(E200,'[1]AVPP 0 a 79 años (COMUNAS)'!$A$4:$I$350,5,FALSE)</f>
        <v>1801</v>
      </c>
      <c r="AV200">
        <f>VLOOKUP(E200,'[1]AVPP 0 a 79 años (COMUNAS)'!$A$4:$AA$350,11,FALSE)</f>
        <v>5638</v>
      </c>
      <c r="AW200">
        <f>VLOOKUP(E200,'[1]AVPP 0 a 79 años (COMUNAS)'!$A$4:$AA$350,17,FALSE)</f>
        <v>7073</v>
      </c>
      <c r="AX200">
        <f>VLOOKUP(E200,'[1]AVPP 0 a 79 años (COMUNAS)'!$A$4:$AA$350,23,FALSE)</f>
        <v>5505</v>
      </c>
      <c r="BB200">
        <f>VLOOKUP(F200,'[2]superficie y densidad'!$B$1:$C$363,2,FALSE)</f>
        <v>599.1</v>
      </c>
      <c r="BC200" s="26">
        <f>VLOOKUP(F200,'[2]superficie y densidad'!$B$1:$H$363,7,FALSE)</f>
        <v>0</v>
      </c>
      <c r="BD200">
        <f>VLOOKUP(F200,'[2]superficie y densidad'!$B$1:$E$363,4,FALSE)</f>
        <v>23588</v>
      </c>
      <c r="BE200">
        <f>VLOOKUP(F200,'[2]superficie y densidad'!$B$1:$G$363,6,FALSE)</f>
        <v>39.372391921215154</v>
      </c>
      <c r="BF200">
        <f>VLOOKUP(F200,'[2]poblacion y % H y M'!$A$1:$G$363,6,FALSE)</f>
        <v>49.923690011870441</v>
      </c>
      <c r="BG200">
        <f>VLOOKUP(F200,'[2]poblacion y % H y M'!$A$1:$G$363,7,FALSE)</f>
        <v>50.076309988129552</v>
      </c>
      <c r="BH200">
        <f>VLOOKUP(F200,'[2]poblacion % edad'!$A$2:$M$363,4,FALSE)</f>
        <v>5515</v>
      </c>
      <c r="BI200">
        <f>VLOOKUP(F200,'[2]poblacion % edad'!$A$2:$M$363,5,FALSE)</f>
        <v>14861</v>
      </c>
      <c r="BJ200">
        <f>VLOOKUP(F200,'[2]poblacion % edad'!$A$2:$M$363,6,FALSE)</f>
        <v>2213</v>
      </c>
      <c r="BK200">
        <f>VLOOKUP(F200,'[2]poblacion y % H y M'!$A$2:$N$363,14,FALSE)</f>
        <v>1.0084466968969503</v>
      </c>
      <c r="BL200">
        <f>VLOOKUP(F200,'[2]poblacion % edad'!$A$2:$M$363,10,FALSE)</f>
        <v>52.001884126236455</v>
      </c>
      <c r="BM200">
        <f>VLOOKUP(F200,'[2]poblacion % edad'!$A$2:$M$363,11,FALSE)</f>
        <v>40.126926563916591</v>
      </c>
      <c r="BN200">
        <f>VLOOKUP(F200,[2]TBN!$A$1:$E$363,5,FALSE)</f>
        <v>14.918765770950461</v>
      </c>
      <c r="BQ200">
        <f>VLOOKUP(F200,'[2]TMI bruta'!$B$6:$I$367,3,FALSE)</f>
        <v>5.9344960762698973</v>
      </c>
    </row>
    <row r="201" spans="1:70" x14ac:dyDescent="0.45">
      <c r="A201" s="1"/>
      <c r="B201" s="1"/>
      <c r="C201" s="1"/>
      <c r="D201" s="1"/>
      <c r="E201" s="15">
        <v>9205</v>
      </c>
      <c r="F201" s="16" t="s">
        <v>378</v>
      </c>
      <c r="I201" s="1"/>
      <c r="J201" s="29">
        <v>5.8</v>
      </c>
      <c r="K201" s="32">
        <v>376.7</v>
      </c>
      <c r="M201" s="32">
        <v>488</v>
      </c>
      <c r="O201" s="18">
        <v>9.149130832570906</v>
      </c>
      <c r="P201" s="18"/>
      <c r="Q201" s="18"/>
      <c r="S201" s="18">
        <v>82.342177493138152</v>
      </c>
      <c r="T201">
        <v>0.4746569075937786</v>
      </c>
      <c r="AN201" s="37">
        <v>5.31</v>
      </c>
      <c r="AU201">
        <f>VLOOKUP(E201,'[1]AVPP 0 a 79 años (COMUNAS)'!$A$4:$I$350,5,FALSE)</f>
        <v>1002</v>
      </c>
      <c r="AV201">
        <f>VLOOKUP(E201,'[1]AVPP 0 a 79 años (COMUNAS)'!$A$4:$AA$350,11,FALSE)</f>
        <v>3384</v>
      </c>
      <c r="AW201">
        <f>VLOOKUP(E201,'[1]AVPP 0 a 79 años (COMUNAS)'!$A$4:$AA$350,17,FALSE)</f>
        <v>2503</v>
      </c>
      <c r="AX201">
        <f>VLOOKUP(E201,'[1]AVPP 0 a 79 años (COMUNAS)'!$A$4:$AA$350,23,FALSE)</f>
        <v>3034</v>
      </c>
      <c r="AY201" s="23"/>
      <c r="BB201">
        <f>VLOOKUP(F201,'[2]superficie y densidad'!$B$1:$C$363,2,FALSE)</f>
        <v>3914.2</v>
      </c>
      <c r="BC201" s="26">
        <f>VLOOKUP(F201,'[2]superficie y densidad'!$B$1:$H$363,7,FALSE)</f>
        <v>0</v>
      </c>
      <c r="BD201">
        <f>VLOOKUP(F201,'[2]superficie y densidad'!$B$1:$E$363,4,FALSE)</f>
        <v>10957</v>
      </c>
      <c r="BE201">
        <f>VLOOKUP(F201,'[2]superficie y densidad'!$B$1:$G$363,6,FALSE)</f>
        <v>2.7992948750702573</v>
      </c>
      <c r="BF201">
        <f>VLOOKUP(F201,'[2]poblacion y % H y M'!$A$1:$G$363,6,FALSE)</f>
        <v>52.614766815734235</v>
      </c>
      <c r="BG201">
        <f>VLOOKUP(F201,'[2]poblacion y % H y M'!$A$1:$G$363,7,FALSE)</f>
        <v>47.385233184265765</v>
      </c>
      <c r="BH201">
        <f>VLOOKUP(F201,'[2]poblacion % edad'!$A$2:$M$363,4,FALSE)</f>
        <v>2655</v>
      </c>
      <c r="BI201">
        <f>VLOOKUP(F201,'[2]poblacion % edad'!$A$2:$M$363,5,FALSE)</f>
        <v>7216</v>
      </c>
      <c r="BJ201">
        <f>VLOOKUP(F201,'[2]poblacion % edad'!$A$2:$M$363,6,FALSE)</f>
        <v>1046</v>
      </c>
      <c r="BK201">
        <f>VLOOKUP(F201,'[2]poblacion y % H y M'!$A$2:$N$363,14,FALSE)</f>
        <v>1.1140588690937259</v>
      </c>
      <c r="BL201">
        <f>VLOOKUP(F201,'[2]poblacion % edad'!$A$2:$M$363,10,FALSE)</f>
        <v>51.288802660753888</v>
      </c>
      <c r="BM201">
        <f>VLOOKUP(F201,'[2]poblacion % edad'!$A$2:$M$363,11,FALSE)</f>
        <v>39.397363465160076</v>
      </c>
      <c r="BN201">
        <f>VLOOKUP(F201,[2]TBN!$A$1:$E$363,5,FALSE)</f>
        <v>14.198039754511312</v>
      </c>
      <c r="BQ201">
        <f>VLOOKUP(F201,'[2]TMI bruta'!$B$6:$I$367,3,FALSE)</f>
        <v>19.35483870967742</v>
      </c>
    </row>
    <row r="202" spans="1:70" x14ac:dyDescent="0.45">
      <c r="A202" s="1"/>
      <c r="B202" s="1"/>
      <c r="C202" s="1"/>
      <c r="D202" s="1"/>
      <c r="E202" s="1">
        <v>7403</v>
      </c>
      <c r="F202" s="25" t="s">
        <v>326</v>
      </c>
      <c r="J202" s="29">
        <v>5.4</v>
      </c>
      <c r="K202" s="32">
        <v>608.5</v>
      </c>
      <c r="M202" s="32">
        <v>1307.4000000000001</v>
      </c>
      <c r="O202" s="18"/>
      <c r="P202" s="18"/>
      <c r="Q202" s="18"/>
      <c r="S202" s="18"/>
      <c r="T202">
        <v>1.0646883871839936</v>
      </c>
      <c r="AO202" s="37">
        <v>0</v>
      </c>
      <c r="AQ202">
        <v>1</v>
      </c>
      <c r="AU202">
        <f>VLOOKUP(E202,'[1]AVPP 0 a 79 años (COMUNAS)'!$A$4:$I$350,5,FALSE)</f>
        <v>2102</v>
      </c>
      <c r="AV202">
        <f>VLOOKUP(E202,'[1]AVPP 0 a 79 años (COMUNAS)'!$A$4:$AA$350,11,FALSE)</f>
        <v>7831</v>
      </c>
      <c r="AW202">
        <f>VLOOKUP(E202,'[1]AVPP 0 a 79 años (COMUNAS)'!$A$4:$AA$350,17,FALSE)</f>
        <v>6934</v>
      </c>
      <c r="AX202">
        <f>VLOOKUP(E202,'[1]AVPP 0 a 79 años (COMUNAS)'!$A$4:$AA$350,23,FALSE)</f>
        <v>8117</v>
      </c>
      <c r="AY202" s="23"/>
      <c r="BB202" t="e">
        <f>VLOOKUP(F202,'[2]superficie y densidad'!$B$1:$C$363,2,FALSE)</f>
        <v>#N/A</v>
      </c>
      <c r="BC202" s="26" t="e">
        <f>VLOOKUP(F202,'[2]superficie y densidad'!$B$1:$H$363,7,FALSE)</f>
        <v>#N/A</v>
      </c>
      <c r="BD202" t="e">
        <f>VLOOKUP(F202,'[2]superficie y densidad'!$B$1:$E$363,4,FALSE)</f>
        <v>#N/A</v>
      </c>
      <c r="BE202" t="e">
        <f>VLOOKUP(F202,'[2]superficie y densidad'!$B$1:$G$363,6,FALSE)</f>
        <v>#N/A</v>
      </c>
      <c r="BF202">
        <f>VLOOKUP(F202,'[2]poblacion y % H y M'!$A$1:$G$363,6,FALSE)</f>
        <v>51.81534918377023</v>
      </c>
      <c r="BG202">
        <f>VLOOKUP(F202,'[2]poblacion y % H y M'!$A$1:$G$363,7,FALSE)</f>
        <v>48.184650816229762</v>
      </c>
      <c r="BH202">
        <f>VLOOKUP(F202,'[2]poblacion % edad'!$A$2:$M$363,4,FALSE)</f>
        <v>6400</v>
      </c>
      <c r="BI202">
        <f>VLOOKUP(F202,'[2]poblacion % edad'!$A$2:$M$363,5,FALSE)</f>
        <v>20255</v>
      </c>
      <c r="BJ202">
        <f>VLOOKUP(F202,'[2]poblacion % edad'!$A$2:$M$363,6,FALSE)</f>
        <v>2954</v>
      </c>
      <c r="BK202">
        <f>VLOOKUP(F202,'[2]poblacion y % H y M'!$A$2:$N$363,14,FALSE)</f>
        <v>1.0811836648625852</v>
      </c>
      <c r="BL202">
        <f>VLOOKUP(F202,'[2]poblacion % edad'!$A$2:$M$363,10,FALSE)</f>
        <v>46.181189829671688</v>
      </c>
      <c r="BM202">
        <f>VLOOKUP(F202,'[2]poblacion % edad'!$A$2:$M$363,11,FALSE)</f>
        <v>46.15625</v>
      </c>
      <c r="BN202">
        <f>VLOOKUP(F202,[2]TBN!$A$1:$E$363,5,FALSE)</f>
        <v>11.955824242628932</v>
      </c>
      <c r="BQ202">
        <f>VLOOKUP(F202,'[2]TMI bruta'!$B$6:$I$367,3,FALSE)</f>
        <v>5.6497175141242941</v>
      </c>
    </row>
    <row r="203" spans="1:70" x14ac:dyDescent="0.45">
      <c r="A203" s="1"/>
      <c r="B203" s="1"/>
      <c r="C203" s="1"/>
      <c r="D203" s="1"/>
      <c r="E203" s="15">
        <v>9109</v>
      </c>
      <c r="F203" s="15" t="s">
        <v>366</v>
      </c>
      <c r="I203" s="1"/>
      <c r="J203" s="29">
        <v>3.8</v>
      </c>
      <c r="K203" s="32">
        <v>758.8</v>
      </c>
      <c r="M203" s="32">
        <v>2196.8000000000002</v>
      </c>
      <c r="O203" s="18">
        <v>4.2488103331067295</v>
      </c>
      <c r="P203" s="18"/>
      <c r="Q203" s="18"/>
      <c r="S203" s="18">
        <v>38.239292997960568</v>
      </c>
      <c r="T203">
        <v>0.8969663494221618</v>
      </c>
      <c r="AN203" s="37">
        <v>1.76</v>
      </c>
      <c r="AU203">
        <f>VLOOKUP(E203,'[1]AVPP 0 a 79 años (COMUNAS)'!$A$4:$I$350,5,FALSE)</f>
        <v>1849</v>
      </c>
      <c r="AV203">
        <f>VLOOKUP(E203,'[1]AVPP 0 a 79 años (COMUNAS)'!$A$4:$AA$350,11,FALSE)</f>
        <v>6108</v>
      </c>
      <c r="AW203">
        <f>VLOOKUP(E203,'[1]AVPP 0 a 79 años (COMUNAS)'!$A$4:$AA$350,17,FALSE)</f>
        <v>6458</v>
      </c>
      <c r="AX203">
        <f>VLOOKUP(E203,'[1]AVPP 0 a 79 años (COMUNAS)'!$A$4:$AA$350,23,FALSE)</f>
        <v>5937</v>
      </c>
      <c r="AY203" s="23"/>
      <c r="BB203">
        <f>VLOOKUP(F203,'[2]superficie y densidad'!$B$1:$C$363,2,FALSE)</f>
        <v>976.8</v>
      </c>
      <c r="BC203" s="26">
        <f>VLOOKUP(F203,'[2]superficie y densidad'!$B$1:$H$363,7,FALSE)</f>
        <v>0</v>
      </c>
      <c r="BD203">
        <f>VLOOKUP(F203,'[2]superficie y densidad'!$B$1:$E$363,4,FALSE)</f>
        <v>23425</v>
      </c>
      <c r="BE203">
        <f>VLOOKUP(F203,'[2]superficie y densidad'!$B$1:$G$363,6,FALSE)</f>
        <v>23.981367731367733</v>
      </c>
      <c r="BF203">
        <f>VLOOKUP(F203,'[2]poblacion y % H y M'!$A$1:$G$363,6,FALSE)</f>
        <v>50.006403415154757</v>
      </c>
      <c r="BG203">
        <f>VLOOKUP(F203,'[2]poblacion y % H y M'!$A$1:$G$363,7,FALSE)</f>
        <v>49.99359658484525</v>
      </c>
      <c r="BH203">
        <f>VLOOKUP(F203,'[2]poblacion % edad'!$A$2:$M$363,4,FALSE)</f>
        <v>5057</v>
      </c>
      <c r="BI203">
        <f>VLOOKUP(F203,'[2]poblacion % edad'!$A$2:$M$363,5,FALSE)</f>
        <v>15666</v>
      </c>
      <c r="BJ203">
        <f>VLOOKUP(F203,'[2]poblacion % edad'!$A$2:$M$363,6,FALSE)</f>
        <v>2873</v>
      </c>
      <c r="BK203">
        <f>VLOOKUP(F203,'[2]poblacion y % H y M'!$A$2:$N$363,14,FALSE)</f>
        <v>1.0011873462810619</v>
      </c>
      <c r="BL203">
        <f>VLOOKUP(F203,'[2]poblacion % edad'!$A$2:$M$363,10,FALSE)</f>
        <v>50.619175284054641</v>
      </c>
      <c r="BM203">
        <f>VLOOKUP(F203,'[2]poblacion % edad'!$A$2:$M$363,11,FALSE)</f>
        <v>56.812339331619533</v>
      </c>
      <c r="BN203">
        <f>VLOOKUP(F203,[2]TBN!$A$1:$E$363,5,FALSE)</f>
        <v>12.374978809967791</v>
      </c>
      <c r="BQ203">
        <f>VLOOKUP(F203,'[2]TMI bruta'!$B$6:$I$367,3,FALSE)</f>
        <v>6.8493150684931505</v>
      </c>
    </row>
    <row r="204" spans="1:70" x14ac:dyDescent="0.45">
      <c r="A204" s="1"/>
      <c r="B204" s="1"/>
      <c r="C204" s="1"/>
      <c r="D204" s="1"/>
      <c r="E204" s="1">
        <v>6304</v>
      </c>
      <c r="F204" s="1" t="s">
        <v>308</v>
      </c>
      <c r="J204" s="29">
        <v>1.5</v>
      </c>
      <c r="K204" s="32">
        <v>359.1</v>
      </c>
      <c r="M204" s="32">
        <v>808</v>
      </c>
      <c r="O204" s="18">
        <v>14.434180138568129</v>
      </c>
      <c r="P204" s="18"/>
      <c r="Q204" s="18"/>
      <c r="S204" s="18">
        <v>28.868360277136258</v>
      </c>
      <c r="T204">
        <v>0.74797921478060048</v>
      </c>
      <c r="AN204" s="37">
        <v>0.72</v>
      </c>
      <c r="AU204">
        <f>VLOOKUP(E204,'[1]AVPP 0 a 79 años (COMUNAS)'!$A$4:$I$350,5,FALSE)</f>
        <v>807</v>
      </c>
      <c r="AV204">
        <f>VLOOKUP(E204,'[1]AVPP 0 a 79 años (COMUNAS)'!$A$4:$AA$350,11,FALSE)</f>
        <v>1541</v>
      </c>
      <c r="AW204">
        <f>VLOOKUP(E204,'[1]AVPP 0 a 79 años (COMUNAS)'!$A$4:$AA$350,17,FALSE)</f>
        <v>1309</v>
      </c>
      <c r="AX204">
        <f>VLOOKUP(E204,'[1]AVPP 0 a 79 años (COMUNAS)'!$A$4:$AA$350,23,FALSE)</f>
        <v>1993</v>
      </c>
      <c r="BB204">
        <f>VLOOKUP(F204,'[2]superficie y densidad'!$B$1:$C$363,2,FALSE)</f>
        <v>596.9</v>
      </c>
      <c r="BC204" s="26">
        <f>VLOOKUP(F204,'[2]superficie y densidad'!$B$1:$H$363,7,FALSE)</f>
        <v>0</v>
      </c>
      <c r="BD204">
        <f>VLOOKUP(F204,'[2]superficie y densidad'!$B$1:$E$363,4,FALSE)</f>
        <v>6994</v>
      </c>
      <c r="BE204">
        <f>VLOOKUP(F204,'[2]superficie y densidad'!$B$1:$G$363,6,FALSE)</f>
        <v>11.717205562070699</v>
      </c>
      <c r="BF204">
        <f>VLOOKUP(F204,'[2]poblacion y % H y M'!$A$1:$G$363,6,FALSE)</f>
        <v>52.730912210466116</v>
      </c>
      <c r="BG204">
        <f>VLOOKUP(F204,'[2]poblacion y % H y M'!$A$1:$G$363,7,FALSE)</f>
        <v>47.269087789533884</v>
      </c>
      <c r="BH204">
        <f>VLOOKUP(F204,'[2]poblacion % edad'!$A$2:$M$363,4,FALSE)</f>
        <v>1311</v>
      </c>
      <c r="BI204">
        <f>VLOOKUP(F204,'[2]poblacion % edad'!$A$2:$M$363,5,FALSE)</f>
        <v>4586</v>
      </c>
      <c r="BJ204">
        <f>VLOOKUP(F204,'[2]poblacion % edad'!$A$2:$M$363,6,FALSE)</f>
        <v>996</v>
      </c>
      <c r="BK204">
        <f>VLOOKUP(F204,'[2]poblacion y % H y M'!$A$2:$N$363,14,FALSE)</f>
        <v>1.1144171779141103</v>
      </c>
      <c r="BL204">
        <f>VLOOKUP(F204,'[2]poblacion % edad'!$A$2:$M$363,10,FALSE)</f>
        <v>50.305276929786302</v>
      </c>
      <c r="BM204">
        <f>VLOOKUP(F204,'[2]poblacion % edad'!$A$2:$M$363,11,FALSE)</f>
        <v>75.972540045766593</v>
      </c>
      <c r="BN204">
        <f>VLOOKUP(F204,[2]TBN!$A$1:$E$363,5,FALSE)</f>
        <v>9.5749310895110984</v>
      </c>
      <c r="BQ204">
        <f>VLOOKUP(F204,'[2]TMI bruta'!$B$6:$I$367,3,FALSE)</f>
        <v>15.135279601154972</v>
      </c>
    </row>
    <row r="205" spans="1:70" x14ac:dyDescent="0.45">
      <c r="A205" s="2"/>
      <c r="B205" s="1"/>
      <c r="C205" s="1"/>
      <c r="D205" s="1"/>
      <c r="E205" s="1">
        <v>13117</v>
      </c>
      <c r="F205" s="1" t="s">
        <v>431</v>
      </c>
      <c r="I205" s="1"/>
      <c r="J205" s="29">
        <v>5.4</v>
      </c>
      <c r="K205" s="32">
        <v>660.1</v>
      </c>
      <c r="M205" s="32">
        <v>2398.1999999999998</v>
      </c>
      <c r="O205" s="18"/>
      <c r="P205" s="18"/>
      <c r="Q205" s="18"/>
      <c r="S205" s="18"/>
      <c r="T205">
        <v>1.1628282000338557</v>
      </c>
      <c r="AO205" s="37">
        <v>3.51</v>
      </c>
      <c r="AR205">
        <v>4</v>
      </c>
      <c r="AS205">
        <v>2</v>
      </c>
      <c r="AT205">
        <v>2</v>
      </c>
      <c r="AU205">
        <f>VLOOKUP(E205,'[1]AVPP 0 a 79 años (COMUNAS)'!$A$4:$I$350,5,FALSE)</f>
        <v>8150</v>
      </c>
      <c r="AV205">
        <f>VLOOKUP(E205,'[1]AVPP 0 a 79 años (COMUNAS)'!$A$4:$AA$350,11,FALSE)</f>
        <v>24861</v>
      </c>
      <c r="AW205">
        <f>VLOOKUP(E205,'[1]AVPP 0 a 79 años (COMUNAS)'!$A$4:$AA$350,17,FALSE)</f>
        <v>27125</v>
      </c>
      <c r="AX205">
        <f>VLOOKUP(E205,'[1]AVPP 0 a 79 años (COMUNAS)'!$A$4:$AA$350,23,FALSE)</f>
        <v>24462</v>
      </c>
      <c r="AY205" s="23"/>
      <c r="BB205">
        <f>VLOOKUP(F205,'[2]superficie y densidad'!$B$1:$C$363,2,FALSE)</f>
        <v>6.7</v>
      </c>
      <c r="BC205" s="26">
        <f>VLOOKUP(F205,'[2]superficie y densidad'!$B$1:$H$363,7,FALSE)</f>
        <v>0</v>
      </c>
      <c r="BD205">
        <f>VLOOKUP(F205,'[2]superficie y densidad'!$B$1:$E$363,4,FALSE)</f>
        <v>112879</v>
      </c>
      <c r="BE205">
        <f>VLOOKUP(F205,'[2]superficie y densidad'!$B$1:$G$363,6,FALSE)</f>
        <v>16847.611940298506</v>
      </c>
      <c r="BF205">
        <f>VLOOKUP(F205,'[2]poblacion y % H y M'!$A$1:$G$363,6,FALSE)</f>
        <v>48.927612753479387</v>
      </c>
      <c r="BG205">
        <f>VLOOKUP(F205,'[2]poblacion y % H y M'!$A$1:$G$363,7,FALSE)</f>
        <v>51.072387246520613</v>
      </c>
      <c r="BH205">
        <f>VLOOKUP(F205,'[2]poblacion % edad'!$A$2:$M$363,4,FALSE)</f>
        <v>21766</v>
      </c>
      <c r="BI205">
        <f>VLOOKUP(F205,'[2]poblacion % edad'!$A$2:$M$363,5,FALSE)</f>
        <v>79518</v>
      </c>
      <c r="BJ205">
        <f>VLOOKUP(F205,'[2]poblacion % edad'!$A$2:$M$363,6,FALSE)</f>
        <v>10603</v>
      </c>
      <c r="BK205">
        <f>VLOOKUP(F205,'[2]poblacion y % H y M'!$A$2:$N$363,14,FALSE)</f>
        <v>0.95716134900643712</v>
      </c>
      <c r="BL205">
        <f>VLOOKUP(F205,'[2]poblacion % edad'!$A$2:$M$363,10,FALSE)</f>
        <v>40.70650670288488</v>
      </c>
      <c r="BM205">
        <f>VLOOKUP(F205,'[2]poblacion % edad'!$A$2:$M$363,11,FALSE)</f>
        <v>48.71359000275659</v>
      </c>
      <c r="BN205">
        <f>VLOOKUP(F205,[2]TBN!$A$1:$E$363,5,FALSE)</f>
        <v>12.298122212589487</v>
      </c>
      <c r="BQ205">
        <f>VLOOKUP(F205,'[2]TMI bruta'!$B$6:$I$367,3,FALSE)</f>
        <v>7.2603630648586988</v>
      </c>
    </row>
    <row r="206" spans="1:70" x14ac:dyDescent="0.45">
      <c r="A206" s="2"/>
      <c r="B206" s="1"/>
      <c r="C206" s="1"/>
      <c r="D206" s="1"/>
      <c r="E206" s="1">
        <v>13116</v>
      </c>
      <c r="F206" s="1" t="s">
        <v>430</v>
      </c>
      <c r="I206" s="1"/>
      <c r="J206" s="29">
        <v>6.8</v>
      </c>
      <c r="K206" s="32">
        <v>594.29999999999995</v>
      </c>
      <c r="M206" s="32">
        <v>2736.7</v>
      </c>
      <c r="O206" s="18"/>
      <c r="P206" s="18"/>
      <c r="Q206" s="18"/>
      <c r="S206" s="18"/>
      <c r="T206">
        <v>0.79522623564611294</v>
      </c>
      <c r="AO206" s="37">
        <v>5.19</v>
      </c>
      <c r="AR206">
        <v>11</v>
      </c>
      <c r="AS206">
        <v>9</v>
      </c>
      <c r="AT206">
        <v>3</v>
      </c>
      <c r="AU206">
        <f>VLOOKUP(E206,'[1]AVPP 0 a 79 años (COMUNAS)'!$A$4:$I$350,5,FALSE)</f>
        <v>10108</v>
      </c>
      <c r="AV206">
        <f>VLOOKUP(E206,'[1]AVPP 0 a 79 años (COMUNAS)'!$A$4:$AA$350,11,FALSE)</f>
        <v>31006</v>
      </c>
      <c r="AW206">
        <f>VLOOKUP(E206,'[1]AVPP 0 a 79 años (COMUNAS)'!$A$4:$AA$350,17,FALSE)</f>
        <v>28767</v>
      </c>
      <c r="AX206">
        <f>VLOOKUP(E206,'[1]AVPP 0 a 79 años (COMUNAS)'!$A$4:$AA$350,23,FALSE)</f>
        <v>30842</v>
      </c>
      <c r="AY206" s="23"/>
      <c r="BB206">
        <f>VLOOKUP(F206,'[2]superficie y densidad'!$B$1:$C$363,2,FALSE)</f>
        <v>7.2</v>
      </c>
      <c r="BC206" s="26">
        <f>VLOOKUP(F206,'[2]superficie y densidad'!$B$1:$H$363,7,FALSE)</f>
        <v>0</v>
      </c>
      <c r="BD206">
        <f>VLOOKUP(F206,'[2]superficie y densidad'!$B$1:$E$363,4,FALSE)</f>
        <v>120014</v>
      </c>
      <c r="BE206">
        <f>VLOOKUP(F206,'[2]superficie y densidad'!$B$1:$G$363,6,FALSE)</f>
        <v>16668.611111111109</v>
      </c>
      <c r="BF206">
        <f>VLOOKUP(F206,'[2]poblacion y % H y M'!$A$1:$G$363,6,FALSE)</f>
        <v>49.596713716733049</v>
      </c>
      <c r="BG206">
        <f>VLOOKUP(F206,'[2]poblacion y % H y M'!$A$1:$G$363,7,FALSE)</f>
        <v>50.403286283266958</v>
      </c>
      <c r="BH206">
        <f>VLOOKUP(F206,'[2]poblacion % edad'!$A$2:$M$363,4,FALSE)</f>
        <v>26511</v>
      </c>
      <c r="BI206">
        <f>VLOOKUP(F206,'[2]poblacion % edad'!$A$2:$M$363,5,FALSE)</f>
        <v>79992</v>
      </c>
      <c r="BJ206">
        <f>VLOOKUP(F206,'[2]poblacion % edad'!$A$2:$M$363,6,FALSE)</f>
        <v>12927</v>
      </c>
      <c r="BK206">
        <f>VLOOKUP(F206,'[2]poblacion y % H y M'!$A$2:$N$363,14,FALSE)</f>
        <v>0.98316229949188005</v>
      </c>
      <c r="BL206">
        <f>VLOOKUP(F206,'[2]poblacion % edad'!$A$2:$M$363,10,FALSE)</f>
        <v>49.302430243024304</v>
      </c>
      <c r="BM206">
        <f>VLOOKUP(F206,'[2]poblacion % edad'!$A$2:$M$363,11,FALSE)</f>
        <v>48.760891705329861</v>
      </c>
      <c r="BN206">
        <f>VLOOKUP(F206,[2]TBN!$A$1:$E$363,5,FALSE)</f>
        <v>13.346730302269112</v>
      </c>
      <c r="BQ206">
        <f>VLOOKUP(F206,'[2]TMI bruta'!$B$6:$I$367,3,FALSE)</f>
        <v>9.4011225632800226</v>
      </c>
    </row>
    <row r="207" spans="1:70" x14ac:dyDescent="0.45">
      <c r="A207" s="2"/>
      <c r="B207" s="1"/>
      <c r="C207" s="1"/>
      <c r="D207" s="1"/>
      <c r="E207" s="1">
        <v>13115</v>
      </c>
      <c r="F207" s="1" t="s">
        <v>429</v>
      </c>
      <c r="I207" s="1"/>
      <c r="J207" s="29">
        <v>6</v>
      </c>
      <c r="K207" s="32">
        <v>275.5</v>
      </c>
      <c r="M207" s="32">
        <v>2957.9</v>
      </c>
      <c r="O207" s="18"/>
      <c r="P207" s="18"/>
      <c r="Q207" s="18"/>
      <c r="S207" s="18"/>
      <c r="T207">
        <v>0.40041844371127383</v>
      </c>
      <c r="AO207" s="37">
        <v>7.27</v>
      </c>
      <c r="AR207">
        <v>5</v>
      </c>
      <c r="AS207">
        <v>4</v>
      </c>
      <c r="AT207">
        <v>1</v>
      </c>
      <c r="AU207">
        <f>VLOOKUP(E207,'[1]AVPP 0 a 79 años (COMUNAS)'!$A$4:$I$350,5,FALSE)</f>
        <v>3700</v>
      </c>
      <c r="AV207">
        <f>VLOOKUP(E207,'[1]AVPP 0 a 79 años (COMUNAS)'!$A$4:$AA$350,11,FALSE)</f>
        <v>11125</v>
      </c>
      <c r="AW207">
        <f>VLOOKUP(E207,'[1]AVPP 0 a 79 años (COMUNAS)'!$A$4:$AA$350,17,FALSE)</f>
        <v>10287</v>
      </c>
      <c r="AX207">
        <f>VLOOKUP(E207,'[1]AVPP 0 a 79 años (COMUNAS)'!$A$4:$AA$350,23,FALSE)</f>
        <v>10990</v>
      </c>
      <c r="AY207" s="23"/>
      <c r="BB207">
        <f>VLOOKUP(F207,'[2]superficie y densidad'!$B$1:$C$363,2,FALSE)</f>
        <v>1023.7</v>
      </c>
      <c r="BC207" s="26">
        <f>VLOOKUP(F207,'[2]superficie y densidad'!$B$1:$H$363,7,FALSE)</f>
        <v>0</v>
      </c>
      <c r="BD207">
        <f>VLOOKUP(F207,'[2]superficie y densidad'!$B$1:$E$363,4,FALSE)</f>
        <v>103919</v>
      </c>
      <c r="BE207">
        <f>VLOOKUP(F207,'[2]superficie y densidad'!$B$1:$G$363,6,FALSE)</f>
        <v>101.51313861482856</v>
      </c>
      <c r="BF207">
        <f>VLOOKUP(F207,'[2]poblacion y % H y M'!$A$1:$G$363,6,FALSE)</f>
        <v>47.10303216928569</v>
      </c>
      <c r="BG207">
        <f>VLOOKUP(F207,'[2]poblacion y % H y M'!$A$1:$G$363,7,FALSE)</f>
        <v>52.896967830714303</v>
      </c>
      <c r="BH207">
        <f>VLOOKUP(F207,'[2]poblacion % edad'!$A$2:$M$363,4,FALSE)</f>
        <v>23049</v>
      </c>
      <c r="BI207">
        <f>VLOOKUP(F207,'[2]poblacion % edad'!$A$2:$M$363,5,FALSE)</f>
        <v>69444</v>
      </c>
      <c r="BJ207">
        <f>VLOOKUP(F207,'[2]poblacion % edad'!$A$2:$M$363,6,FALSE)</f>
        <v>4713</v>
      </c>
      <c r="BK207">
        <f>VLOOKUP(F207,'[2]poblacion y % H y M'!$A$2:$N$363,14,FALSE)</f>
        <v>0.88988043161271513</v>
      </c>
      <c r="BL207">
        <f>VLOOKUP(F207,'[2]poblacion % edad'!$A$2:$M$363,10,FALSE)</f>
        <v>39.97753585622948</v>
      </c>
      <c r="BM207">
        <f>VLOOKUP(F207,'[2]poblacion % edad'!$A$2:$M$363,11,FALSE)</f>
        <v>20.447741767538723</v>
      </c>
      <c r="BN207">
        <f>VLOOKUP(F207,[2]TBN!$A$1:$E$363,5,FALSE)</f>
        <v>13.054749706808222</v>
      </c>
      <c r="BQ207">
        <f>VLOOKUP(F207,'[2]TMI bruta'!$B$6:$I$367,3,FALSE)</f>
        <v>6.2980359825031167</v>
      </c>
    </row>
    <row r="208" spans="1:70" x14ac:dyDescent="0.45">
      <c r="A208" s="2"/>
      <c r="B208" s="1"/>
      <c r="C208" s="1"/>
      <c r="D208" s="1"/>
      <c r="E208" s="1">
        <v>10107</v>
      </c>
      <c r="F208" s="1" t="s">
        <v>388</v>
      </c>
      <c r="I208" s="1"/>
      <c r="J208" s="29">
        <v>6.1</v>
      </c>
      <c r="K208" s="32">
        <v>745.2</v>
      </c>
      <c r="M208" s="32">
        <v>1304</v>
      </c>
      <c r="O208" s="18">
        <v>5.561425949613481</v>
      </c>
      <c r="P208" s="18"/>
      <c r="Q208" s="18"/>
      <c r="S208" s="18">
        <v>27.807129748067407</v>
      </c>
      <c r="T208">
        <v>0.88899393804571492</v>
      </c>
      <c r="AN208" s="37">
        <v>11.05</v>
      </c>
      <c r="AU208">
        <f>VLOOKUP(E208,'[1]AVPP 0 a 79 años (COMUNAS)'!$A$4:$I$350,5,FALSE)</f>
        <v>1133</v>
      </c>
      <c r="AV208">
        <f>VLOOKUP(E208,'[1]AVPP 0 a 79 años (COMUNAS)'!$A$4:$AA$350,11,FALSE)</f>
        <v>4265</v>
      </c>
      <c r="AW208">
        <f>VLOOKUP(E208,'[1]AVPP 0 a 79 años (COMUNAS)'!$A$4:$AA$350,17,FALSE)</f>
        <v>4987</v>
      </c>
      <c r="AX208">
        <f>VLOOKUP(E208,'[1]AVPP 0 a 79 años (COMUNAS)'!$A$4:$AA$350,23,FALSE)</f>
        <v>4301</v>
      </c>
      <c r="AY208" s="23"/>
      <c r="BB208">
        <f>VLOOKUP(F208,'[2]superficie y densidad'!$B$1:$C$363,2,FALSE)</f>
        <v>420.8</v>
      </c>
      <c r="BC208" s="26">
        <f>VLOOKUP(F208,'[2]superficie y densidad'!$B$1:$H$363,7,FALSE)</f>
        <v>0</v>
      </c>
      <c r="BD208">
        <f>VLOOKUP(F208,'[2]superficie y densidad'!$B$1:$E$363,4,FALSE)</f>
        <v>18083</v>
      </c>
      <c r="BE208">
        <f>VLOOKUP(F208,'[2]superficie y densidad'!$B$1:$G$363,6,FALSE)</f>
        <v>42.972908745247146</v>
      </c>
      <c r="BF208">
        <f>VLOOKUP(F208,'[2]poblacion y % H y M'!$A$1:$G$363,6,FALSE)</f>
        <v>49.936404357684012</v>
      </c>
      <c r="BG208">
        <f>VLOOKUP(F208,'[2]poblacion y % H y M'!$A$1:$G$363,7,FALSE)</f>
        <v>50.063595642315981</v>
      </c>
      <c r="BH208">
        <f>VLOOKUP(F208,'[2]poblacion % edad'!$A$2:$M$363,4,FALSE)</f>
        <v>4214</v>
      </c>
      <c r="BI208">
        <f>VLOOKUP(F208,'[2]poblacion % edad'!$A$2:$M$363,5,FALSE)</f>
        <v>12228</v>
      </c>
      <c r="BJ208">
        <f>VLOOKUP(F208,'[2]poblacion % edad'!$A$2:$M$363,6,FALSE)</f>
        <v>1486</v>
      </c>
      <c r="BK208">
        <f>VLOOKUP(F208,'[2]poblacion y % H y M'!$A$2:$N$363,14,FALSE)</f>
        <v>0.99732620320855614</v>
      </c>
      <c r="BL208">
        <f>VLOOKUP(F208,'[2]poblacion % edad'!$A$2:$M$363,10,FALSE)</f>
        <v>46.614327772325808</v>
      </c>
      <c r="BM208">
        <f>VLOOKUP(F208,'[2]poblacion % edad'!$A$2:$M$363,11,FALSE)</f>
        <v>35.263407688656855</v>
      </c>
      <c r="BN208">
        <f>VLOOKUP(F208,[2]TBN!$A$1:$E$363,5,FALSE)</f>
        <v>11.825078090138332</v>
      </c>
      <c r="BQ208">
        <f>VLOOKUP(F208,'[2]TMI bruta'!$B$6:$I$367,3,FALSE)</f>
        <v>4.7098872998704753</v>
      </c>
    </row>
    <row r="209" spans="1:69" x14ac:dyDescent="0.45">
      <c r="A209" s="1"/>
      <c r="B209" s="1"/>
      <c r="C209" s="1"/>
      <c r="D209" s="1"/>
      <c r="E209" s="1">
        <v>5703</v>
      </c>
      <c r="F209" s="1" t="s">
        <v>504</v>
      </c>
      <c r="J209" s="29">
        <v>6.5</v>
      </c>
      <c r="K209" s="32">
        <v>813.1</v>
      </c>
      <c r="M209" s="32">
        <v>2179.6</v>
      </c>
      <c r="O209" s="18">
        <v>4.1054273749897368</v>
      </c>
      <c r="P209" s="18"/>
      <c r="Q209" s="18"/>
      <c r="S209" s="18">
        <v>32.843418999917894</v>
      </c>
      <c r="T209">
        <v>0.70108383282699727</v>
      </c>
      <c r="AP209">
        <f>VLOOKUP(F209,'[3]Brote ETA'!$A$2:$B$42,2,FALSE)</f>
        <v>1</v>
      </c>
      <c r="AR209">
        <v>3</v>
      </c>
      <c r="AU209">
        <f>VLOOKUP(E209,'[1]AVPP 0 a 79 años (COMUNAS)'!$A$4:$I$350,5,FALSE)</f>
        <v>1538</v>
      </c>
      <c r="AV209">
        <f>VLOOKUP(E209,'[1]AVPP 0 a 79 años (COMUNAS)'!$A$4:$AA$350,11,FALSE)</f>
        <v>5204</v>
      </c>
      <c r="AW209">
        <f>VLOOKUP(E209,'[1]AVPP 0 a 79 años (COMUNAS)'!$A$4:$AA$350,17,FALSE)</f>
        <v>4685</v>
      </c>
      <c r="AX209">
        <f>VLOOKUP(E209,'[1]AVPP 0 a 79 años (COMUNAS)'!$A$4:$AA$350,23,FALSE)</f>
        <v>5458</v>
      </c>
      <c r="BB209">
        <v>349.1</v>
      </c>
      <c r="BC209" s="26">
        <f>VLOOKUP(F209,'[2]superficie y densidad'!$B$1:$H$363,7,FALSE)</f>
        <v>0</v>
      </c>
      <c r="BD209">
        <f>VLOOKUP(F209,'[2]superficie y densidad'!$B$1:$E$363,4,FALSE)</f>
        <v>24680</v>
      </c>
      <c r="BE209">
        <f>VLOOKUP(F209,'[2]superficie y densidad'!$B$1:$G$363,6,FALSE)</f>
        <v>70.696075623030652</v>
      </c>
      <c r="BF209">
        <f>VLOOKUP(F209,'[2]poblacion y % H y M'!$A$1:$G$363,6,FALSE)</f>
        <v>50.064829821717993</v>
      </c>
      <c r="BG209">
        <f>VLOOKUP(F209,'[2]poblacion y % H y M'!$A$1:$G$363,7,FALSE)</f>
        <v>49.935170178282014</v>
      </c>
      <c r="BH209">
        <f>VLOOKUP(F209,'[2]poblacion % edad'!$A$2:$M$363,4,FALSE)</f>
        <v>5347</v>
      </c>
      <c r="BI209">
        <f>VLOOKUP(F209,'[2]poblacion % edad'!$A$2:$M$363,5,FALSE)</f>
        <v>16406</v>
      </c>
      <c r="BJ209">
        <f>VLOOKUP(F209,'[2]poblacion % edad'!$A$2:$M$363,6,FALSE)</f>
        <v>2445</v>
      </c>
      <c r="BK209">
        <f>VLOOKUP(F209,'[2]poblacion y % H y M'!$A$2:$N$363,14,FALSE)</f>
        <v>1.0031456953642384</v>
      </c>
      <c r="BL209">
        <f>VLOOKUP(F209,'[2]poblacion % edad'!$A$2:$M$363,10,FALSE)</f>
        <v>47.494818968669996</v>
      </c>
      <c r="BM209">
        <f>VLOOKUP(F209,'[2]poblacion % edad'!$A$2:$M$363,11,FALSE)</f>
        <v>45.726575649897136</v>
      </c>
      <c r="BN209">
        <f>VLOOKUP(F209,[2]TBN!$A$1:$E$363,5,FALSE)</f>
        <v>15.82775435986445</v>
      </c>
      <c r="BQ209">
        <f>VLOOKUP(F209,'[2]TMI bruta'!$B$6:$I$367,3,FALSE)</f>
        <v>2.6109660574412534</v>
      </c>
    </row>
    <row r="210" spans="1:69" x14ac:dyDescent="0.45">
      <c r="A210" s="1"/>
      <c r="B210" s="1"/>
      <c r="C210" s="1"/>
      <c r="D210" s="1"/>
      <c r="E210" s="1">
        <v>6203</v>
      </c>
      <c r="F210" s="1" t="s">
        <v>303</v>
      </c>
      <c r="J210" s="29">
        <v>3</v>
      </c>
      <c r="K210" s="32">
        <v>736</v>
      </c>
      <c r="M210" s="32">
        <v>969.3</v>
      </c>
      <c r="O210" s="18">
        <v>16.100466913540494</v>
      </c>
      <c r="P210" s="18"/>
      <c r="Q210" s="18"/>
      <c r="S210" s="18">
        <v>48.301400740621482</v>
      </c>
      <c r="T210">
        <v>0.48301400740621481</v>
      </c>
      <c r="AN210" s="37">
        <v>4.8099999999999996</v>
      </c>
      <c r="AR210">
        <v>2</v>
      </c>
      <c r="AU210">
        <f>VLOOKUP(E210,'[1]AVPP 0 a 79 años (COMUNAS)'!$A$4:$I$350,5,FALSE)</f>
        <v>455</v>
      </c>
      <c r="AV210">
        <f>VLOOKUP(E210,'[1]AVPP 0 a 79 años (COMUNAS)'!$A$4:$AA$350,11,FALSE)</f>
        <v>1121</v>
      </c>
      <c r="AW210">
        <f>VLOOKUP(E210,'[1]AVPP 0 a 79 años (COMUNAS)'!$A$4:$AA$350,17,FALSE)</f>
        <v>1374</v>
      </c>
      <c r="AX210">
        <f>VLOOKUP(E210,'[1]AVPP 0 a 79 años (COMUNAS)'!$A$4:$AA$350,23,FALSE)</f>
        <v>1380</v>
      </c>
      <c r="BB210">
        <f>VLOOKUP(F210,'[2]superficie y densidad'!$B$1:$C$363,2,FALSE)</f>
        <v>618.79999999999995</v>
      </c>
      <c r="BC210" s="26">
        <f>VLOOKUP(F210,'[2]superficie y densidad'!$B$1:$H$363,7,FALSE)</f>
        <v>0</v>
      </c>
      <c r="BD210">
        <f>VLOOKUP(F210,'[2]superficie y densidad'!$B$1:$E$363,4,FALSE)</f>
        <v>6303</v>
      </c>
      <c r="BE210">
        <f>VLOOKUP(F210,'[2]superficie y densidad'!$B$1:$G$363,6,FALSE)</f>
        <v>10.18584356819651</v>
      </c>
      <c r="BF210">
        <f>VLOOKUP(F210,'[2]poblacion y % H y M'!$A$1:$G$363,6,FALSE)</f>
        <v>52.006980802792327</v>
      </c>
      <c r="BG210">
        <f>VLOOKUP(F210,'[2]poblacion y % H y M'!$A$1:$G$363,7,FALSE)</f>
        <v>47.99301919720768</v>
      </c>
      <c r="BH210">
        <f>VLOOKUP(F210,'[2]poblacion % edad'!$A$2:$M$363,4,FALSE)</f>
        <v>1286</v>
      </c>
      <c r="BI210">
        <f>VLOOKUP(F210,'[2]poblacion % edad'!$A$2:$M$363,5,FALSE)</f>
        <v>4104</v>
      </c>
      <c r="BJ210">
        <f>VLOOKUP(F210,'[2]poblacion % edad'!$A$2:$M$363,6,FALSE)</f>
        <v>774</v>
      </c>
      <c r="BK210">
        <f>VLOOKUP(F210,'[2]poblacion y % H y M'!$A$2:$N$363,14,FALSE)</f>
        <v>1.086662153012864</v>
      </c>
      <c r="BL210">
        <f>VLOOKUP(F210,'[2]poblacion % edad'!$A$2:$M$363,10,FALSE)</f>
        <v>50.194931773879148</v>
      </c>
      <c r="BM210">
        <f>VLOOKUP(F210,'[2]poblacion % edad'!$A$2:$M$363,11,FALSE)</f>
        <v>60.186625194401245</v>
      </c>
      <c r="BN210">
        <f>VLOOKUP(F210,[2]TBN!$A$1:$E$363,5,FALSE)</f>
        <v>10.707332900713823</v>
      </c>
      <c r="BQ210">
        <f>VLOOKUP(F210,'[2]TMI bruta'!$B$6:$I$367,3,FALSE)</f>
        <v>15.135279601154972</v>
      </c>
    </row>
    <row r="211" spans="1:69" x14ac:dyDescent="0.45">
      <c r="A211" s="1"/>
      <c r="B211" s="1"/>
      <c r="C211" s="1"/>
      <c r="D211" s="1"/>
      <c r="E211" s="1">
        <v>7401</v>
      </c>
      <c r="F211" s="1" t="s">
        <v>201</v>
      </c>
      <c r="J211" s="29">
        <v>5.7</v>
      </c>
      <c r="K211" s="32">
        <v>737.2</v>
      </c>
      <c r="M211" s="32">
        <v>3055.7</v>
      </c>
      <c r="O211" s="18">
        <v>1.1034604519774012</v>
      </c>
      <c r="P211" s="18">
        <v>1.1034604519774012</v>
      </c>
      <c r="Q211" s="18">
        <v>16841.013418079092</v>
      </c>
      <c r="R211">
        <f>(P211/Q211)*100000</f>
        <v>6.5522212029878153</v>
      </c>
      <c r="S211" s="18">
        <v>87.173375706214685</v>
      </c>
      <c r="T211">
        <v>0.87961246468926557</v>
      </c>
      <c r="AO211" s="37">
        <v>5.78</v>
      </c>
      <c r="AU211">
        <f>VLOOKUP(E211,'[1]AVPP 0 a 79 años (COMUNAS)'!$A$4:$I$350,5,FALSE)</f>
        <v>6418</v>
      </c>
      <c r="AV211">
        <f>VLOOKUP(E211,'[1]AVPP 0 a 79 años (COMUNAS)'!$A$4:$AA$350,11,FALSE)</f>
        <v>22132</v>
      </c>
      <c r="AW211">
        <f>VLOOKUP(E211,'[1]AVPP 0 a 79 años (COMUNAS)'!$A$4:$AA$350,17,FALSE)</f>
        <v>23327</v>
      </c>
      <c r="AX211">
        <f>VLOOKUP(E211,'[1]AVPP 0 a 79 años (COMUNAS)'!$A$4:$AA$350,23,FALSE)</f>
        <v>22854</v>
      </c>
      <c r="AY211" s="23"/>
      <c r="BB211">
        <f>VLOOKUP(F211,'[2]superficie y densidad'!$B$1:$C$363,2,FALSE)</f>
        <v>1465.7</v>
      </c>
      <c r="BC211" s="26">
        <f>VLOOKUP(F211,'[2]superficie y densidad'!$B$1:$H$363,7,FALSE)</f>
        <v>0</v>
      </c>
      <c r="BD211">
        <f>VLOOKUP(F211,'[2]superficie y densidad'!$B$1:$E$363,4,FALSE)</f>
        <v>91030</v>
      </c>
      <c r="BE211">
        <f>VLOOKUP(F211,'[2]superficie y densidad'!$B$1:$G$363,6,FALSE)</f>
        <v>62.106843146619362</v>
      </c>
      <c r="BF211">
        <f>VLOOKUP(F211,'[2]poblacion y % H y M'!$A$1:$G$363,6,FALSE)</f>
        <v>48.557618367571131</v>
      </c>
      <c r="BG211">
        <f>VLOOKUP(F211,'[2]poblacion y % H y M'!$A$1:$G$363,7,FALSE)</f>
        <v>51.442381632428869</v>
      </c>
      <c r="BH211">
        <f>VLOOKUP(F211,'[2]poblacion % edad'!$A$2:$M$363,4,FALSE)</f>
        <v>19140</v>
      </c>
      <c r="BI211">
        <f>VLOOKUP(F211,'[2]poblacion % edad'!$A$2:$M$363,5,FALSE)</f>
        <v>61932</v>
      </c>
      <c r="BJ211">
        <f>VLOOKUP(F211,'[2]poblacion % edad'!$A$2:$M$363,6,FALSE)</f>
        <v>9310</v>
      </c>
      <c r="BK211">
        <f>VLOOKUP(F211,'[2]poblacion y % H y M'!$A$2:$N$363,14,FALSE)</f>
        <v>0.94813984566969867</v>
      </c>
      <c r="BL211">
        <f>VLOOKUP(F211,'[2]poblacion % edad'!$A$2:$M$363,10,FALSE)</f>
        <v>45.937479816573017</v>
      </c>
      <c r="BM211">
        <f>VLOOKUP(F211,'[2]poblacion % edad'!$A$2:$M$363,11,FALSE)</f>
        <v>48.641588296760716</v>
      </c>
      <c r="BN211">
        <f>VLOOKUP(F211,[2]TBN!$A$1:$E$363,5,FALSE)</f>
        <v>14.272753424354407</v>
      </c>
      <c r="BQ211">
        <f>VLOOKUP(F211,'[2]TMI bruta'!$B$6:$I$367,3,FALSE)</f>
        <v>3.1007751937984498</v>
      </c>
    </row>
    <row r="212" spans="1:69" x14ac:dyDescent="0.45">
      <c r="A212" s="1"/>
      <c r="B212" s="1"/>
      <c r="C212" s="1"/>
      <c r="D212" s="1"/>
      <c r="E212" s="1">
        <v>5802</v>
      </c>
      <c r="F212" s="1" t="s">
        <v>505</v>
      </c>
      <c r="J212" s="29">
        <v>5.0999999999999996</v>
      </c>
      <c r="K212" s="32">
        <v>361.7</v>
      </c>
      <c r="M212" s="32">
        <v>1872.9</v>
      </c>
      <c r="O212" s="18">
        <v>4.4727720004472769</v>
      </c>
      <c r="P212" s="18"/>
      <c r="Q212" s="18"/>
      <c r="S212" s="18">
        <v>58.146036005814608</v>
      </c>
      <c r="AP212">
        <f>VLOOKUP(F212,'[3]Brote ETA'!$A$2:$B$42,2,FALSE)</f>
        <v>1</v>
      </c>
      <c r="AR212">
        <v>2</v>
      </c>
      <c r="AU212">
        <f>VLOOKUP(E212,'[1]AVPP 0 a 79 años (COMUNAS)'!$A$4:$I$350,5,FALSE)</f>
        <v>3262</v>
      </c>
      <c r="AV212">
        <f>VLOOKUP(E212,'[1]AVPP 0 a 79 años (COMUNAS)'!$A$4:$AA$350,11,FALSE)</f>
        <v>9688</v>
      </c>
      <c r="AW212">
        <f>VLOOKUP(E212,'[1]AVPP 0 a 79 años (COMUNAS)'!$A$4:$AA$350,17,FALSE)</f>
        <v>10527</v>
      </c>
      <c r="AX212">
        <f>VLOOKUP(E212,'[1]AVPP 0 a 79 años (COMUNAS)'!$A$4:$AA$350,23,FALSE)</f>
        <v>10133</v>
      </c>
      <c r="BB212">
        <v>293.8</v>
      </c>
      <c r="BC212" s="26">
        <f>VLOOKUP(F212,'[2]superficie y densidad'!$B$1:$H$363,7,FALSE)</f>
        <v>0</v>
      </c>
      <c r="BD212">
        <f>VLOOKUP(F212,'[2]superficie y densidad'!$B$1:$E$363,4,FALSE)</f>
        <v>45398</v>
      </c>
      <c r="BE212">
        <f>VLOOKUP(F212,'[2]superficie y densidad'!$B$1:$G$363,6,FALSE)</f>
        <v>154.52008168822329</v>
      </c>
      <c r="BF212">
        <f>VLOOKUP(F212,'[2]poblacion y % H y M'!$A$1:$G$363,6,FALSE)</f>
        <v>49.077051852504518</v>
      </c>
      <c r="BG212">
        <f>VLOOKUP(F212,'[2]poblacion y % H y M'!$A$1:$G$363,7,FALSE)</f>
        <v>50.922948147495482</v>
      </c>
      <c r="BH212">
        <f>VLOOKUP(F212,'[2]poblacion % edad'!$A$2:$M$363,4,FALSE)</f>
        <v>9299</v>
      </c>
      <c r="BI212">
        <f>VLOOKUP(F212,'[2]poblacion % edad'!$A$2:$M$363,5,FALSE)</f>
        <v>29864</v>
      </c>
      <c r="BJ212">
        <f>VLOOKUP(F212,'[2]poblacion % edad'!$A$2:$M$363,6,FALSE)</f>
        <v>5196</v>
      </c>
      <c r="BK212">
        <f>VLOOKUP(F212,'[2]poblacion y % H y M'!$A$2:$N$363,14,FALSE)</f>
        <v>0.96591916326892391</v>
      </c>
      <c r="BL212">
        <f>VLOOKUP(F212,'[2]poblacion % edad'!$A$2:$M$363,10,FALSE)</f>
        <v>48.536699705330832</v>
      </c>
      <c r="BM212">
        <f>VLOOKUP(F212,'[2]poblacion % edad'!$A$2:$M$363,11,FALSE)</f>
        <v>55.876976018926769</v>
      </c>
      <c r="BN212">
        <f>VLOOKUP(F212,[2]TBN!$A$1:$E$363,5,FALSE)</f>
        <v>14.495367343718298</v>
      </c>
      <c r="BQ212">
        <f>VLOOKUP(F212,'[2]TMI bruta'!$B$6:$I$367,3,FALSE)</f>
        <v>6.2208398133748055</v>
      </c>
    </row>
    <row r="213" spans="1:69" x14ac:dyDescent="0.45">
      <c r="A213" s="1"/>
      <c r="B213" s="1"/>
      <c r="C213" s="1"/>
      <c r="D213" s="1"/>
      <c r="E213" s="1">
        <v>7303</v>
      </c>
      <c r="F213" s="1" t="s">
        <v>320</v>
      </c>
      <c r="J213" s="29">
        <v>2.9</v>
      </c>
      <c r="K213" s="32">
        <v>385.7</v>
      </c>
      <c r="M213" s="32">
        <v>1504.2</v>
      </c>
      <c r="O213" s="18">
        <v>13.743815283122595</v>
      </c>
      <c r="P213" s="18"/>
      <c r="Q213" s="18"/>
      <c r="S213" s="18">
        <v>68.719076415612975</v>
      </c>
      <c r="T213">
        <v>0.36008796041781199</v>
      </c>
      <c r="AN213" s="37">
        <v>2.42</v>
      </c>
      <c r="AS213">
        <v>2</v>
      </c>
      <c r="AU213">
        <f>VLOOKUP(E213,'[1]AVPP 0 a 79 años (COMUNAS)'!$A$4:$I$350,5,FALSE)</f>
        <v>334</v>
      </c>
      <c r="AV213">
        <f>VLOOKUP(E213,'[1]AVPP 0 a 79 años (COMUNAS)'!$A$4:$AA$350,11,FALSE)</f>
        <v>1334</v>
      </c>
      <c r="AW213">
        <f>VLOOKUP(E213,'[1]AVPP 0 a 79 años (COMUNAS)'!$A$4:$AA$350,17,FALSE)</f>
        <v>2192</v>
      </c>
      <c r="AX213">
        <f>VLOOKUP(E213,'[1]AVPP 0 a 79 años (COMUNAS)'!$A$4:$AA$350,23,FALSE)</f>
        <v>1262</v>
      </c>
      <c r="AY213" s="24"/>
      <c r="BB213">
        <f>VLOOKUP(F213,'[2]superficie y densidad'!$B$1:$C$363,2,FALSE)</f>
        <v>273.3</v>
      </c>
      <c r="BC213" s="26">
        <f>VLOOKUP(F213,'[2]superficie y densidad'!$B$1:$H$363,7,FALSE)</f>
        <v>0</v>
      </c>
      <c r="BD213">
        <f>VLOOKUP(F213,'[2]superficie y densidad'!$B$1:$E$363,4,FALSE)</f>
        <v>7267</v>
      </c>
      <c r="BE213">
        <f>VLOOKUP(F213,'[2]superficie y densidad'!$B$1:$G$363,6,FALSE)</f>
        <v>26.589828027808267</v>
      </c>
      <c r="BF213">
        <f>VLOOKUP(F213,'[2]poblacion y % H y M'!$A$1:$G$363,6,FALSE)</f>
        <v>53.13059033989267</v>
      </c>
      <c r="BG213">
        <f>VLOOKUP(F213,'[2]poblacion y % H y M'!$A$1:$G$363,7,FALSE)</f>
        <v>46.869409660107337</v>
      </c>
      <c r="BH213">
        <f>VLOOKUP(F213,'[2]poblacion % edad'!$A$2:$M$363,4,FALSE)</f>
        <v>1489</v>
      </c>
      <c r="BI213">
        <f>VLOOKUP(F213,'[2]poblacion % edad'!$A$2:$M$363,5,FALSE)</f>
        <v>4937</v>
      </c>
      <c r="BJ213">
        <f>VLOOKUP(F213,'[2]poblacion % edad'!$A$2:$M$363,6,FALSE)</f>
        <v>851</v>
      </c>
      <c r="BK213">
        <f>VLOOKUP(F213,'[2]poblacion y % H y M'!$A$2:$N$363,14,FALSE)</f>
        <v>1.1358966832990902</v>
      </c>
      <c r="BL213">
        <f>VLOOKUP(F213,'[2]poblacion % edad'!$A$2:$M$363,10,FALSE)</f>
        <v>47.397204780230915</v>
      </c>
      <c r="BM213">
        <f>VLOOKUP(F213,'[2]poblacion % edad'!$A$2:$M$363,11,FALSE)</f>
        <v>57.152451309603755</v>
      </c>
      <c r="BN213">
        <f>VLOOKUP(F213,[2]TBN!$A$1:$E$363,5,FALSE)</f>
        <v>9.6193486326783013</v>
      </c>
      <c r="BQ213">
        <f>VLOOKUP(F213,'[2]TMI bruta'!$B$6:$I$367,3,FALSE)</f>
        <v>0</v>
      </c>
    </row>
    <row r="214" spans="1:69" x14ac:dyDescent="0.45">
      <c r="A214" s="1"/>
      <c r="B214" s="1"/>
      <c r="C214" s="1"/>
      <c r="D214" s="1"/>
      <c r="E214" s="1">
        <v>8201</v>
      </c>
      <c r="F214" s="1" t="s">
        <v>209</v>
      </c>
      <c r="I214" s="1"/>
      <c r="J214" s="29">
        <v>2.6</v>
      </c>
      <c r="K214" s="32">
        <v>711.8</v>
      </c>
      <c r="M214" s="32">
        <v>2306.5</v>
      </c>
      <c r="O214" s="18">
        <v>3.7800037800037805</v>
      </c>
      <c r="P214" s="18"/>
      <c r="Q214" s="18">
        <v>27851.067851067852</v>
      </c>
      <c r="S214" s="18">
        <v>90.720090720090724</v>
      </c>
      <c r="T214">
        <v>0.86501606501606498</v>
      </c>
      <c r="AN214" s="37">
        <v>5.55</v>
      </c>
      <c r="AS214">
        <v>1</v>
      </c>
      <c r="AU214">
        <f>VLOOKUP(E214,'[1]AVPP 0 a 79 años (COMUNAS)'!$A$4:$I$350,5,FALSE)</f>
        <v>2032</v>
      </c>
      <c r="AV214">
        <f>VLOOKUP(E214,'[1]AVPP 0 a 79 años (COMUNAS)'!$A$4:$AA$350,11,FALSE)</f>
        <v>7087</v>
      </c>
      <c r="AW214">
        <f>VLOOKUP(E214,'[1]AVPP 0 a 79 años (COMUNAS)'!$A$4:$AA$350,17,FALSE)</f>
        <v>6833</v>
      </c>
      <c r="AX214">
        <f>VLOOKUP(E214,'[1]AVPP 0 a 79 años (COMUNAS)'!$A$4:$AA$350,23,FALSE)</f>
        <v>6671</v>
      </c>
      <c r="BB214">
        <f>VLOOKUP(F214,'[2]superficie y densidad'!$B$1:$C$363,2,FALSE)</f>
        <v>561.4</v>
      </c>
      <c r="BC214" s="26">
        <f>VLOOKUP(F214,'[2]superficie y densidad'!$B$1:$H$363,7,FALSE)</f>
        <v>0</v>
      </c>
      <c r="BD214">
        <f>VLOOKUP(F214,'[2]superficie y densidad'!$B$1:$E$363,4,FALSE)</f>
        <v>26567</v>
      </c>
      <c r="BE214">
        <f>VLOOKUP(F214,'[2]superficie y densidad'!$B$1:$G$363,6,FALSE)</f>
        <v>47.322764517278237</v>
      </c>
      <c r="BF214">
        <f>VLOOKUP(F214,'[2]poblacion y % H y M'!$A$1:$G$363,6,FALSE)</f>
        <v>49.569014190537132</v>
      </c>
      <c r="BG214">
        <f>VLOOKUP(F214,'[2]poblacion y % H y M'!$A$1:$G$363,7,FALSE)</f>
        <v>50.430985809462868</v>
      </c>
      <c r="BH214">
        <f>VLOOKUP(F214,'[2]poblacion % edad'!$A$2:$M$363,4,FALSE)</f>
        <v>6078</v>
      </c>
      <c r="BI214">
        <f>VLOOKUP(F214,'[2]poblacion % edad'!$A$2:$M$363,5,FALSE)</f>
        <v>17879</v>
      </c>
      <c r="BJ214">
        <f>VLOOKUP(F214,'[2]poblacion % edad'!$A$2:$M$363,6,FALSE)</f>
        <v>2447</v>
      </c>
      <c r="BK214">
        <f>VLOOKUP(F214,'[2]poblacion y % H y M'!$A$2:$N$363,14,FALSE)</f>
        <v>0.98496466696737328</v>
      </c>
      <c r="BL214">
        <f>VLOOKUP(F214,'[2]poblacion % edad'!$A$2:$M$363,10,FALSE)</f>
        <v>47.681637675485206</v>
      </c>
      <c r="BM214">
        <f>VLOOKUP(F214,'[2]poblacion % edad'!$A$2:$M$363,11,FALSE)</f>
        <v>40.259953932214543</v>
      </c>
      <c r="BN214">
        <f>VLOOKUP(F214,[2]TBN!$A$1:$E$363,5,FALSE)</f>
        <v>14.46750492349644</v>
      </c>
      <c r="BQ214">
        <f>VLOOKUP(F214,'[2]TMI bruta'!$B$6:$I$367,3,FALSE)</f>
        <v>0</v>
      </c>
    </row>
    <row r="215" spans="1:69" x14ac:dyDescent="0.45">
      <c r="A215" s="1"/>
      <c r="B215" s="1"/>
      <c r="C215" s="1"/>
      <c r="D215" s="1"/>
      <c r="E215" s="15">
        <v>9108</v>
      </c>
      <c r="F215" s="15" t="s">
        <v>222</v>
      </c>
      <c r="I215" s="1"/>
      <c r="J215" s="29">
        <v>4.2</v>
      </c>
      <c r="K215" s="32">
        <v>541</v>
      </c>
      <c r="M215" s="32">
        <v>1475.5</v>
      </c>
      <c r="O215" s="18">
        <v>2.7463473580138418</v>
      </c>
      <c r="P215" s="18"/>
      <c r="Q215" s="18">
        <v>7016.9174997253658</v>
      </c>
      <c r="S215" s="18">
        <v>43.941557728221468</v>
      </c>
      <c r="T215">
        <v>0.914890695375151</v>
      </c>
      <c r="AQ215">
        <v>1</v>
      </c>
      <c r="AU215">
        <f>VLOOKUP(E215,'[1]AVPP 0 a 79 años (COMUNAS)'!$A$4:$I$350,5,FALSE)</f>
        <v>2631</v>
      </c>
      <c r="AV215">
        <f>VLOOKUP(E215,'[1]AVPP 0 a 79 años (COMUNAS)'!$A$4:$AA$350,11,FALSE)</f>
        <v>9668</v>
      </c>
      <c r="AW215">
        <f>VLOOKUP(E215,'[1]AVPP 0 a 79 años (COMUNAS)'!$A$4:$AA$350,17,FALSE)</f>
        <v>9835</v>
      </c>
      <c r="AX215">
        <f>VLOOKUP(E215,'[1]AVPP 0 a 79 años (COMUNAS)'!$A$4:$AA$350,23,FALSE)</f>
        <v>8873</v>
      </c>
      <c r="AY215" s="23"/>
      <c r="BB215">
        <f>VLOOKUP(F215,'[2]superficie y densidad'!$B$1:$C$363,2,FALSE)</f>
        <v>901.1</v>
      </c>
      <c r="BC215" s="26">
        <f>VLOOKUP(F215,'[2]superficie y densidad'!$B$1:$H$363,7,FALSE)</f>
        <v>0</v>
      </c>
      <c r="BD215">
        <f>VLOOKUP(F215,'[2]superficie y densidad'!$B$1:$E$363,4,FALSE)</f>
        <v>36888</v>
      </c>
      <c r="BE215">
        <f>VLOOKUP(F215,'[2]superficie y densidad'!$B$1:$G$363,6,FALSE)</f>
        <v>40.936633004106092</v>
      </c>
      <c r="BF215">
        <f>VLOOKUP(F215,'[2]poblacion y % H y M'!$A$1:$G$363,6,FALSE)</f>
        <v>49.146063760572545</v>
      </c>
      <c r="BG215">
        <f>VLOOKUP(F215,'[2]poblacion y % H y M'!$A$1:$G$363,7,FALSE)</f>
        <v>50.853936239427455</v>
      </c>
      <c r="BH215">
        <f>VLOOKUP(F215,'[2]poblacion % edad'!$A$2:$M$363,4,FALSE)</f>
        <v>8087</v>
      </c>
      <c r="BI215">
        <f>VLOOKUP(F215,'[2]poblacion % edad'!$A$2:$M$363,5,FALSE)</f>
        <v>24433</v>
      </c>
      <c r="BJ215">
        <f>VLOOKUP(F215,'[2]poblacion % edad'!$A$2:$M$363,6,FALSE)</f>
        <v>3639</v>
      </c>
      <c r="BK215">
        <f>VLOOKUP(F215,'[2]poblacion y % H y M'!$A$2:$N$363,14,FALSE)</f>
        <v>0.97266775777414072</v>
      </c>
      <c r="BL215">
        <f>VLOOKUP(F215,'[2]poblacion % edad'!$A$2:$M$363,10,FALSE)</f>
        <v>47.99246920148979</v>
      </c>
      <c r="BM215">
        <f>VLOOKUP(F215,'[2]poblacion % edad'!$A$2:$M$363,11,FALSE)</f>
        <v>44.998145171262522</v>
      </c>
      <c r="BN215">
        <f>VLOOKUP(F215,[2]TBN!$A$1:$E$363,5,FALSE)</f>
        <v>14.989352581653254</v>
      </c>
      <c r="BQ215">
        <f>VLOOKUP(F215,'[2]TMI bruta'!$B$6:$I$367,3,FALSE)</f>
        <v>9.2250922509225095</v>
      </c>
    </row>
    <row r="216" spans="1:69" x14ac:dyDescent="0.45">
      <c r="A216" s="2"/>
      <c r="B216" s="1"/>
      <c r="C216" s="1"/>
      <c r="D216" s="1"/>
      <c r="E216" s="1">
        <v>13114</v>
      </c>
      <c r="F216" s="1" t="s">
        <v>428</v>
      </c>
      <c r="I216" s="1"/>
      <c r="J216" s="29">
        <v>7.4</v>
      </c>
      <c r="K216" s="32">
        <v>223.9</v>
      </c>
      <c r="M216" s="32">
        <v>3792.3</v>
      </c>
      <c r="O216" s="18"/>
      <c r="P216" s="18"/>
      <c r="Q216" s="18"/>
      <c r="S216" s="18"/>
      <c r="T216">
        <v>0.25030383185587646</v>
      </c>
      <c r="AO216" s="37">
        <v>1.21</v>
      </c>
      <c r="AP216">
        <f>VLOOKUP(F216,'[3]Brote ETA'!$A$2:$B$42,2,FALSE)</f>
        <v>6</v>
      </c>
      <c r="AR216">
        <v>8</v>
      </c>
      <c r="AS216">
        <v>11</v>
      </c>
      <c r="AT216">
        <v>1</v>
      </c>
      <c r="AU216">
        <f>VLOOKUP(E216,'[1]AVPP 0 a 79 años (COMUNAS)'!$A$4:$I$350,5,FALSE)</f>
        <v>10643</v>
      </c>
      <c r="AV216">
        <f>VLOOKUP(E216,'[1]AVPP 0 a 79 años (COMUNAS)'!$A$4:$AA$350,11,FALSE)</f>
        <v>34636</v>
      </c>
      <c r="AW216">
        <f>VLOOKUP(E216,'[1]AVPP 0 a 79 años (COMUNAS)'!$A$4:$AA$350,17,FALSE)</f>
        <v>32803</v>
      </c>
      <c r="AX216">
        <f>VLOOKUP(E216,'[1]AVPP 0 a 79 años (COMUNAS)'!$A$4:$AA$350,23,FALSE)</f>
        <v>34928</v>
      </c>
      <c r="AY216" s="23"/>
      <c r="BB216">
        <f>VLOOKUP(F216,'[2]superficie y densidad'!$B$1:$C$363,2,FALSE)</f>
        <v>99.4</v>
      </c>
      <c r="BC216" s="26">
        <f>VLOOKUP(F216,'[2]superficie y densidad'!$B$1:$H$363,7,FALSE)</f>
        <v>0</v>
      </c>
      <c r="BD216">
        <f>VLOOKUP(F216,'[2]superficie y densidad'!$B$1:$E$363,4,FALSE)</f>
        <v>283417</v>
      </c>
      <c r="BE216">
        <f>VLOOKUP(F216,'[2]superficie y densidad'!$B$1:$G$363,6,FALSE)</f>
        <v>2851.2776659959759</v>
      </c>
      <c r="BF216">
        <f>VLOOKUP(F216,'[2]poblacion y % H y M'!$A$1:$G$363,6,FALSE)</f>
        <v>44.79371385626127</v>
      </c>
      <c r="BG216">
        <f>VLOOKUP(F216,'[2]poblacion y % H y M'!$A$1:$G$363,7,FALSE)</f>
        <v>55.206286143738737</v>
      </c>
      <c r="BH216">
        <f>VLOOKUP(F216,'[2]poblacion % edad'!$A$2:$M$363,4,FALSE)</f>
        <v>43259</v>
      </c>
      <c r="BI216">
        <f>VLOOKUP(F216,'[2]poblacion % edad'!$A$2:$M$363,5,FALSE)</f>
        <v>198336</v>
      </c>
      <c r="BJ216">
        <f>VLOOKUP(F216,'[2]poblacion % edad'!$A$2:$M$363,6,FALSE)</f>
        <v>36264</v>
      </c>
      <c r="BK216">
        <f>VLOOKUP(F216,'[2]poblacion y % H y M'!$A$2:$N$363,14,FALSE)</f>
        <v>0.81073437123251069</v>
      </c>
      <c r="BL216">
        <f>VLOOKUP(F216,'[2]poblacion % edad'!$A$2:$M$363,10,FALSE)</f>
        <v>40.095091158438208</v>
      </c>
      <c r="BM216">
        <f>VLOOKUP(F216,'[2]poblacion % edad'!$A$2:$M$363,11,FALSE)</f>
        <v>83.829954460343515</v>
      </c>
      <c r="BN216">
        <f>VLOOKUP(F216,[2]TBN!$A$1:$E$363,5,FALSE)</f>
        <v>13.503251649217768</v>
      </c>
      <c r="BQ216">
        <f>VLOOKUP(F216,'[2]TMI bruta'!$B$6:$I$367,3,FALSE)</f>
        <v>3.1951789692683059</v>
      </c>
    </row>
    <row r="217" spans="1:69" x14ac:dyDescent="0.45">
      <c r="A217" s="1"/>
      <c r="B217" s="1"/>
      <c r="C217" s="1"/>
      <c r="D217" s="1"/>
      <c r="E217" s="1">
        <v>6107</v>
      </c>
      <c r="F217" s="1" t="s">
        <v>297</v>
      </c>
      <c r="J217" s="29">
        <v>5.8</v>
      </c>
      <c r="K217" s="32">
        <v>525.1</v>
      </c>
      <c r="M217" s="32">
        <v>1099.4000000000001</v>
      </c>
      <c r="O217" s="18"/>
      <c r="P217" s="18"/>
      <c r="Q217" s="18"/>
      <c r="S217" s="18"/>
      <c r="T217">
        <v>0.8456907880791894</v>
      </c>
      <c r="AO217" s="37">
        <v>0.41</v>
      </c>
      <c r="AR217">
        <v>3</v>
      </c>
      <c r="AS217">
        <v>1</v>
      </c>
      <c r="AU217">
        <f>VLOOKUP(E217,'[1]AVPP 0 a 79 años (COMUNAS)'!$A$4:$I$350,5,FALSE)</f>
        <v>2038</v>
      </c>
      <c r="AV217">
        <f>VLOOKUP(E217,'[1]AVPP 0 a 79 años (COMUNAS)'!$A$4:$AA$350,11,FALSE)</f>
        <v>4702</v>
      </c>
      <c r="AW217">
        <f>VLOOKUP(E217,'[1]AVPP 0 a 79 años (COMUNAS)'!$A$4:$AA$350,17,FALSE)</f>
        <v>5187</v>
      </c>
      <c r="AX217">
        <f>VLOOKUP(E217,'[1]AVPP 0 a 79 años (COMUNAS)'!$A$4:$AA$350,23,FALSE)</f>
        <v>5466</v>
      </c>
      <c r="BB217">
        <f>VLOOKUP(F217,'[2]superficie y densidad'!$B$1:$C$363,2,FALSE)</f>
        <v>749.2</v>
      </c>
      <c r="BC217" s="26">
        <f>VLOOKUP(F217,'[2]superficie y densidad'!$B$1:$H$363,7,FALSE)</f>
        <v>0</v>
      </c>
      <c r="BD217">
        <f>VLOOKUP(F217,'[2]superficie y densidad'!$B$1:$E$363,4,FALSE)</f>
        <v>23960</v>
      </c>
      <c r="BE217">
        <f>VLOOKUP(F217,'[2]superficie y densidad'!$B$1:$G$363,6,FALSE)</f>
        <v>31.980779498131337</v>
      </c>
      <c r="BF217">
        <f>VLOOKUP(F217,'[2]poblacion y % H y M'!$A$1:$G$363,6,FALSE)</f>
        <v>52.032554257095157</v>
      </c>
      <c r="BG217">
        <f>VLOOKUP(F217,'[2]poblacion y % H y M'!$A$1:$G$363,7,FALSE)</f>
        <v>47.967445742904843</v>
      </c>
      <c r="BH217">
        <f>VLOOKUP(F217,'[2]poblacion % edad'!$A$2:$M$363,4,FALSE)</f>
        <v>4961</v>
      </c>
      <c r="BI217">
        <f>VLOOKUP(F217,'[2]poblacion % edad'!$A$2:$M$363,5,FALSE)</f>
        <v>15846</v>
      </c>
      <c r="BJ217">
        <f>VLOOKUP(F217,'[2]poblacion % edad'!$A$2:$M$363,6,FALSE)</f>
        <v>2585</v>
      </c>
      <c r="BK217">
        <f>VLOOKUP(F217,'[2]poblacion y % H y M'!$A$2:$N$363,14,FALSE)</f>
        <v>1.0881985359757187</v>
      </c>
      <c r="BL217">
        <f>VLOOKUP(F217,'[2]poblacion % edad'!$A$2:$M$363,10,FALSE)</f>
        <v>47.620850687870757</v>
      </c>
      <c r="BM217">
        <f>VLOOKUP(F217,'[2]poblacion % edad'!$A$2:$M$363,11,FALSE)</f>
        <v>52.106430155210646</v>
      </c>
      <c r="BN217">
        <f>VLOOKUP(F217,[2]TBN!$A$1:$E$363,5,FALSE)</f>
        <v>11.756155950752394</v>
      </c>
      <c r="BQ217">
        <f>VLOOKUP(F217,'[2]TMI bruta'!$B$6:$I$367,3,FALSE)</f>
        <v>0</v>
      </c>
    </row>
    <row r="218" spans="1:69" x14ac:dyDescent="0.45">
      <c r="A218" s="1"/>
      <c r="B218" s="1"/>
      <c r="C218" s="1"/>
      <c r="D218" s="1"/>
      <c r="E218" s="1">
        <v>14103</v>
      </c>
      <c r="F218" s="1" t="s">
        <v>413</v>
      </c>
      <c r="I218" s="1"/>
      <c r="J218" s="29">
        <v>3.2</v>
      </c>
      <c r="K218" s="32">
        <v>760.7</v>
      </c>
      <c r="M218" s="32">
        <v>1717.6</v>
      </c>
      <c r="O218" s="18">
        <v>5.7816836262719704</v>
      </c>
      <c r="P218" s="18"/>
      <c r="Q218" s="18"/>
      <c r="S218" s="18">
        <v>75.161887141535615</v>
      </c>
      <c r="T218">
        <v>0.86875578168362633</v>
      </c>
      <c r="AN218" s="37">
        <v>6.67</v>
      </c>
      <c r="AQ218">
        <v>1</v>
      </c>
      <c r="AS218">
        <v>1</v>
      </c>
      <c r="AU218">
        <f>VLOOKUP(E218,'[1]AVPP 0 a 79 años (COMUNAS)'!$A$4:$I$350,5,FALSE)</f>
        <v>1495</v>
      </c>
      <c r="AV218">
        <f>VLOOKUP(E218,'[1]AVPP 0 a 79 años (COMUNAS)'!$A$4:$AA$350,11,FALSE)</f>
        <v>3986</v>
      </c>
      <c r="AW218">
        <f>VLOOKUP(E218,'[1]AVPP 0 a 79 años (COMUNAS)'!$A$4:$AA$350,17,FALSE)</f>
        <v>4793</v>
      </c>
      <c r="AX218">
        <f>VLOOKUP(E218,'[1]AVPP 0 a 79 años (COMUNAS)'!$A$4:$AA$350,23,FALSE)</f>
        <v>4222</v>
      </c>
      <c r="BB218">
        <f>VLOOKUP(F218,'[2]superficie y densidad'!$B$1:$C$363,2,FALSE)</f>
        <v>532.4</v>
      </c>
      <c r="BC218" s="26">
        <f>VLOOKUP(F218,'[2]superficie y densidad'!$B$1:$H$363,7,FALSE)</f>
        <v>0</v>
      </c>
      <c r="BD218">
        <f>VLOOKUP(F218,'[2]superficie y densidad'!$B$1:$E$363,4,FALSE)</f>
        <v>17620</v>
      </c>
      <c r="BE218">
        <f>VLOOKUP(F218,'[2]superficie y densidad'!$B$1:$G$363,6,FALSE)</f>
        <v>33.0954169797145</v>
      </c>
      <c r="BF218">
        <f>VLOOKUP(F218,'[2]poblacion y % H y M'!$A$1:$G$363,6,FALSE)</f>
        <v>49.256526674233825</v>
      </c>
      <c r="BG218">
        <f>VLOOKUP(F218,'[2]poblacion y % H y M'!$A$1:$G$363,7,FALSE)</f>
        <v>50.743473325766175</v>
      </c>
      <c r="BH218">
        <f>VLOOKUP(F218,'[2]poblacion % edad'!$A$2:$M$363,4,FALSE)</f>
        <v>3791</v>
      </c>
      <c r="BI218">
        <f>VLOOKUP(F218,'[2]poblacion % edad'!$A$2:$M$363,5,FALSE)</f>
        <v>11408</v>
      </c>
      <c r="BJ218">
        <f>VLOOKUP(F218,'[2]poblacion % edad'!$A$2:$M$363,6,FALSE)</f>
        <v>1941</v>
      </c>
      <c r="BK218">
        <f>VLOOKUP(F218,'[2]poblacion y % H y M'!$A$2:$N$363,14,FALSE)</f>
        <v>0.97147458017023236</v>
      </c>
      <c r="BL218">
        <f>VLOOKUP(F218,'[2]poblacion % edad'!$A$2:$M$363,10,FALSE)</f>
        <v>50.245441795231415</v>
      </c>
      <c r="BM218">
        <f>VLOOKUP(F218,'[2]poblacion % edad'!$A$2:$M$363,11,FALSE)</f>
        <v>51.200211026114481</v>
      </c>
      <c r="BN218">
        <f>VLOOKUP(F218,[2]TBN!$A$1:$E$363,5,FALSE)</f>
        <v>11.085180863477246</v>
      </c>
      <c r="BQ218">
        <f>VLOOKUP(F218,'[2]TMI bruta'!$B$6:$I$367,3,FALSE)</f>
        <v>10.526315789473683</v>
      </c>
    </row>
    <row r="219" spans="1:69" x14ac:dyDescent="0.45">
      <c r="A219" s="2"/>
      <c r="B219" s="1"/>
      <c r="C219" s="1"/>
      <c r="D219" s="1"/>
      <c r="E219" s="1">
        <v>13202</v>
      </c>
      <c r="F219" s="1" t="s">
        <v>436</v>
      </c>
      <c r="I219" s="1"/>
      <c r="J219" s="29">
        <v>5.6</v>
      </c>
      <c r="K219" s="32">
        <v>733.1</v>
      </c>
      <c r="M219" s="32">
        <v>1667.2</v>
      </c>
      <c r="O219" s="18"/>
      <c r="P219" s="18"/>
      <c r="Q219" s="18"/>
      <c r="S219" s="18"/>
      <c r="T219">
        <v>0.53040649151910291</v>
      </c>
      <c r="AO219" s="37">
        <v>2.4</v>
      </c>
      <c r="AR219">
        <v>3</v>
      </c>
      <c r="AS219">
        <v>3</v>
      </c>
      <c r="AU219">
        <f>VLOOKUP(E219,'[1]AVPP 0 a 79 años (COMUNAS)'!$A$4:$I$350,5,FALSE)</f>
        <v>1286</v>
      </c>
      <c r="AV219">
        <f>VLOOKUP(E219,'[1]AVPP 0 a 79 años (COMUNAS)'!$A$4:$AA$350,11,FALSE)</f>
        <v>3860</v>
      </c>
      <c r="AW219">
        <f>VLOOKUP(E219,'[1]AVPP 0 a 79 años (COMUNAS)'!$A$4:$AA$350,17,FALSE)</f>
        <v>3158</v>
      </c>
      <c r="AX219">
        <f>VLOOKUP(E219,'[1]AVPP 0 a 79 años (COMUNAS)'!$A$4:$AA$350,23,FALSE)</f>
        <v>3656</v>
      </c>
      <c r="AY219" s="23"/>
      <c r="BB219">
        <f>VLOOKUP(F219,'[2]superficie y densidad'!$B$1:$C$363,2,FALSE)</f>
        <v>451.9</v>
      </c>
      <c r="BC219" s="26">
        <f>VLOOKUP(F219,'[2]superficie y densidad'!$B$1:$H$363,7,FALSE)</f>
        <v>0</v>
      </c>
      <c r="BD219">
        <f>VLOOKUP(F219,'[2]superficie y densidad'!$B$1:$E$363,4,FALSE)</f>
        <v>86975</v>
      </c>
      <c r="BE219">
        <f>VLOOKUP(F219,'[2]superficie y densidad'!$B$1:$G$363,6,FALSE)</f>
        <v>192.46514715645054</v>
      </c>
      <c r="BF219">
        <f>VLOOKUP(F219,'[2]poblacion y % H y M'!$A$1:$G$363,6,FALSE)</f>
        <v>51.545846507617135</v>
      </c>
      <c r="BG219">
        <f>VLOOKUP(F219,'[2]poblacion y % H y M'!$A$1:$G$363,7,FALSE)</f>
        <v>48.454153492382865</v>
      </c>
      <c r="BH219">
        <f>VLOOKUP(F219,'[2]poblacion % edad'!$A$2:$M$363,4,FALSE)</f>
        <v>19237</v>
      </c>
      <c r="BI219">
        <f>VLOOKUP(F219,'[2]poblacion % edad'!$A$2:$M$363,5,FALSE)</f>
        <v>49013</v>
      </c>
      <c r="BJ219">
        <f>VLOOKUP(F219,'[2]poblacion % edad'!$A$2:$M$363,6,FALSE)</f>
        <v>5252</v>
      </c>
      <c r="BK219">
        <f>VLOOKUP(F219,'[2]poblacion y % H y M'!$A$2:$N$363,14,FALSE)</f>
        <v>1.0629824019759184</v>
      </c>
      <c r="BL219">
        <f>VLOOKUP(F219,'[2]poblacion % edad'!$A$2:$M$363,10,FALSE)</f>
        <v>49.964295186991208</v>
      </c>
      <c r="BM219">
        <f>VLOOKUP(F219,'[2]poblacion % edad'!$A$2:$M$363,11,FALSE)</f>
        <v>27.301554296407964</v>
      </c>
      <c r="BN219">
        <f>VLOOKUP(F219,[2]TBN!$A$1:$E$363,5,FALSE)</f>
        <v>19.291992054637969</v>
      </c>
      <c r="BQ219">
        <f>VLOOKUP(F219,'[2]TMI bruta'!$B$6:$I$367,3,FALSE)</f>
        <v>5.6362536401949619</v>
      </c>
    </row>
    <row r="220" spans="1:69" x14ac:dyDescent="0.45">
      <c r="A220" s="1"/>
      <c r="B220" s="1"/>
      <c r="C220" s="1"/>
      <c r="D220" s="1"/>
      <c r="E220" s="1">
        <v>8304</v>
      </c>
      <c r="F220" s="1" t="s">
        <v>336</v>
      </c>
      <c r="I220" s="1"/>
      <c r="J220" s="29">
        <v>5.8</v>
      </c>
      <c r="K220" s="32">
        <v>530</v>
      </c>
      <c r="M220" s="32">
        <v>1448.8</v>
      </c>
      <c r="O220" s="18">
        <v>4.171707479871511</v>
      </c>
      <c r="P220" s="18"/>
      <c r="Q220" s="18"/>
      <c r="S220" s="18">
        <v>25.03024487922907</v>
      </c>
      <c r="T220">
        <v>0.92620249468107296</v>
      </c>
      <c r="AN220" s="37">
        <v>7.45</v>
      </c>
      <c r="AS220">
        <v>1</v>
      </c>
      <c r="AT220">
        <v>1</v>
      </c>
      <c r="AU220">
        <f>VLOOKUP(E220,'[1]AVPP 0 a 79 años (COMUNAS)'!$A$4:$I$350,5,FALSE)</f>
        <v>2026</v>
      </c>
      <c r="AV220">
        <f>VLOOKUP(E220,'[1]AVPP 0 a 79 años (COMUNAS)'!$A$4:$AA$350,11,FALSE)</f>
        <v>6097</v>
      </c>
      <c r="AW220">
        <f>VLOOKUP(E220,'[1]AVPP 0 a 79 años (COMUNAS)'!$A$4:$AA$350,17,FALSE)</f>
        <v>5807</v>
      </c>
      <c r="AX220">
        <f>VLOOKUP(E220,'[1]AVPP 0 a 79 años (COMUNAS)'!$A$4:$AA$350,23,FALSE)</f>
        <v>5711</v>
      </c>
      <c r="BB220">
        <f>VLOOKUP(F220,'[2]superficie y densidad'!$B$1:$C$363,2,FALSE)</f>
        <v>339.8</v>
      </c>
      <c r="BC220" s="26">
        <f>VLOOKUP(F220,'[2]superficie y densidad'!$B$1:$H$363,7,FALSE)</f>
        <v>0</v>
      </c>
      <c r="BD220">
        <f>VLOOKUP(F220,'[2]superficie y densidad'!$B$1:$E$363,4,FALSE)</f>
        <v>24040</v>
      </c>
      <c r="BE220">
        <f>VLOOKUP(F220,'[2]superficie y densidad'!$B$1:$G$363,6,FALSE)</f>
        <v>70.747498528546203</v>
      </c>
      <c r="BF220">
        <f>VLOOKUP(F220,'[2]poblacion y % H y M'!$A$1:$G$363,6,FALSE)</f>
        <v>49.459234608985028</v>
      </c>
      <c r="BG220">
        <f>VLOOKUP(F220,'[2]poblacion y % H y M'!$A$1:$G$363,7,FALSE)</f>
        <v>50.540765391014972</v>
      </c>
      <c r="BH220">
        <f>VLOOKUP(F220,'[2]poblacion % edad'!$A$2:$M$363,4,FALSE)</f>
        <v>5241</v>
      </c>
      <c r="BI220">
        <f>VLOOKUP(F220,'[2]poblacion % edad'!$A$2:$M$363,5,FALSE)</f>
        <v>16339</v>
      </c>
      <c r="BJ220">
        <f>VLOOKUP(F220,'[2]poblacion % edad'!$A$2:$M$363,6,FALSE)</f>
        <v>2346</v>
      </c>
      <c r="BK220">
        <f>VLOOKUP(F220,'[2]poblacion y % H y M'!$A$2:$N$363,14,FALSE)</f>
        <v>0.97915460335842497</v>
      </c>
      <c r="BL220">
        <f>VLOOKUP(F220,'[2]poblacion % edad'!$A$2:$M$363,10,FALSE)</f>
        <v>46.434910337229937</v>
      </c>
      <c r="BM220">
        <f>VLOOKUP(F220,'[2]poblacion % edad'!$A$2:$M$363,11,FALSE)</f>
        <v>44.762449914138521</v>
      </c>
      <c r="BN220">
        <f>VLOOKUP(F220,[2]TBN!$A$1:$E$363,5,FALSE)</f>
        <v>13.667140349410682</v>
      </c>
      <c r="BQ220">
        <f>VLOOKUP(F220,'[2]TMI bruta'!$B$6:$I$367,3,FALSE)</f>
        <v>3.0579895683531428</v>
      </c>
    </row>
    <row r="221" spans="1:69" x14ac:dyDescent="0.45">
      <c r="A221" s="2"/>
      <c r="B221" s="1"/>
      <c r="C221" s="1"/>
      <c r="D221" s="1"/>
      <c r="E221" s="1">
        <v>12102</v>
      </c>
      <c r="F221" s="1" t="s">
        <v>407</v>
      </c>
      <c r="I221" s="1"/>
      <c r="J221" s="29">
        <v>0</v>
      </c>
      <c r="K221" s="32">
        <v>156</v>
      </c>
      <c r="M221" s="32">
        <v>1092</v>
      </c>
      <c r="O221" s="18"/>
      <c r="P221" s="18"/>
      <c r="Q221" s="18"/>
      <c r="S221" s="18"/>
      <c r="AU221">
        <f>VLOOKUP(E221,'[1]AVPP 0 a 79 años (COMUNAS)'!$A$4:$I$350,5,FALSE)</f>
        <v>0</v>
      </c>
      <c r="AV221">
        <f>VLOOKUP(E221,'[1]AVPP 0 a 79 años (COMUNAS)'!$A$4:$AA$350,11,FALSE)</f>
        <v>46</v>
      </c>
      <c r="AW221">
        <f>VLOOKUP(E221,'[1]AVPP 0 a 79 años (COMUNAS)'!$A$4:$AA$350,17,FALSE)</f>
        <v>0</v>
      </c>
      <c r="AX221">
        <f>VLOOKUP(E221,'[1]AVPP 0 a 79 años (COMUNAS)'!$A$4:$AA$350,23,FALSE)</f>
        <v>0</v>
      </c>
      <c r="BB221">
        <f>VLOOKUP(F221,'[2]superficie y densidad'!$B$1:$C$363,2,FALSE)</f>
        <v>3695.6</v>
      </c>
      <c r="BC221" s="26">
        <f>VLOOKUP(F221,'[2]superficie y densidad'!$B$1:$H$363,7,FALSE)</f>
        <v>0</v>
      </c>
      <c r="BD221">
        <f>VLOOKUP(F221,'[2]superficie y densidad'!$B$1:$E$363,4,FALSE)</f>
        <v>581</v>
      </c>
      <c r="BE221">
        <f>VLOOKUP(F221,'[2]superficie y densidad'!$B$1:$G$363,6,FALSE)</f>
        <v>0.15721398419742397</v>
      </c>
      <c r="BF221">
        <f>VLOOKUP(F221,'[2]poblacion y % H y M'!$A$1:$G$363,6,FALSE)</f>
        <v>91.394148020654043</v>
      </c>
      <c r="BG221">
        <f>VLOOKUP(F221,'[2]poblacion y % H y M'!$A$1:$G$363,7,FALSE)</f>
        <v>8.6058519793459549</v>
      </c>
      <c r="BH221">
        <f>VLOOKUP(F221,'[2]poblacion % edad'!$A$2:$M$363,4,FALSE)</f>
        <v>73</v>
      </c>
      <c r="BI221">
        <f>VLOOKUP(F221,'[2]poblacion % edad'!$A$2:$M$363,5,FALSE)</f>
        <v>500</v>
      </c>
      <c r="BJ221">
        <f>VLOOKUP(F221,'[2]poblacion % edad'!$A$2:$M$363,6,FALSE)</f>
        <v>37</v>
      </c>
      <c r="BK221">
        <f>VLOOKUP(F221,'[2]poblacion y % H y M'!$A$2:$N$363,14,FALSE)</f>
        <v>8.2424242424242422</v>
      </c>
      <c r="BL221">
        <f>VLOOKUP(F221,'[2]poblacion % edad'!$A$2:$M$363,10,FALSE)</f>
        <v>22</v>
      </c>
      <c r="BM221">
        <f>VLOOKUP(F221,'[2]poblacion % edad'!$A$2:$M$363,11,FALSE)</f>
        <v>50.684931506849317</v>
      </c>
      <c r="BN221">
        <f>VLOOKUP(F221,[2]TBN!$A$1:$E$363,5,FALSE)</f>
        <v>1.639344262295082</v>
      </c>
      <c r="BQ221">
        <f>VLOOKUP(F221,'[2]TMI bruta'!$B$6:$I$367,3,FALSE)</f>
        <v>0</v>
      </c>
    </row>
    <row r="222" spans="1:69" x14ac:dyDescent="0.45">
      <c r="A222" s="2"/>
      <c r="B222" s="1"/>
      <c r="C222" s="1"/>
      <c r="D222" s="1"/>
      <c r="E222" s="1">
        <v>11102</v>
      </c>
      <c r="F222" s="1" t="s">
        <v>402</v>
      </c>
      <c r="I222" s="1"/>
      <c r="J222" s="29">
        <v>0</v>
      </c>
      <c r="K222" s="32">
        <v>663</v>
      </c>
      <c r="M222" s="32">
        <v>1657.5</v>
      </c>
      <c r="O222" s="18"/>
      <c r="P222" s="18"/>
      <c r="Q222" s="18"/>
      <c r="S222" s="18"/>
      <c r="AU222">
        <f>VLOOKUP(E222,'[1]AVPP 0 a 79 años (COMUNAS)'!$A$4:$I$350,5,FALSE)</f>
        <v>132</v>
      </c>
      <c r="AV222">
        <f>VLOOKUP(E222,'[1]AVPP 0 a 79 años (COMUNAS)'!$A$4:$AA$350,11,FALSE)</f>
        <v>184</v>
      </c>
      <c r="AW222">
        <f>VLOOKUP(E222,'[1]AVPP 0 a 79 años (COMUNAS)'!$A$4:$AA$350,17,FALSE)</f>
        <v>296</v>
      </c>
      <c r="AX222">
        <f>VLOOKUP(E222,'[1]AVPP 0 a 79 años (COMUNAS)'!$A$4:$AA$350,23,FALSE)</f>
        <v>268</v>
      </c>
      <c r="BB222">
        <f>VLOOKUP(F222,'[2]superficie y densidad'!$B$1:$C$363,2,FALSE)</f>
        <v>5622.3</v>
      </c>
      <c r="BC222" s="26">
        <f>VLOOKUP(F222,'[2]superficie y densidad'!$B$1:$H$363,7,FALSE)</f>
        <v>0</v>
      </c>
      <c r="BD222">
        <f>VLOOKUP(F222,'[2]superficie y densidad'!$B$1:$E$363,4,FALSE)</f>
        <v>996</v>
      </c>
      <c r="BE222">
        <f>VLOOKUP(F222,'[2]superficie y densidad'!$B$1:$G$363,6,FALSE)</f>
        <v>0.17715169948241821</v>
      </c>
      <c r="BF222">
        <f>VLOOKUP(F222,'[2]poblacion y % H y M'!$A$1:$G$363,6,FALSE)</f>
        <v>61.244979919678713</v>
      </c>
      <c r="BG222">
        <f>VLOOKUP(F222,'[2]poblacion y % H y M'!$A$1:$G$363,7,FALSE)</f>
        <v>38.755020080321287</v>
      </c>
      <c r="BH222">
        <f>VLOOKUP(F222,'[2]poblacion % edad'!$A$2:$M$363,4,FALSE)</f>
        <v>198</v>
      </c>
      <c r="BI222">
        <f>VLOOKUP(F222,'[2]poblacion % edad'!$A$2:$M$363,5,FALSE)</f>
        <v>728</v>
      </c>
      <c r="BJ222">
        <f>VLOOKUP(F222,'[2]poblacion % edad'!$A$2:$M$363,6,FALSE)</f>
        <v>97</v>
      </c>
      <c r="BK222">
        <f>VLOOKUP(F222,'[2]poblacion y % H y M'!$A$2:$N$363,14,FALSE)</f>
        <v>1.6030534351145038</v>
      </c>
      <c r="BL222">
        <f>VLOOKUP(F222,'[2]poblacion % edad'!$A$2:$M$363,10,FALSE)</f>
        <v>40.521978021978022</v>
      </c>
      <c r="BM222">
        <f>VLOOKUP(F222,'[2]poblacion % edad'!$A$2:$M$363,11,FALSE)</f>
        <v>48.98989898989899</v>
      </c>
      <c r="BN222">
        <f>VLOOKUP(F222,[2]TBN!$A$1:$E$363,5,FALSE)</f>
        <v>6.8426197458455524</v>
      </c>
      <c r="BQ222">
        <f>VLOOKUP(F222,'[2]TMI bruta'!$B$6:$I$367,3,FALSE)</f>
        <v>0</v>
      </c>
    </row>
    <row r="223" spans="1:69" x14ac:dyDescent="0.45">
      <c r="A223" s="1"/>
      <c r="B223" s="1"/>
      <c r="C223" s="1"/>
      <c r="D223" s="1"/>
      <c r="E223" s="1">
        <v>14203</v>
      </c>
      <c r="F223" s="1" t="s">
        <v>419</v>
      </c>
      <c r="I223" s="1"/>
      <c r="J223" s="29">
        <v>5.7</v>
      </c>
      <c r="K223" s="32">
        <v>912.3</v>
      </c>
      <c r="M223" s="32">
        <v>1259.8</v>
      </c>
      <c r="O223" s="18"/>
      <c r="P223" s="18"/>
      <c r="Q223" s="18"/>
      <c r="S223" s="18"/>
      <c r="T223">
        <v>1.0246008169327887</v>
      </c>
      <c r="AO223" s="37">
        <v>3.55</v>
      </c>
      <c r="AU223">
        <f>VLOOKUP(E223,'[1]AVPP 0 a 79 años (COMUNAS)'!$A$4:$I$350,5,FALSE)</f>
        <v>950</v>
      </c>
      <c r="AV223">
        <f>VLOOKUP(E223,'[1]AVPP 0 a 79 años (COMUNAS)'!$A$4:$AA$350,11,FALSE)</f>
        <v>4175</v>
      </c>
      <c r="AW223">
        <f>VLOOKUP(E223,'[1]AVPP 0 a 79 años (COMUNAS)'!$A$4:$AA$350,17,FALSE)</f>
        <v>3297</v>
      </c>
      <c r="AX223">
        <f>VLOOKUP(E223,'[1]AVPP 0 a 79 años (COMUNAS)'!$A$4:$AA$350,23,FALSE)</f>
        <v>2948</v>
      </c>
      <c r="BB223">
        <f>VLOOKUP(F223,'[2]superficie y densidad'!$B$1:$C$363,2,FALSE)</f>
        <v>1763.3</v>
      </c>
      <c r="BC223" s="26">
        <f>VLOOKUP(F223,'[2]superficie y densidad'!$B$1:$H$363,7,FALSE)</f>
        <v>0</v>
      </c>
      <c r="BD223">
        <f>VLOOKUP(F223,'[2]superficie y densidad'!$B$1:$E$363,4,FALSE)</f>
        <v>10837</v>
      </c>
      <c r="BE223">
        <f>VLOOKUP(F223,'[2]superficie y densidad'!$B$1:$G$363,6,FALSE)</f>
        <v>6.1458628707537004</v>
      </c>
      <c r="BF223">
        <f>VLOOKUP(F223,'[2]poblacion y % H y M'!$A$1:$G$363,6,FALSE)</f>
        <v>52.560671772630805</v>
      </c>
      <c r="BG223">
        <f>VLOOKUP(F223,'[2]poblacion y % H y M'!$A$1:$G$363,7,FALSE)</f>
        <v>47.439328227369195</v>
      </c>
      <c r="BH223">
        <f>VLOOKUP(F223,'[2]poblacion % edad'!$A$2:$M$363,4,FALSE)</f>
        <v>2488</v>
      </c>
      <c r="BI223">
        <f>VLOOKUP(F223,'[2]poblacion % edad'!$A$2:$M$363,5,FALSE)</f>
        <v>7070</v>
      </c>
      <c r="BJ223">
        <f>VLOOKUP(F223,'[2]poblacion % edad'!$A$2:$M$363,6,FALSE)</f>
        <v>1189</v>
      </c>
      <c r="BK223">
        <f>VLOOKUP(F223,'[2]poblacion y % H y M'!$A$2:$N$363,14,FALSE)</f>
        <v>1.1080816006276972</v>
      </c>
      <c r="BL223">
        <f>VLOOKUP(F223,'[2]poblacion % edad'!$A$2:$M$363,10,FALSE)</f>
        <v>52.008486562942011</v>
      </c>
      <c r="BM223">
        <f>VLOOKUP(F223,'[2]poblacion % edad'!$A$2:$M$363,11,FALSE)</f>
        <v>47.78938906752412</v>
      </c>
      <c r="BN223">
        <f>VLOOKUP(F223,[2]TBN!$A$1:$E$363,5,FALSE)</f>
        <v>11.445054433795478</v>
      </c>
      <c r="BQ223">
        <f>VLOOKUP(F223,'[2]TMI bruta'!$B$6:$I$367,3,FALSE)</f>
        <v>0</v>
      </c>
    </row>
    <row r="224" spans="1:69" x14ac:dyDescent="0.45">
      <c r="A224" s="1"/>
      <c r="B224" s="1"/>
      <c r="C224" s="1"/>
      <c r="D224" s="1"/>
      <c r="E224" s="1">
        <v>14201</v>
      </c>
      <c r="F224" s="1" t="s">
        <v>262</v>
      </c>
      <c r="I224" s="1"/>
      <c r="J224" s="29">
        <v>3.4</v>
      </c>
      <c r="K224" s="32">
        <v>818</v>
      </c>
      <c r="M224" s="32">
        <v>1195.5</v>
      </c>
      <c r="O224" s="18">
        <v>2.3307850083908259</v>
      </c>
      <c r="P224" s="18"/>
      <c r="Q224" s="18">
        <v>23107.40257318665</v>
      </c>
      <c r="S224" s="18">
        <v>48.946485176207339</v>
      </c>
      <c r="T224">
        <v>0.78626701473056126</v>
      </c>
      <c r="AN224" s="37">
        <v>1.78</v>
      </c>
      <c r="AO224" s="37">
        <v>3.11</v>
      </c>
      <c r="AQ224">
        <v>1</v>
      </c>
      <c r="AS224">
        <v>2</v>
      </c>
      <c r="AU224">
        <f>VLOOKUP(E224,'[1]AVPP 0 a 79 años (COMUNAS)'!$A$4:$I$350,5,FALSE)</f>
        <v>3463</v>
      </c>
      <c r="AV224">
        <f>VLOOKUP(E224,'[1]AVPP 0 a 79 años (COMUNAS)'!$A$4:$AA$350,11,FALSE)</f>
        <v>11013</v>
      </c>
      <c r="AW224">
        <f>VLOOKUP(E224,'[1]AVPP 0 a 79 años (COMUNAS)'!$A$4:$AA$350,17,FALSE)</f>
        <v>10427</v>
      </c>
      <c r="AX224">
        <f>VLOOKUP(E224,'[1]AVPP 0 a 79 años (COMUNAS)'!$A$4:$AA$350,23,FALSE)</f>
        <v>10846</v>
      </c>
      <c r="BB224">
        <f>VLOOKUP(F224,'[2]superficie y densidad'!$B$1:$C$363,2,FALSE)</f>
        <v>2136.6999999999998</v>
      </c>
      <c r="BC224" s="26">
        <f>VLOOKUP(F224,'[2]superficie y densidad'!$B$1:$H$363,7,FALSE)</f>
        <v>0</v>
      </c>
      <c r="BD224">
        <f>VLOOKUP(F224,'[2]superficie y densidad'!$B$1:$E$363,4,FALSE)</f>
        <v>43291</v>
      </c>
      <c r="BE224">
        <f>VLOOKUP(F224,'[2]superficie y densidad'!$B$1:$G$363,6,FALSE)</f>
        <v>20.2606823606496</v>
      </c>
      <c r="BF224">
        <f>VLOOKUP(F224,'[2]poblacion y % H y M'!$A$1:$G$363,6,FALSE)</f>
        <v>51.091450878935575</v>
      </c>
      <c r="BG224">
        <f>VLOOKUP(F224,'[2]poblacion y % H y M'!$A$1:$G$363,7,FALSE)</f>
        <v>48.908549121064425</v>
      </c>
      <c r="BH224">
        <f>VLOOKUP(F224,'[2]poblacion % edad'!$A$2:$M$363,4,FALSE)</f>
        <v>9015</v>
      </c>
      <c r="BI224">
        <f>VLOOKUP(F224,'[2]poblacion % edad'!$A$2:$M$363,5,FALSE)</f>
        <v>29203</v>
      </c>
      <c r="BJ224">
        <f>VLOOKUP(F224,'[2]poblacion % edad'!$A$2:$M$363,6,FALSE)</f>
        <v>4494</v>
      </c>
      <c r="BK224">
        <f>VLOOKUP(F224,'[2]poblacion y % H y M'!$A$2:$N$363,14,FALSE)</f>
        <v>1.0461818530228992</v>
      </c>
      <c r="BL224">
        <f>VLOOKUP(F224,'[2]poblacion % edad'!$A$2:$M$363,10,FALSE)</f>
        <v>46.258945998698763</v>
      </c>
      <c r="BM224">
        <f>VLOOKUP(F224,'[2]poblacion % edad'!$A$2:$M$363,11,FALSE)</f>
        <v>49.850249584026621</v>
      </c>
      <c r="BN224">
        <f>VLOOKUP(F224,[2]TBN!$A$1:$E$363,5,FALSE)</f>
        <v>11.050758569020417</v>
      </c>
      <c r="BQ224">
        <f>VLOOKUP(F224,'[2]TMI bruta'!$B$6:$I$367,3,FALSE)</f>
        <v>8.4745762711864412</v>
      </c>
    </row>
    <row r="225" spans="1:70" x14ac:dyDescent="0.45">
      <c r="A225" s="1" t="s">
        <v>143</v>
      </c>
      <c r="B225" s="1">
        <v>4</v>
      </c>
      <c r="C225" s="1" t="s">
        <v>144</v>
      </c>
      <c r="D225" s="1" t="s">
        <v>269</v>
      </c>
      <c r="E225" s="1">
        <v>4101</v>
      </c>
      <c r="F225" s="1" t="s">
        <v>171</v>
      </c>
      <c r="J225" s="29">
        <v>4.9000000000000004</v>
      </c>
      <c r="K225" s="32">
        <v>477.3</v>
      </c>
      <c r="M225" s="32">
        <v>2781.6</v>
      </c>
      <c r="O225" s="18">
        <v>0.47978659092435688</v>
      </c>
      <c r="P225" s="18">
        <v>0.47978659092435688</v>
      </c>
      <c r="Q225" s="18">
        <v>13698.14706418585</v>
      </c>
      <c r="R225">
        <f>(P225/Q225)*100000</f>
        <v>3.5025656293234797</v>
      </c>
      <c r="S225" s="18">
        <v>64.771189774788169</v>
      </c>
      <c r="T225">
        <v>0.77164077418364307</v>
      </c>
      <c r="AJ225" s="21">
        <v>23</v>
      </c>
      <c r="AN225" s="37">
        <v>1.33</v>
      </c>
      <c r="AO225" s="37">
        <v>3.31</v>
      </c>
      <c r="AR225">
        <v>61</v>
      </c>
      <c r="AS225" t="s">
        <v>449</v>
      </c>
      <c r="AT225">
        <v>2</v>
      </c>
      <c r="AU225">
        <f>VLOOKUP(E225,'[1]AVPP 0 a 79 años (COMUNAS)'!$A$4:$I$350,5,FALSE)</f>
        <v>14145</v>
      </c>
      <c r="AV225">
        <f>VLOOKUP(E225,'[1]AVPP 0 a 79 años (COMUNAS)'!$A$4:$AA$350,11,FALSE)</f>
        <v>33617</v>
      </c>
      <c r="AW225">
        <f>VLOOKUP(E225,'[1]AVPP 0 a 79 años (COMUNAS)'!$A$4:$AA$350,17,FALSE)</f>
        <v>42234</v>
      </c>
      <c r="AX225">
        <f>VLOOKUP(E225,'[1]AVPP 0 a 79 años (COMUNAS)'!$A$4:$AA$350,23,FALSE)</f>
        <v>39370</v>
      </c>
      <c r="AY225" s="23"/>
      <c r="BB225">
        <f>VLOOKUP(F225,'[2]superficie y densidad'!$B$1:$C$363,2,FALSE)</f>
        <v>1892.8</v>
      </c>
      <c r="BC225" s="26">
        <f>VLOOKUP(F225,'[2]superficie y densidad'!$B$1:$H$363,7,FALSE)</f>
        <v>0</v>
      </c>
      <c r="BD225">
        <f>VLOOKUP(F225,'[2]superficie y densidad'!$B$1:$E$363,4,FALSE)</f>
        <v>216874</v>
      </c>
      <c r="BE225">
        <f>VLOOKUP(F225,'[2]superficie y densidad'!$B$1:$G$363,6,FALSE)</f>
        <v>114.57840236686391</v>
      </c>
      <c r="BF225">
        <f>VLOOKUP(F225,'[2]poblacion y % H y M'!$A$1:$G$363,6,FALSE)</f>
        <v>49.274232964762952</v>
      </c>
      <c r="BG225">
        <f>VLOOKUP(F225,'[2]poblacion y % H y M'!$A$1:$G$363,7,FALSE)</f>
        <v>50.725767035237048</v>
      </c>
      <c r="BH225">
        <f>VLOOKUP(F225,'[2]poblacion % edad'!$A$2:$M$363,4,FALSE)</f>
        <v>43226</v>
      </c>
      <c r="BI225">
        <f>VLOOKUP(F225,'[2]poblacion % edad'!$A$2:$M$363,5,FALSE)</f>
        <v>141740</v>
      </c>
      <c r="BJ225">
        <f>VLOOKUP(F225,'[2]poblacion % edad'!$A$2:$M$363,6,FALSE)</f>
        <v>19238</v>
      </c>
      <c r="BK225">
        <f>VLOOKUP(F225,'[2]poblacion y % H y M'!$A$2:$N$363,14,FALSE)</f>
        <v>0.96504936584614798</v>
      </c>
      <c r="BL225">
        <f>VLOOKUP(F225,'[2]poblacion % edad'!$A$2:$M$363,10,FALSE)</f>
        <v>44.069422886976156</v>
      </c>
      <c r="BM225">
        <f>VLOOKUP(F225,'[2]poblacion % edad'!$A$2:$M$363,11,FALSE)</f>
        <v>44.505621616619628</v>
      </c>
      <c r="BN225">
        <f>VLOOKUP(F225,[2]TBN!$A$1:$E$363,5,FALSE)</f>
        <v>15.802824626354038</v>
      </c>
      <c r="BQ225">
        <f>VLOOKUP(F225,'[2]TMI bruta'!$B$6:$I$367,3,FALSE)</f>
        <v>11.155872327238923</v>
      </c>
    </row>
    <row r="226" spans="1:70" x14ac:dyDescent="0.45">
      <c r="A226" s="2"/>
      <c r="B226" s="1"/>
      <c r="C226" s="1"/>
      <c r="D226" s="1"/>
      <c r="E226" s="1">
        <v>13113</v>
      </c>
      <c r="F226" s="1" t="s">
        <v>475</v>
      </c>
      <c r="I226" s="1"/>
      <c r="J226" s="29">
        <v>8</v>
      </c>
      <c r="K226" s="32">
        <v>405.1</v>
      </c>
      <c r="M226" s="32">
        <v>4134.8</v>
      </c>
      <c r="O226" s="18"/>
      <c r="P226" s="18"/>
      <c r="Q226" s="18"/>
      <c r="S226" s="18"/>
      <c r="T226">
        <v>0.34028887704966554</v>
      </c>
      <c r="AO226" s="37">
        <v>3.01</v>
      </c>
      <c r="AR226">
        <v>1</v>
      </c>
      <c r="AS226">
        <v>5</v>
      </c>
      <c r="AT226">
        <v>2</v>
      </c>
      <c r="AU226">
        <f>VLOOKUP(E226,'[1]AVPP 0 a 79 años (COMUNAS)'!$A$4:$I$350,5,FALSE)</f>
        <v>4901</v>
      </c>
      <c r="AV226">
        <f>VLOOKUP(E226,'[1]AVPP 0 a 79 años (COMUNAS)'!$A$4:$AA$350,11,FALSE)</f>
        <v>15458</v>
      </c>
      <c r="AW226">
        <f>VLOOKUP(E226,'[1]AVPP 0 a 79 años (COMUNAS)'!$A$4:$AA$350,17,FALSE)</f>
        <v>16302</v>
      </c>
      <c r="AX226">
        <f>VLOOKUP(E226,'[1]AVPP 0 a 79 años (COMUNAS)'!$A$4:$AA$350,23,FALSE)</f>
        <v>14004</v>
      </c>
      <c r="AY226" s="23"/>
      <c r="BB226">
        <f>VLOOKUP(F226,'[2]superficie y densidad'!$B$1:$C$363,2,FALSE)</f>
        <v>23.4</v>
      </c>
      <c r="BC226" s="26">
        <f>VLOOKUP(F226,'[2]superficie y densidad'!$B$1:$H$363,7,FALSE)</f>
        <v>0</v>
      </c>
      <c r="BD226">
        <f>VLOOKUP(F226,'[2]superficie y densidad'!$B$1:$E$363,4,FALSE)</f>
        <v>101548</v>
      </c>
      <c r="BE226">
        <f>VLOOKUP(F226,'[2]superficie y densidad'!$B$1:$G$363,6,FALSE)</f>
        <v>4339.6581196581201</v>
      </c>
      <c r="BF226">
        <f>VLOOKUP(F226,'[2]poblacion y % H y M'!$A$1:$G$363,6,FALSE)</f>
        <v>46.192933391105683</v>
      </c>
      <c r="BG226">
        <f>VLOOKUP(F226,'[2]poblacion y % H y M'!$A$1:$G$363,7,FALSE)</f>
        <v>53.807066608894317</v>
      </c>
      <c r="BH226">
        <f>VLOOKUP(F226,'[2]poblacion % edad'!$A$2:$M$363,4,FALSE)</f>
        <v>18358</v>
      </c>
      <c r="BI226">
        <f>VLOOKUP(F226,'[2]poblacion % edad'!$A$2:$M$363,5,FALSE)</f>
        <v>71516</v>
      </c>
      <c r="BJ226">
        <f>VLOOKUP(F226,'[2]poblacion % edad'!$A$2:$M$363,6,FALSE)</f>
        <v>11363</v>
      </c>
      <c r="BK226">
        <f>VLOOKUP(F226,'[2]poblacion y % H y M'!$A$2:$N$363,14,FALSE)</f>
        <v>0.85759371731591405</v>
      </c>
      <c r="BL226">
        <f>VLOOKUP(F226,'[2]poblacion % edad'!$A$2:$M$363,10,FALSE)</f>
        <v>41.558532356395773</v>
      </c>
      <c r="BM226">
        <f>VLOOKUP(F226,'[2]poblacion % edad'!$A$2:$M$363,11,FALSE)</f>
        <v>61.896720775683619</v>
      </c>
      <c r="BN226">
        <f>VLOOKUP(F226,[2]TBN!$A$1:$E$363,5,FALSE)</f>
        <v>9.8185446032577026</v>
      </c>
      <c r="BQ226">
        <f>VLOOKUP(F226,'[2]TMI bruta'!$B$6:$I$367,3,FALSE)</f>
        <v>5.0252814774877104</v>
      </c>
    </row>
    <row r="227" spans="1:70" x14ac:dyDescent="0.45">
      <c r="A227" s="2"/>
      <c r="B227" s="1"/>
      <c r="C227" s="1"/>
      <c r="D227" s="1"/>
      <c r="E227" s="1">
        <v>13112</v>
      </c>
      <c r="F227" s="1" t="s">
        <v>427</v>
      </c>
      <c r="I227" s="1"/>
      <c r="J227" s="29">
        <v>7</v>
      </c>
      <c r="K227" s="32">
        <v>641.29999999999995</v>
      </c>
      <c r="M227" s="32">
        <v>2004.3</v>
      </c>
      <c r="O227" s="18"/>
      <c r="P227" s="18"/>
      <c r="Q227" s="18"/>
      <c r="S227" s="18"/>
      <c r="T227">
        <v>0.82090517138932062</v>
      </c>
      <c r="AO227" s="37">
        <v>0.92</v>
      </c>
      <c r="AP227">
        <f>VLOOKUP(F227,'[3]Brote ETA'!$A$2:$B$42,2,FALSE)</f>
        <v>3</v>
      </c>
      <c r="AR227">
        <v>11</v>
      </c>
      <c r="AS227">
        <v>14</v>
      </c>
      <c r="AT227">
        <v>5</v>
      </c>
      <c r="AU227">
        <f>VLOOKUP(E227,'[1]AVPP 0 a 79 años (COMUNAS)'!$A$4:$I$350,5,FALSE)</f>
        <v>15181</v>
      </c>
      <c r="AV227">
        <f>VLOOKUP(E227,'[1]AVPP 0 a 79 años (COMUNAS)'!$A$4:$AA$350,11,FALSE)</f>
        <v>46361</v>
      </c>
      <c r="AW227">
        <f>VLOOKUP(E227,'[1]AVPP 0 a 79 años (COMUNAS)'!$A$4:$AA$350,17,FALSE)</f>
        <v>47753</v>
      </c>
      <c r="AX227">
        <f>VLOOKUP(E227,'[1]AVPP 0 a 79 años (COMUNAS)'!$A$4:$AA$350,23,FALSE)</f>
        <v>47892</v>
      </c>
      <c r="AY227" s="23"/>
      <c r="BB227">
        <f>VLOOKUP(F227,'[2]superficie y densidad'!$B$1:$C$363,2,FALSE)</f>
        <v>30.6</v>
      </c>
      <c r="BC227" s="26">
        <f>VLOOKUP(F227,'[2]superficie y densidad'!$B$1:$H$363,7,FALSE)</f>
        <v>0</v>
      </c>
      <c r="BD227">
        <f>VLOOKUP(F227,'[2]superficie y densidad'!$B$1:$E$363,4,FALSE)</f>
        <v>143237</v>
      </c>
      <c r="BE227">
        <f>VLOOKUP(F227,'[2]superficie y densidad'!$B$1:$G$363,6,FALSE)</f>
        <v>4680.9477124183004</v>
      </c>
      <c r="BF227">
        <f>VLOOKUP(F227,'[2]poblacion y % H y M'!$A$1:$G$363,6,FALSE)</f>
        <v>50.372432473102101</v>
      </c>
      <c r="BG227">
        <f>VLOOKUP(F227,'[2]poblacion y % H y M'!$A$1:$G$363,7,FALSE)</f>
        <v>49.627567526897906</v>
      </c>
      <c r="BH227">
        <f>VLOOKUP(F227,'[2]poblacion % edad'!$A$2:$M$363,4,FALSE)</f>
        <v>51308</v>
      </c>
      <c r="BI227">
        <f>VLOOKUP(F227,'[2]poblacion % edad'!$A$2:$M$363,5,FALSE)</f>
        <v>147316</v>
      </c>
      <c r="BJ227">
        <f>VLOOKUP(F227,'[2]poblacion % edad'!$A$2:$M$363,6,FALSE)</f>
        <v>10550</v>
      </c>
      <c r="BK227">
        <f>VLOOKUP(F227,'[2]poblacion y % H y M'!$A$2:$N$363,14,FALSE)</f>
        <v>1.0140965769582591</v>
      </c>
      <c r="BL227">
        <f>VLOOKUP(F227,'[2]poblacion % edad'!$A$2:$M$363,10,FALSE)</f>
        <v>41.990007874229548</v>
      </c>
      <c r="BM227">
        <f>VLOOKUP(F227,'[2]poblacion % edad'!$A$2:$M$363,11,FALSE)</f>
        <v>20.562095579636704</v>
      </c>
      <c r="BN227">
        <f>VLOOKUP(F227,[2]TBN!$A$1:$E$363,5,FALSE)</f>
        <v>15.613795213554265</v>
      </c>
      <c r="BQ227">
        <f>VLOOKUP(F227,'[2]TMI bruta'!$B$6:$I$367,3,FALSE)</f>
        <v>7.3412807671124822</v>
      </c>
    </row>
    <row r="228" spans="1:70" x14ac:dyDescent="0.45">
      <c r="A228" s="1"/>
      <c r="B228" s="1"/>
      <c r="C228" s="1"/>
      <c r="D228" s="1"/>
      <c r="E228" s="1">
        <v>5401</v>
      </c>
      <c r="F228" s="1" t="s">
        <v>184</v>
      </c>
      <c r="J228" s="29">
        <v>7.1</v>
      </c>
      <c r="K228" s="32">
        <v>558.29999999999995</v>
      </c>
      <c r="M228" s="32">
        <v>1961.8</v>
      </c>
      <c r="O228" s="18">
        <v>2.9560436312039964</v>
      </c>
      <c r="P228" s="18"/>
      <c r="Q228" s="18">
        <v>6631.5882822430467</v>
      </c>
      <c r="S228" s="18">
        <v>53.208785361671943</v>
      </c>
      <c r="T228">
        <v>0.34375831387271277</v>
      </c>
      <c r="AR228">
        <v>3</v>
      </c>
      <c r="AS228">
        <v>2</v>
      </c>
      <c r="AU228">
        <f>VLOOKUP(E228,'[1]AVPP 0 a 79 años (COMUNAS)'!$A$4:$I$350,5,FALSE)</f>
        <v>2440</v>
      </c>
      <c r="AV228">
        <f>VLOOKUP(E228,'[1]AVPP 0 a 79 años (COMUNAS)'!$A$4:$AA$350,11,FALSE)</f>
        <v>7222</v>
      </c>
      <c r="AW228">
        <f>VLOOKUP(E228,'[1]AVPP 0 a 79 años (COMUNAS)'!$A$4:$AA$350,17,FALSE)</f>
        <v>7057</v>
      </c>
      <c r="AX228">
        <f>VLOOKUP(E228,'[1]AVPP 0 a 79 años (COMUNAS)'!$A$4:$AA$350,23,FALSE)</f>
        <v>7238</v>
      </c>
      <c r="BB228">
        <f>VLOOKUP(F228,'[2]superficie y densidad'!$B$1:$C$363,2,FALSE)</f>
        <v>1163.4000000000001</v>
      </c>
      <c r="BC228" s="26">
        <f>VLOOKUP(F228,'[2]superficie y densidad'!$B$1:$H$363,7,FALSE)</f>
        <v>0</v>
      </c>
      <c r="BD228">
        <f>VLOOKUP(F228,'[2]superficie y densidad'!$B$1:$E$363,4,FALSE)</f>
        <v>33878</v>
      </c>
      <c r="BE228">
        <f>VLOOKUP(F228,'[2]superficie y densidad'!$B$1:$G$363,6,FALSE)</f>
        <v>29.119821213684027</v>
      </c>
      <c r="BF228">
        <f>VLOOKUP(F228,'[2]poblacion y % H y M'!$A$1:$G$363,6,FALSE)</f>
        <v>50.637581911565036</v>
      </c>
      <c r="BG228">
        <f>VLOOKUP(F228,'[2]poblacion y % H y M'!$A$1:$G$363,7,FALSE)</f>
        <v>49.362418088434971</v>
      </c>
      <c r="BH228">
        <f>VLOOKUP(F228,'[2]poblacion % edad'!$A$2:$M$363,4,FALSE)</f>
        <v>7365</v>
      </c>
      <c r="BI228">
        <f>VLOOKUP(F228,'[2]poblacion % edad'!$A$2:$M$363,5,FALSE)</f>
        <v>23185</v>
      </c>
      <c r="BJ228">
        <f>VLOOKUP(F228,'[2]poblacion % edad'!$A$2:$M$363,6,FALSE)</f>
        <v>3239</v>
      </c>
      <c r="BK228">
        <f>VLOOKUP(F228,'[2]poblacion y % H y M'!$A$2:$N$363,14,FALSE)</f>
        <v>1.0243843987777845</v>
      </c>
      <c r="BL228">
        <f>VLOOKUP(F228,'[2]poblacion % edad'!$A$2:$M$363,10,FALSE)</f>
        <v>45.736467543670479</v>
      </c>
      <c r="BM228">
        <f>VLOOKUP(F228,'[2]poblacion % edad'!$A$2:$M$363,11,FALSE)</f>
        <v>43.978275627970135</v>
      </c>
      <c r="BN228">
        <f>VLOOKUP(F228,[2]TBN!$A$1:$E$363,5,FALSE)</f>
        <v>12.962798543904821</v>
      </c>
      <c r="BQ228">
        <f>VLOOKUP(F228,'[2]TMI bruta'!$B$6:$I$367,3,FALSE)</f>
        <v>11.415525114155251</v>
      </c>
    </row>
    <row r="229" spans="1:70" x14ac:dyDescent="0.45">
      <c r="A229" s="1"/>
      <c r="B229" s="1"/>
      <c r="C229" s="1"/>
      <c r="D229" s="1"/>
      <c r="E229" s="1">
        <v>4104</v>
      </c>
      <c r="F229" s="1" t="s">
        <v>446</v>
      </c>
      <c r="J229" s="29">
        <v>3.2</v>
      </c>
      <c r="K229" s="32">
        <v>455.4</v>
      </c>
      <c r="M229" s="32">
        <v>2985.1</v>
      </c>
      <c r="O229" s="18"/>
      <c r="P229" s="18"/>
      <c r="Q229" s="18"/>
      <c r="S229" s="18"/>
      <c r="AJ229" s="22">
        <v>1</v>
      </c>
      <c r="AR229">
        <v>1</v>
      </c>
      <c r="AU229">
        <f>VLOOKUP(E229,'[1]AVPP 0 a 79 años (COMUNAS)'!$A$4:$I$350,5,FALSE)</f>
        <v>465</v>
      </c>
      <c r="AV229">
        <f>VLOOKUP(E229,'[1]AVPP 0 a 79 años (COMUNAS)'!$A$4:$AA$350,11,FALSE)</f>
        <v>505</v>
      </c>
      <c r="AW229">
        <f>VLOOKUP(E229,'[1]AVPP 0 a 79 años (COMUNAS)'!$A$4:$AA$350,17,FALSE)</f>
        <v>1079</v>
      </c>
      <c r="AX229">
        <f>VLOOKUP(E229,'[1]AVPP 0 a 79 años (COMUNAS)'!$A$4:$AA$350,23,FALSE)</f>
        <v>1003</v>
      </c>
      <c r="BB229">
        <f>VLOOKUP(F229,'[2]superficie y densidad'!$B$1:$C$363,2,FALSE)</f>
        <v>4158.2</v>
      </c>
      <c r="BC229" s="26">
        <f>VLOOKUP(F229,'[2]superficie y densidad'!$B$1:$H$363,7,FALSE)</f>
        <v>0</v>
      </c>
      <c r="BD229">
        <f>VLOOKUP(F229,'[2]superficie y densidad'!$B$1:$E$363,4,FALSE)</f>
        <v>4622</v>
      </c>
      <c r="BE229">
        <f>VLOOKUP(F229,'[2]superficie y densidad'!$B$1:$G$363,6,FALSE)</f>
        <v>1.1115386465297485</v>
      </c>
      <c r="BF229">
        <f>VLOOKUP(F229,'[2]poblacion y % H y M'!$A$1:$G$363,6,FALSE)</f>
        <v>59.844223279965384</v>
      </c>
      <c r="BG229">
        <f>VLOOKUP(F229,'[2]poblacion y % H y M'!$A$1:$G$363,7,FALSE)</f>
        <v>40.155776720034616</v>
      </c>
      <c r="BH229">
        <f>VLOOKUP(F229,'[2]poblacion % edad'!$A$2:$M$363,4,FALSE)</f>
        <v>950</v>
      </c>
      <c r="BI229">
        <f>VLOOKUP(F229,'[2]poblacion % edad'!$A$2:$M$363,5,FALSE)</f>
        <v>3058</v>
      </c>
      <c r="BJ229">
        <f>VLOOKUP(F229,'[2]poblacion % edad'!$A$2:$M$363,6,FALSE)</f>
        <v>425</v>
      </c>
      <c r="BK229">
        <f>VLOOKUP(F229,'[2]poblacion y % H y M'!$A$2:$N$363,14,FALSE)</f>
        <v>1.4424242424242424</v>
      </c>
      <c r="BL229">
        <f>VLOOKUP(F229,'[2]poblacion % edad'!$A$2:$M$363,10,FALSE)</f>
        <v>44.964028776978417</v>
      </c>
      <c r="BM229">
        <f>VLOOKUP(F229,'[2]poblacion % edad'!$A$2:$M$363,11,FALSE)</f>
        <v>44.736842105263158</v>
      </c>
      <c r="BN229">
        <f>VLOOKUP(F229,[2]TBN!$A$1:$E$363,5,FALSE)</f>
        <v>13.986013986013987</v>
      </c>
      <c r="BQ229">
        <f>VLOOKUP(F229,'[2]TMI bruta'!$B$6:$I$367,3,FALSE)</f>
        <v>32.258064516129032</v>
      </c>
    </row>
    <row r="230" spans="1:70" x14ac:dyDescent="0.45">
      <c r="A230" s="2"/>
      <c r="B230" s="1"/>
      <c r="C230" s="1"/>
      <c r="D230" s="1"/>
      <c r="E230" s="1">
        <v>13111</v>
      </c>
      <c r="F230" s="1" t="s">
        <v>426</v>
      </c>
      <c r="I230" s="1"/>
      <c r="J230" s="29">
        <v>6.5</v>
      </c>
      <c r="K230" s="32">
        <v>663.2</v>
      </c>
      <c r="M230" s="32">
        <v>2581.8000000000002</v>
      </c>
      <c r="O230" s="18"/>
      <c r="P230" s="18"/>
      <c r="Q230" s="18"/>
      <c r="S230" s="18"/>
      <c r="T230">
        <v>0.68281981621492605</v>
      </c>
      <c r="AO230" s="37">
        <v>2.04</v>
      </c>
      <c r="AP230">
        <f>VLOOKUP(F230,'[3]Brote ETA'!$A$2:$B$42,2,FALSE)</f>
        <v>1</v>
      </c>
      <c r="AR230">
        <v>2</v>
      </c>
      <c r="AS230">
        <v>8</v>
      </c>
      <c r="AT230">
        <v>3</v>
      </c>
      <c r="AU230">
        <f>VLOOKUP(E230,'[1]AVPP 0 a 79 años (COMUNAS)'!$A$4:$I$350,5,FALSE)</f>
        <v>8811</v>
      </c>
      <c r="AV230">
        <f>VLOOKUP(E230,'[1]AVPP 0 a 79 años (COMUNAS)'!$A$4:$AA$350,11,FALSE)</f>
        <v>31158</v>
      </c>
      <c r="AW230">
        <f>VLOOKUP(E230,'[1]AVPP 0 a 79 años (COMUNAS)'!$A$4:$AA$350,17,FALSE)</f>
        <v>32406</v>
      </c>
      <c r="AX230">
        <f>VLOOKUP(E230,'[1]AVPP 0 a 79 años (COMUNAS)'!$A$4:$AA$350,23,FALSE)</f>
        <v>28109</v>
      </c>
      <c r="AY230" s="23"/>
      <c r="BB230">
        <f>VLOOKUP(F230,'[2]superficie y densidad'!$B$1:$C$363,2,FALSE)</f>
        <v>10.1</v>
      </c>
      <c r="BC230" s="26">
        <f>VLOOKUP(F230,'[2]superficie y densidad'!$B$1:$H$363,7,FALSE)</f>
        <v>0</v>
      </c>
      <c r="BD230">
        <f>VLOOKUP(F230,'[2]superficie y densidad'!$B$1:$E$363,4,FALSE)</f>
        <v>212656</v>
      </c>
      <c r="BE230">
        <f>VLOOKUP(F230,'[2]superficie y densidad'!$B$1:$G$363,6,FALSE)</f>
        <v>21055.049504950497</v>
      </c>
      <c r="BF230">
        <f>VLOOKUP(F230,'[2]poblacion y % H y M'!$A$1:$G$363,6,FALSE)</f>
        <v>49.274977833939552</v>
      </c>
      <c r="BG230">
        <f>VLOOKUP(F230,'[2]poblacion y % H y M'!$A$1:$G$363,7,FALSE)</f>
        <v>50.725022166060441</v>
      </c>
      <c r="BH230">
        <f>VLOOKUP(F230,'[2]poblacion % edad'!$A$2:$M$363,4,FALSE)</f>
        <v>30575</v>
      </c>
      <c r="BI230">
        <f>VLOOKUP(F230,'[2]poblacion % edad'!$A$2:$M$363,5,FALSE)</f>
        <v>98628</v>
      </c>
      <c r="BJ230">
        <f>VLOOKUP(F230,'[2]poblacion % edad'!$A$2:$M$363,6,FALSE)</f>
        <v>12799</v>
      </c>
      <c r="BK230">
        <f>VLOOKUP(F230,'[2]poblacion y % H y M'!$A$2:$N$363,14,FALSE)</f>
        <v>0.97060782681099089</v>
      </c>
      <c r="BL230">
        <f>VLOOKUP(F230,'[2]poblacion % edad'!$A$2:$M$363,10,FALSE)</f>
        <v>43.977369509672712</v>
      </c>
      <c r="BM230">
        <f>VLOOKUP(F230,'[2]poblacion % edad'!$A$2:$M$363,11,FALSE)</f>
        <v>41.860997547015536</v>
      </c>
      <c r="BN230">
        <f>VLOOKUP(F230,[2]TBN!$A$1:$E$363,5,FALSE)</f>
        <v>12.851931662934325</v>
      </c>
      <c r="BQ230">
        <f>VLOOKUP(F230,'[2]TMI bruta'!$B$6:$I$367,3,FALSE)</f>
        <v>5.4741148368468862</v>
      </c>
    </row>
    <row r="231" spans="1:70" x14ac:dyDescent="0.45">
      <c r="A231" s="2"/>
      <c r="B231" s="1"/>
      <c r="C231" s="1"/>
      <c r="D231" s="1"/>
      <c r="E231" s="1">
        <v>13110</v>
      </c>
      <c r="F231" s="1" t="s">
        <v>474</v>
      </c>
      <c r="I231" s="1"/>
      <c r="J231" s="29">
        <v>6.2</v>
      </c>
      <c r="K231" s="32">
        <v>559.5</v>
      </c>
      <c r="M231" s="32">
        <v>2905.8</v>
      </c>
      <c r="O231" s="18">
        <v>0.25816311778434081</v>
      </c>
      <c r="P231" s="18">
        <v>0.25816311778434081</v>
      </c>
      <c r="Q231" s="18"/>
      <c r="S231" s="18">
        <v>11.359177182510997</v>
      </c>
      <c r="T231">
        <v>0.77458229207542495</v>
      </c>
      <c r="AN231" s="37">
        <v>1.98</v>
      </c>
      <c r="AO231" s="37">
        <v>4.08</v>
      </c>
      <c r="AP231">
        <f>VLOOKUP(F231,'[3]Brote ETA'!$A$2:$B$42,2,FALSE)</f>
        <v>5</v>
      </c>
      <c r="AR231">
        <v>14</v>
      </c>
      <c r="AS231">
        <v>12</v>
      </c>
      <c r="AT231">
        <v>3</v>
      </c>
      <c r="AU231">
        <f>VLOOKUP(E231,'[1]AVPP 0 a 79 años (COMUNAS)'!$A$4:$I$350,5,FALSE)</f>
        <v>22961</v>
      </c>
      <c r="AV231">
        <f>VLOOKUP(E231,'[1]AVPP 0 a 79 años (COMUNAS)'!$A$4:$AA$350,11,FALSE)</f>
        <v>68821</v>
      </c>
      <c r="AW231">
        <f>VLOOKUP(E231,'[1]AVPP 0 a 79 años (COMUNAS)'!$A$4:$AA$350,17,FALSE)</f>
        <v>68781</v>
      </c>
      <c r="AX231">
        <f>VLOOKUP(E231,'[1]AVPP 0 a 79 años (COMUNAS)'!$A$4:$AA$350,23,FALSE)</f>
        <v>71253</v>
      </c>
      <c r="AY231" s="23"/>
      <c r="BB231">
        <f>VLOOKUP(F231,'[2]superficie y densidad'!$B$1:$C$363,2,FALSE)</f>
        <v>70.8</v>
      </c>
      <c r="BC231" s="26">
        <f>VLOOKUP(F231,'[2]superficie y densidad'!$B$1:$H$363,7,FALSE)</f>
        <v>0</v>
      </c>
      <c r="BD231">
        <f>VLOOKUP(F231,'[2]superficie y densidad'!$B$1:$E$363,4,FALSE)</f>
        <v>388805</v>
      </c>
      <c r="BE231">
        <f>VLOOKUP(F231,'[2]superficie y densidad'!$B$1:$G$363,6,FALSE)</f>
        <v>5491.5960451977408</v>
      </c>
      <c r="BF231">
        <f>VLOOKUP(F231,'[2]poblacion y % H y M'!$A$1:$G$363,6,FALSE)</f>
        <v>48.612543562968582</v>
      </c>
      <c r="BG231">
        <f>VLOOKUP(F231,'[2]poblacion y % H y M'!$A$1:$G$363,7,FALSE)</f>
        <v>51.387456437031418</v>
      </c>
      <c r="BH231">
        <f>VLOOKUP(F231,'[2]poblacion % edad'!$A$2:$M$363,4,FALSE)</f>
        <v>75944</v>
      </c>
      <c r="BI231">
        <f>VLOOKUP(F231,'[2]poblacion % edad'!$A$2:$M$363,5,FALSE)</f>
        <v>281804</v>
      </c>
      <c r="BJ231">
        <f>VLOOKUP(F231,'[2]poblacion % edad'!$A$2:$M$363,6,FALSE)</f>
        <v>28792</v>
      </c>
      <c r="BK231">
        <f>VLOOKUP(F231,'[2]poblacion y % H y M'!$A$2:$N$363,14,FALSE)</f>
        <v>0.94510001258019871</v>
      </c>
      <c r="BL231">
        <f>VLOOKUP(F231,'[2]poblacion % edad'!$A$2:$M$363,10,FALSE)</f>
        <v>37.16625739875942</v>
      </c>
      <c r="BM231">
        <f>VLOOKUP(F231,'[2]poblacion % edad'!$A$2:$M$363,11,FALSE)</f>
        <v>37.912145791635943</v>
      </c>
      <c r="BN231">
        <f>VLOOKUP(F231,[2]TBN!$A$1:$E$363,5,FALSE)</f>
        <v>12.151394422310757</v>
      </c>
      <c r="BQ231">
        <f>VLOOKUP(F231,'[2]TMI bruta'!$B$6:$I$367,3,FALSE)</f>
        <v>5.9554453515621866</v>
      </c>
      <c r="BR231">
        <v>1</v>
      </c>
    </row>
    <row r="232" spans="1:70" x14ac:dyDescent="0.45">
      <c r="A232" s="1"/>
      <c r="B232" s="1"/>
      <c r="C232" s="1"/>
      <c r="D232" s="1"/>
      <c r="E232" s="1">
        <v>6202</v>
      </c>
      <c r="F232" s="1" t="s">
        <v>456</v>
      </c>
      <c r="J232" s="29">
        <v>4.2</v>
      </c>
      <c r="K232" s="32">
        <v>365.2</v>
      </c>
      <c r="M232" s="32">
        <v>730.4</v>
      </c>
      <c r="O232" s="18"/>
      <c r="P232" s="18"/>
      <c r="Q232" s="18"/>
      <c r="S232" s="18"/>
      <c r="T232">
        <v>0.79749923757243057</v>
      </c>
      <c r="AU232">
        <f>VLOOKUP(E232,'[1]AVPP 0 a 79 años (COMUNAS)'!$A$4:$I$350,5,FALSE)</f>
        <v>249</v>
      </c>
      <c r="AV232">
        <f>VLOOKUP(E232,'[1]AVPP 0 a 79 años (COMUNAS)'!$A$4:$AA$350,11,FALSE)</f>
        <v>1048</v>
      </c>
      <c r="AW232">
        <f>VLOOKUP(E232,'[1]AVPP 0 a 79 años (COMUNAS)'!$A$4:$AA$350,17,FALSE)</f>
        <v>646</v>
      </c>
      <c r="AX232">
        <f>VLOOKUP(E232,'[1]AVPP 0 a 79 años (COMUNAS)'!$A$4:$AA$350,23,FALSE)</f>
        <v>508</v>
      </c>
      <c r="BB232">
        <f>VLOOKUP(F232,'[2]superficie y densidad'!$B$1:$C$363,2,FALSE)</f>
        <v>435</v>
      </c>
      <c r="BC232" s="26">
        <f>VLOOKUP(F232,'[2]superficie y densidad'!$B$1:$H$363,7,FALSE)</f>
        <v>0</v>
      </c>
      <c r="BD232">
        <f>VLOOKUP(F232,'[2]superficie y densidad'!$B$1:$E$363,4,FALSE)</f>
        <v>3305</v>
      </c>
      <c r="BE232">
        <f>VLOOKUP(F232,'[2]superficie y densidad'!$B$1:$G$363,6,FALSE)</f>
        <v>7.5977011494252871</v>
      </c>
      <c r="BF232">
        <f>VLOOKUP(F232,'[2]poblacion y % H y M'!$A$1:$G$363,6,FALSE)</f>
        <v>49.712556732223909</v>
      </c>
      <c r="BG232">
        <f>VLOOKUP(F232,'[2]poblacion y % H y M'!$A$1:$G$363,7,FALSE)</f>
        <v>50.287443267776098</v>
      </c>
      <c r="BH232">
        <f>VLOOKUP(F232,'[2]poblacion % edad'!$A$2:$M$363,4,FALSE)</f>
        <v>478</v>
      </c>
      <c r="BI232">
        <f>VLOOKUP(F232,'[2]poblacion % edad'!$A$2:$M$363,5,FALSE)</f>
        <v>2393</v>
      </c>
      <c r="BJ232">
        <f>VLOOKUP(F232,'[2]poblacion % edad'!$A$2:$M$363,6,FALSE)</f>
        <v>392</v>
      </c>
      <c r="BK232">
        <f>VLOOKUP(F232,'[2]poblacion y % H y M'!$A$2:$N$363,14,FALSE)</f>
        <v>1.0067650676506765</v>
      </c>
      <c r="BL232">
        <f>VLOOKUP(F232,'[2]poblacion % edad'!$A$2:$M$363,10,FALSE)</f>
        <v>36.356038445465941</v>
      </c>
      <c r="BM232">
        <f>VLOOKUP(F232,'[2]poblacion % edad'!$A$2:$M$363,11,FALSE)</f>
        <v>82.008368200836827</v>
      </c>
      <c r="BN232">
        <f>VLOOKUP(F232,[2]TBN!$A$1:$E$363,5,FALSE)</f>
        <v>7.3551946061906222</v>
      </c>
      <c r="BQ232">
        <f>VLOOKUP(F232,'[2]TMI bruta'!$B$6:$I$367,3,FALSE)</f>
        <v>0</v>
      </c>
    </row>
    <row r="233" spans="1:70" x14ac:dyDescent="0.45">
      <c r="A233" s="1"/>
      <c r="B233" s="1"/>
      <c r="C233" s="1"/>
      <c r="D233" s="1"/>
      <c r="E233" s="1">
        <v>5504</v>
      </c>
      <c r="F233" s="1" t="s">
        <v>281</v>
      </c>
      <c r="J233" s="29">
        <v>6</v>
      </c>
      <c r="K233" s="32">
        <v>466.2</v>
      </c>
      <c r="M233" s="32">
        <v>1195.5</v>
      </c>
      <c r="O233" s="18"/>
      <c r="P233" s="18"/>
      <c r="Q233" s="18"/>
      <c r="S233" s="18"/>
      <c r="T233">
        <v>0.81071999118602989</v>
      </c>
      <c r="AR233">
        <v>3</v>
      </c>
      <c r="AS233">
        <v>4</v>
      </c>
      <c r="AU233">
        <f>VLOOKUP(E233,'[1]AVPP 0 a 79 años (COMUNAS)'!$A$4:$I$350,5,FALSE)</f>
        <v>990</v>
      </c>
      <c r="AV233">
        <f>VLOOKUP(E233,'[1]AVPP 0 a 79 años (COMUNAS)'!$A$4:$AA$350,11,FALSE)</f>
        <v>2670</v>
      </c>
      <c r="AW233">
        <f>VLOOKUP(E233,'[1]AVPP 0 a 79 años (COMUNAS)'!$A$4:$AA$350,17,FALSE)</f>
        <v>2420</v>
      </c>
      <c r="AX233">
        <f>VLOOKUP(E233,'[1]AVPP 0 a 79 años (COMUNAS)'!$A$4:$AA$350,23,FALSE)</f>
        <v>3214</v>
      </c>
      <c r="BB233">
        <f>VLOOKUP(F233,'[2]superficie y densidad'!$B$1:$C$363,2,FALSE)</f>
        <v>78.2</v>
      </c>
      <c r="BC233" s="26">
        <f>VLOOKUP(F233,'[2]superficie y densidad'!$B$1:$H$363,7,FALSE)</f>
        <v>0</v>
      </c>
      <c r="BD233">
        <f>VLOOKUP(F233,'[2]superficie y densidad'!$B$1:$E$363,4,FALSE)</f>
        <v>19145</v>
      </c>
      <c r="BE233">
        <f>VLOOKUP(F233,'[2]superficie y densidad'!$B$1:$G$363,6,FALSE)</f>
        <v>244.82097186700767</v>
      </c>
      <c r="BF233">
        <f>VLOOKUP(F233,'[2]poblacion y % H y M'!$A$1:$G$363,6,FALSE)</f>
        <v>49.412379211282321</v>
      </c>
      <c r="BG233">
        <f>VLOOKUP(F233,'[2]poblacion y % H y M'!$A$1:$G$363,7,FALSE)</f>
        <v>50.587620788717679</v>
      </c>
      <c r="BH233">
        <f>VLOOKUP(F233,'[2]poblacion % edad'!$A$2:$M$363,4,FALSE)</f>
        <v>3722</v>
      </c>
      <c r="BI233">
        <f>VLOOKUP(F233,'[2]poblacion % edad'!$A$2:$M$363,5,FALSE)</f>
        <v>11926</v>
      </c>
      <c r="BJ233">
        <f>VLOOKUP(F233,'[2]poblacion % edad'!$A$2:$M$363,6,FALSE)</f>
        <v>2006</v>
      </c>
      <c r="BK233">
        <f>VLOOKUP(F233,'[2]poblacion y % H y M'!$A$2:$N$363,14,FALSE)</f>
        <v>0.97870432638421878</v>
      </c>
      <c r="BL233">
        <f>VLOOKUP(F233,'[2]poblacion % edad'!$A$2:$M$363,10,FALSE)</f>
        <v>48.029515344625189</v>
      </c>
      <c r="BM233">
        <f>VLOOKUP(F233,'[2]poblacion % edad'!$A$2:$M$363,11,FALSE)</f>
        <v>53.895754970445999</v>
      </c>
      <c r="BN233">
        <f>VLOOKUP(F233,[2]TBN!$A$1:$E$363,5,FALSE)</f>
        <v>14.274385408406026</v>
      </c>
      <c r="BQ233">
        <f>VLOOKUP(F233,'[2]TMI bruta'!$B$6:$I$367,3,FALSE)</f>
        <v>7.9365079365079358</v>
      </c>
    </row>
    <row r="234" spans="1:70" x14ac:dyDescent="0.45">
      <c r="A234" s="2"/>
      <c r="B234" s="1"/>
      <c r="C234" s="1"/>
      <c r="D234" s="1"/>
      <c r="E234" s="1">
        <v>13109</v>
      </c>
      <c r="F234" s="1" t="s">
        <v>473</v>
      </c>
      <c r="I234" s="1"/>
      <c r="J234" s="29">
        <v>6.3</v>
      </c>
      <c r="K234" s="32">
        <v>631.1</v>
      </c>
      <c r="M234" s="32">
        <v>5140.3</v>
      </c>
      <c r="O234" s="18"/>
      <c r="P234" s="18"/>
      <c r="Q234" s="18"/>
      <c r="S234" s="18"/>
      <c r="T234">
        <v>0.60173739086945655</v>
      </c>
      <c r="AO234" s="37">
        <v>1.28</v>
      </c>
      <c r="AP234">
        <f>VLOOKUP(F234,'[3]Brote ETA'!$A$2:$B$42,2,FALSE)</f>
        <v>8</v>
      </c>
      <c r="AR234">
        <v>6</v>
      </c>
      <c r="AS234">
        <v>6</v>
      </c>
      <c r="AT234">
        <v>1</v>
      </c>
      <c r="AU234">
        <f>VLOOKUP(E234,'[1]AVPP 0 a 79 años (COMUNAS)'!$A$4:$I$350,5,FALSE)</f>
        <v>6156</v>
      </c>
      <c r="AV234">
        <f>VLOOKUP(E234,'[1]AVPP 0 a 79 años (COMUNAS)'!$A$4:$AA$350,11,FALSE)</f>
        <v>18200</v>
      </c>
      <c r="AW234">
        <f>VLOOKUP(E234,'[1]AVPP 0 a 79 años (COMUNAS)'!$A$4:$AA$350,17,FALSE)</f>
        <v>17878</v>
      </c>
      <c r="AX234">
        <f>VLOOKUP(E234,'[1]AVPP 0 a 79 años (COMUNAS)'!$A$4:$AA$350,23,FALSE)</f>
        <v>18736</v>
      </c>
      <c r="AY234" s="23"/>
      <c r="BB234">
        <f>VLOOKUP(F234,'[2]superficie y densidad'!$B$1:$C$363,2,FALSE)</f>
        <v>10</v>
      </c>
      <c r="BC234" s="26">
        <f>VLOOKUP(F234,'[2]superficie y densidad'!$B$1:$H$363,7,FALSE)</f>
        <v>0</v>
      </c>
      <c r="BD234">
        <f>VLOOKUP(F234,'[2]superficie y densidad'!$B$1:$E$363,4,FALSE)</f>
        <v>92580</v>
      </c>
      <c r="BE234">
        <f>VLOOKUP(F234,'[2]superficie y densidad'!$B$1:$G$363,6,FALSE)</f>
        <v>9258</v>
      </c>
      <c r="BF234">
        <f>VLOOKUP(F234,'[2]poblacion y % H y M'!$A$1:$G$363,6,FALSE)</f>
        <v>48.172391445236549</v>
      </c>
      <c r="BG234">
        <f>VLOOKUP(F234,'[2]poblacion y % H y M'!$A$1:$G$363,7,FALSE)</f>
        <v>51.827608554763451</v>
      </c>
      <c r="BH234">
        <f>VLOOKUP(F234,'[2]poblacion % edad'!$A$2:$M$363,4,FALSE)</f>
        <v>16033</v>
      </c>
      <c r="BI234">
        <f>VLOOKUP(F234,'[2]poblacion % edad'!$A$2:$M$363,5,FALSE)</f>
        <v>63261</v>
      </c>
      <c r="BJ234">
        <f>VLOOKUP(F234,'[2]poblacion % edad'!$A$2:$M$363,6,FALSE)</f>
        <v>12355</v>
      </c>
      <c r="BK234">
        <f>VLOOKUP(F234,'[2]poblacion y % H y M'!$A$2:$N$363,14,FALSE)</f>
        <v>0.92868115911530125</v>
      </c>
      <c r="BL234">
        <f>VLOOKUP(F234,'[2]poblacion % edad'!$A$2:$M$363,10,FALSE)</f>
        <v>44.874409193658025</v>
      </c>
      <c r="BM234">
        <f>VLOOKUP(F234,'[2]poblacion % edad'!$A$2:$M$363,11,FALSE)</f>
        <v>77.059814133349974</v>
      </c>
      <c r="BN234">
        <f>VLOOKUP(F234,[2]TBN!$A$1:$E$363,5,FALSE)</f>
        <v>11.511309452367183</v>
      </c>
      <c r="BQ234">
        <f>VLOOKUP(F234,'[2]TMI bruta'!$B$6:$I$367,3,FALSE)</f>
        <v>8.5224963218208636</v>
      </c>
    </row>
    <row r="235" spans="1:70" x14ac:dyDescent="0.45">
      <c r="A235" s="1"/>
      <c r="B235" s="1"/>
      <c r="C235" s="1"/>
      <c r="D235" s="1"/>
      <c r="E235" s="1">
        <v>5502</v>
      </c>
      <c r="F235" s="1" t="s">
        <v>452</v>
      </c>
      <c r="J235" s="29">
        <v>5.2</v>
      </c>
      <c r="K235" s="32">
        <v>435.5</v>
      </c>
      <c r="M235" s="32">
        <v>1812.1</v>
      </c>
      <c r="O235" s="18">
        <v>1.8310658634391077</v>
      </c>
      <c r="P235" s="18"/>
      <c r="Q235" s="18"/>
      <c r="S235" s="18">
        <v>27.465987951586619</v>
      </c>
      <c r="T235">
        <v>0.71341988171314519</v>
      </c>
      <c r="AR235">
        <v>4</v>
      </c>
      <c r="AS235">
        <v>8</v>
      </c>
      <c r="AU235">
        <f>VLOOKUP(E235,'[1]AVPP 0 a 79 años (COMUNAS)'!$A$4:$I$350,5,FALSE)</f>
        <v>4332</v>
      </c>
      <c r="AV235">
        <f>VLOOKUP(E235,'[1]AVPP 0 a 79 años (COMUNAS)'!$A$4:$AA$350,11,FALSE)</f>
        <v>11366</v>
      </c>
      <c r="AW235">
        <f>VLOOKUP(E235,'[1]AVPP 0 a 79 años (COMUNAS)'!$A$4:$AA$350,17,FALSE)</f>
        <v>12590</v>
      </c>
      <c r="AX235">
        <f>VLOOKUP(E235,'[1]AVPP 0 a 79 años (COMUNAS)'!$A$4:$AA$350,23,FALSE)</f>
        <v>12727</v>
      </c>
      <c r="BB235">
        <v>60.5</v>
      </c>
      <c r="BC235" s="26">
        <f>VLOOKUP(F235,'[2]superficie y densidad'!$B$1:$H$363,7,FALSE)</f>
        <v>0</v>
      </c>
      <c r="BD235">
        <f>VLOOKUP(F235,'[2]superficie y densidad'!$B$1:$E$363,4,FALSE)</f>
        <v>55121</v>
      </c>
      <c r="BE235">
        <f>VLOOKUP(F235,'[2]superficie y densidad'!$B$1:$G$363,6,FALSE)</f>
        <v>911.09090909090912</v>
      </c>
      <c r="BF235">
        <f>VLOOKUP(F235,'[2]poblacion y % H y M'!$A$1:$G$363,6,FALSE)</f>
        <v>48.803541300048977</v>
      </c>
      <c r="BG235">
        <f>VLOOKUP(F235,'[2]poblacion y % H y M'!$A$1:$G$363,7,FALSE)</f>
        <v>51.196458699951023</v>
      </c>
      <c r="BH235">
        <f>VLOOKUP(F235,'[2]poblacion % edad'!$A$2:$M$363,4,FALSE)</f>
        <v>11585</v>
      </c>
      <c r="BI235">
        <f>VLOOKUP(F235,'[2]poblacion % edad'!$A$2:$M$363,5,FALSE)</f>
        <v>37074</v>
      </c>
      <c r="BJ235">
        <f>VLOOKUP(F235,'[2]poblacion % edad'!$A$2:$M$363,6,FALSE)</f>
        <v>5686</v>
      </c>
      <c r="BK235">
        <f>VLOOKUP(F235,'[2]poblacion y % H y M'!$A$2:$N$363,14,FALSE)</f>
        <v>0.95464518217458549</v>
      </c>
      <c r="BL235">
        <f>VLOOKUP(F235,'[2]poblacion % edad'!$A$2:$M$363,10,FALSE)</f>
        <v>46.585207962453474</v>
      </c>
      <c r="BM235">
        <f>VLOOKUP(F235,'[2]poblacion % edad'!$A$2:$M$363,11,FALSE)</f>
        <v>49.080707811825633</v>
      </c>
      <c r="BN235">
        <f>VLOOKUP(F235,[2]TBN!$A$1:$E$363,5,FALSE)</f>
        <v>13.819118594166897</v>
      </c>
      <c r="BQ235">
        <f>VLOOKUP(F235,'[2]TMI bruta'!$B$6:$I$367,3,FALSE)</f>
        <v>6.6577896138482018</v>
      </c>
    </row>
    <row r="236" spans="1:70" x14ac:dyDescent="0.45">
      <c r="A236" s="1"/>
      <c r="B236" s="1"/>
      <c r="C236" s="1"/>
      <c r="D236" s="1"/>
      <c r="E236" s="1">
        <v>5104</v>
      </c>
      <c r="F236" s="1" t="s">
        <v>498</v>
      </c>
      <c r="J236" s="29">
        <v>0</v>
      </c>
      <c r="K236" s="32">
        <v>1503.8</v>
      </c>
      <c r="M236" s="32">
        <v>1288.9000000000001</v>
      </c>
      <c r="O236" s="18"/>
      <c r="P236" s="18"/>
      <c r="Q236" s="18"/>
      <c r="S236" s="18"/>
      <c r="AU236">
        <f>VLOOKUP(E236,'[1]AVPP 0 a 79 años (COMUNAS)'!$A$4:$I$350,5,FALSE)</f>
        <v>103</v>
      </c>
      <c r="AV236">
        <f>VLOOKUP(E236,'[1]AVPP 0 a 79 años (COMUNAS)'!$A$4:$AA$350,11,FALSE)</f>
        <v>36</v>
      </c>
      <c r="AW236">
        <f>VLOOKUP(E236,'[1]AVPP 0 a 79 años (COMUNAS)'!$A$4:$AA$350,17,FALSE)</f>
        <v>47</v>
      </c>
      <c r="AX236">
        <f>VLOOKUP(E236,'[1]AVPP 0 a 79 años (COMUNAS)'!$A$4:$AA$350,23,FALSE)</f>
        <v>353</v>
      </c>
      <c r="BB236">
        <v>817</v>
      </c>
      <c r="BC236" s="26">
        <f>VLOOKUP(F236,'[2]superficie y densidad'!$B$1:$H$363,7,FALSE)</f>
        <v>0</v>
      </c>
      <c r="BD236">
        <f>VLOOKUP(F236,'[2]superficie y densidad'!$B$1:$E$363,4,FALSE)</f>
        <v>857</v>
      </c>
      <c r="BE236">
        <f>VLOOKUP(F236,'[2]superficie y densidad'!$B$1:$G$363,6,FALSE)</f>
        <v>5.8101694915254241</v>
      </c>
      <c r="BF236">
        <f>VLOOKUP(F236,'[2]poblacion y % H y M'!$A$1:$G$363,6,FALSE)</f>
        <v>51.225204200700112</v>
      </c>
      <c r="BG236">
        <f>VLOOKUP(F236,'[2]poblacion y % H y M'!$A$1:$G$363,7,FALSE)</f>
        <v>48.774795799299888</v>
      </c>
      <c r="BH236">
        <f>VLOOKUP(F236,'[2]poblacion % edad'!$A$2:$M$363,4,FALSE)</f>
        <v>162</v>
      </c>
      <c r="BI236">
        <f>VLOOKUP(F236,'[2]poblacion % edad'!$A$2:$M$363,5,FALSE)</f>
        <v>600</v>
      </c>
      <c r="BJ236">
        <f>VLOOKUP(F236,'[2]poblacion % edad'!$A$2:$M$363,6,FALSE)</f>
        <v>55</v>
      </c>
      <c r="BK236">
        <f>VLOOKUP(F236,'[2]poblacion y % H y M'!$A$2:$N$363,14,FALSE)</f>
        <v>1.0579345088161209</v>
      </c>
      <c r="BL236">
        <f>VLOOKUP(F236,'[2]poblacion % edad'!$A$2:$M$363,10,FALSE)</f>
        <v>36.166666666666671</v>
      </c>
      <c r="BM236">
        <f>VLOOKUP(F236,'[2]poblacion % edad'!$A$2:$M$363,11,FALSE)</f>
        <v>33.950617283950621</v>
      </c>
      <c r="BN236">
        <f>VLOOKUP(F236,[2]TBN!$A$1:$E$363,5,FALSE)</f>
        <v>12.239902080783354</v>
      </c>
      <c r="BQ236">
        <f>VLOOKUP(F236,'[2]TMI bruta'!$B$6:$I$367,3,FALSE)</f>
        <v>0</v>
      </c>
    </row>
    <row r="237" spans="1:70" x14ac:dyDescent="0.45">
      <c r="A237" s="1"/>
      <c r="B237" s="1"/>
      <c r="C237" s="1"/>
      <c r="D237" s="1"/>
      <c r="E237" s="1">
        <v>5201</v>
      </c>
      <c r="F237" s="1" t="s">
        <v>182</v>
      </c>
      <c r="J237" s="29">
        <v>2.8</v>
      </c>
      <c r="K237" s="32">
        <v>2315.3000000000002</v>
      </c>
      <c r="M237" s="32">
        <v>4906.3</v>
      </c>
      <c r="O237" s="18">
        <v>16.877637130801688</v>
      </c>
      <c r="P237" s="18"/>
      <c r="Q237" s="18">
        <v>5789.0295358649801</v>
      </c>
      <c r="S237" s="18">
        <v>101.26582278481013</v>
      </c>
      <c r="AN237" s="37">
        <v>2.39</v>
      </c>
      <c r="AS237">
        <v>3</v>
      </c>
      <c r="AU237">
        <f>VLOOKUP(E237,'[1]AVPP 0 a 79 años (COMUNAS)'!$A$4:$I$350,5,FALSE)</f>
        <v>535</v>
      </c>
      <c r="AV237">
        <f>VLOOKUP(E237,'[1]AVPP 0 a 79 años (COMUNAS)'!$A$4:$AA$350,11,FALSE)</f>
        <v>1291</v>
      </c>
      <c r="AW237">
        <f>VLOOKUP(E237,'[1]AVPP 0 a 79 años (COMUNAS)'!$A$4:$AA$350,17,FALSE)</f>
        <v>922</v>
      </c>
      <c r="AX237">
        <f>VLOOKUP(E237,'[1]AVPP 0 a 79 años (COMUNAS)'!$A$4:$AA$350,23,FALSE)</f>
        <v>1666</v>
      </c>
      <c r="BB237">
        <f>VLOOKUP(F237,'[2]superficie y densidad'!$B$1:$C$363,2,FALSE)</f>
        <v>163.6</v>
      </c>
      <c r="BC237" s="26">
        <f>VLOOKUP(F237,'[2]superficie y densidad'!$B$1:$H$363,7,FALSE)</f>
        <v>0</v>
      </c>
      <c r="BD237">
        <f>VLOOKUP(F237,'[2]superficie y densidad'!$B$1:$E$363,4,FALSE)</f>
        <v>6370</v>
      </c>
      <c r="BE237">
        <f>VLOOKUP(F237,'[2]superficie y densidad'!$B$1:$G$363,6,FALSE)</f>
        <v>38.936430317848412</v>
      </c>
      <c r="BF237">
        <f>VLOOKUP(F237,'[2]poblacion y % H y M'!$A$1:$G$363,6,FALSE)</f>
        <v>52.480376766091055</v>
      </c>
      <c r="BG237">
        <f>VLOOKUP(F237,'[2]poblacion y % H y M'!$A$1:$G$363,7,FALSE)</f>
        <v>47.519623233908945</v>
      </c>
      <c r="BH237">
        <f>VLOOKUP(F237,'[2]poblacion % edad'!$A$2:$M$363,4,FALSE)</f>
        <v>1445</v>
      </c>
      <c r="BI237">
        <f>VLOOKUP(F237,'[2]poblacion % edad'!$A$2:$M$363,5,FALSE)</f>
        <v>3996</v>
      </c>
      <c r="BJ237">
        <f>VLOOKUP(F237,'[2]poblacion % edad'!$A$2:$M$363,6,FALSE)</f>
        <v>268</v>
      </c>
      <c r="BK237">
        <f>VLOOKUP(F237,'[2]poblacion y % H y M'!$A$2:$N$363,14,FALSE)</f>
        <v>1.1035372144436257</v>
      </c>
      <c r="BL237">
        <f>VLOOKUP(F237,'[2]poblacion % edad'!$A$2:$M$363,10,FALSE)</f>
        <v>42.867867867867872</v>
      </c>
      <c r="BM237">
        <f>VLOOKUP(F237,'[2]poblacion % edad'!$A$2:$M$363,11,FALSE)</f>
        <v>18.546712802768166</v>
      </c>
      <c r="BN237">
        <f>VLOOKUP(F237,[2]TBN!$A$1:$E$363,5,FALSE)</f>
        <v>18.742336661411805</v>
      </c>
      <c r="BQ237" t="e">
        <f>VLOOKUP(F237,'[2]TMI bruta'!$B$6:$I$367,3,FALSE)</f>
        <v>#N/A</v>
      </c>
    </row>
    <row r="238" spans="1:70" x14ac:dyDescent="0.45">
      <c r="A238" s="2"/>
      <c r="B238" s="1"/>
      <c r="C238" s="1"/>
      <c r="D238" s="1"/>
      <c r="E238" s="1">
        <v>13603</v>
      </c>
      <c r="F238" s="1" t="s">
        <v>443</v>
      </c>
      <c r="I238" s="1"/>
      <c r="J238" s="29">
        <v>8.1999999999999993</v>
      </c>
      <c r="K238" s="32">
        <v>686.2</v>
      </c>
      <c r="M238" s="32">
        <v>11402.7</v>
      </c>
      <c r="O238" s="18"/>
      <c r="P238" s="18"/>
      <c r="Q238" s="18"/>
      <c r="S238" s="18"/>
      <c r="T238">
        <v>0.84356815832225673</v>
      </c>
      <c r="AO238" s="37">
        <v>6.48</v>
      </c>
      <c r="AR238">
        <v>2</v>
      </c>
      <c r="AU238">
        <f>VLOOKUP(E238,'[1]AVPP 0 a 79 años (COMUNAS)'!$A$4:$I$350,5,FALSE)</f>
        <v>2655</v>
      </c>
      <c r="AV238">
        <f>VLOOKUP(E238,'[1]AVPP 0 a 79 años (COMUNAS)'!$A$4:$AA$350,11,FALSE)</f>
        <v>6461</v>
      </c>
      <c r="AW238">
        <f>VLOOKUP(E238,'[1]AVPP 0 a 79 años (COMUNAS)'!$A$4:$AA$350,17,FALSE)</f>
        <v>6929</v>
      </c>
      <c r="AX238">
        <f>VLOOKUP(E238,'[1]AVPP 0 a 79 años (COMUNAS)'!$A$4:$AA$350,23,FALSE)</f>
        <v>7041</v>
      </c>
      <c r="BB238">
        <f>VLOOKUP(F238,'[2]superficie y densidad'!$B$1:$C$363,2,FALSE)</f>
        <v>188.7</v>
      </c>
      <c r="BC238" s="26">
        <f>VLOOKUP(F238,'[2]superficie y densidad'!$B$1:$H$363,7,FALSE)</f>
        <v>0</v>
      </c>
      <c r="BD238">
        <f>VLOOKUP(F238,'[2]superficie y densidad'!$B$1:$E$363,4,FALSE)</f>
        <v>35298</v>
      </c>
      <c r="BE238">
        <f>VLOOKUP(F238,'[2]superficie y densidad'!$B$1:$G$363,6,FALSE)</f>
        <v>187.05882352941177</v>
      </c>
      <c r="BF238">
        <f>VLOOKUP(F238,'[2]poblacion y % H y M'!$A$1:$G$363,6,FALSE)</f>
        <v>50.779080967760216</v>
      </c>
      <c r="BG238">
        <f>VLOOKUP(F238,'[2]poblacion y % H y M'!$A$1:$G$363,7,FALSE)</f>
        <v>49.220919032239784</v>
      </c>
      <c r="BH238">
        <f>VLOOKUP(F238,'[2]poblacion % edad'!$A$2:$M$363,4,FALSE)</f>
        <v>7529</v>
      </c>
      <c r="BI238">
        <f>VLOOKUP(F238,'[2]poblacion % edad'!$A$2:$M$363,5,FALSE)</f>
        <v>22610</v>
      </c>
      <c r="BJ238">
        <f>VLOOKUP(F238,'[2]poblacion % edad'!$A$2:$M$363,6,FALSE)</f>
        <v>3005</v>
      </c>
      <c r="BK238">
        <f>VLOOKUP(F238,'[2]poblacion y % H y M'!$A$2:$N$363,14,FALSE)</f>
        <v>1.0342478364942</v>
      </c>
      <c r="BL238">
        <f>VLOOKUP(F238,'[2]poblacion % edad'!$A$2:$M$363,10,FALSE)</f>
        <v>46.590004422821764</v>
      </c>
      <c r="BM238">
        <f>VLOOKUP(F238,'[2]poblacion % edad'!$A$2:$M$363,11,FALSE)</f>
        <v>39.912338956036656</v>
      </c>
      <c r="BN238">
        <f>VLOOKUP(F238,[2]TBN!$A$1:$E$363,5,FALSE)</f>
        <v>13.637460777214578</v>
      </c>
      <c r="BQ238">
        <f>VLOOKUP(F238,'[2]TMI bruta'!$B$6:$I$367,3,FALSE)</f>
        <v>8.8409376789783796</v>
      </c>
    </row>
    <row r="239" spans="1:70" x14ac:dyDescent="0.45">
      <c r="A239" s="1" t="s">
        <v>137</v>
      </c>
      <c r="B239" s="1">
        <v>1</v>
      </c>
      <c r="C239" s="1" t="s">
        <v>138</v>
      </c>
      <c r="D239" s="1" t="s">
        <v>266</v>
      </c>
      <c r="E239" s="1">
        <v>1101</v>
      </c>
      <c r="F239" s="1" t="s">
        <v>162</v>
      </c>
      <c r="J239" s="29">
        <v>5.7</v>
      </c>
      <c r="K239" s="32">
        <v>655.1</v>
      </c>
      <c r="M239" s="32">
        <v>4019.4</v>
      </c>
      <c r="O239" s="18">
        <v>0.51378748721953627</v>
      </c>
      <c r="P239" s="18">
        <v>0.51378748721953627</v>
      </c>
      <c r="Q239" s="18">
        <v>13307.09591898599</v>
      </c>
      <c r="R239" s="18">
        <f>(P239/Q239)*100000</f>
        <v>3.8610038610038613</v>
      </c>
      <c r="S239" s="18">
        <v>73.985398159613226</v>
      </c>
      <c r="T239">
        <v>0.82470084723556647</v>
      </c>
      <c r="AJ239" s="21">
        <v>68</v>
      </c>
      <c r="AN239" s="37">
        <v>5.23</v>
      </c>
      <c r="AO239" s="37">
        <v>5.49</v>
      </c>
      <c r="AR239">
        <v>39</v>
      </c>
      <c r="AT239">
        <v>1</v>
      </c>
      <c r="AU239">
        <f>VLOOKUP(E239,'[1]AVPP 0 a 79 años (COMUNAS)'!$A$4:$I$350,5,FALSE)</f>
        <v>14723</v>
      </c>
      <c r="AV239">
        <f>VLOOKUP(E239,'[1]AVPP 0 a 79 años (COMUNAS)'!$A$4:$AA$350,11,FALSE)</f>
        <v>43784</v>
      </c>
      <c r="AW239">
        <f>VLOOKUP(E239,'[1]AVPP 0 a 79 años (COMUNAS)'!$A$4:$AA$350,17,FALSE)</f>
        <v>45730</v>
      </c>
      <c r="AX239">
        <f>VLOOKUP(E239,'[1]AVPP 0 a 79 años (COMUNAS)'!$A$4:$AA$350,23,FALSE)</f>
        <v>45311</v>
      </c>
      <c r="BB239">
        <f>VLOOKUP(F239,'[2]superficie y densidad'!$B$1:$C$363,2,FALSE)</f>
        <v>2262.4</v>
      </c>
      <c r="BC239" s="26">
        <f>VLOOKUP(F239,'[2]superficie y densidad'!$B$1:$H$363,7,FALSE)</f>
        <v>0</v>
      </c>
      <c r="BD239">
        <f>VLOOKUP(F239,'[2]superficie y densidad'!$B$1:$E$363,4,FALSE)</f>
        <v>198123</v>
      </c>
      <c r="BE239">
        <f>VLOOKUP(F239,'[2]superficie y densidad'!$B$1:$G$363,6,FALSE)</f>
        <v>87.572047383309751</v>
      </c>
      <c r="BF239">
        <f>VLOOKUP(F239,'[2]poblacion y % H y M'!$A$1:$G$363,6,FALSE)</f>
        <v>50.927958894222279</v>
      </c>
      <c r="BG239">
        <f>VLOOKUP(F239,'[2]poblacion y % H y M'!$A$1:$G$363,7,FALSE)</f>
        <v>49.072041105777728</v>
      </c>
      <c r="BH239">
        <f>VLOOKUP(F239,'[2]poblacion % edad'!$A$2:$M$363,4,FALSE)</f>
        <v>41047</v>
      </c>
      <c r="BI239">
        <f>VLOOKUP(F239,'[2]poblacion % edad'!$A$2:$M$363,5,FALSE)</f>
        <v>136161</v>
      </c>
      <c r="BJ239">
        <f>VLOOKUP(F239,'[2]poblacion % edad'!$A$2:$M$363,6,FALSE)</f>
        <v>15455</v>
      </c>
      <c r="BK239">
        <f>VLOOKUP(F239,'[2]poblacion y % H y M'!$A$2:$N$363,14,FALSE)</f>
        <v>1.0328462147190716</v>
      </c>
      <c r="BL239">
        <f>VLOOKUP(F239,'[2]poblacion % edad'!$A$2:$M$363,10,FALSE)</f>
        <v>41.496463745125254</v>
      </c>
      <c r="BM239">
        <f>VLOOKUP(F239,'[2]poblacion % edad'!$A$2:$M$363,11,FALSE)</f>
        <v>37.651959948351887</v>
      </c>
      <c r="BN239">
        <f>VLOOKUP(F239,[2]TBN!$A$1:$E$363,5,FALSE)</f>
        <v>17.47611113706316</v>
      </c>
      <c r="BQ239">
        <f>VLOOKUP(F239,'[2]TMI bruta'!$B$6:$I$367,3,FALSE)</f>
        <v>8.2717872968980792</v>
      </c>
    </row>
    <row r="240" spans="1:70" x14ac:dyDescent="0.45">
      <c r="A240" s="2"/>
      <c r="B240" s="1"/>
      <c r="C240" s="1"/>
      <c r="D240" s="1"/>
      <c r="E240" s="1">
        <v>13108</v>
      </c>
      <c r="F240" s="1" t="s">
        <v>246</v>
      </c>
      <c r="I240" s="1"/>
      <c r="J240" s="29">
        <v>6.3</v>
      </c>
      <c r="K240" s="32">
        <v>1008</v>
      </c>
      <c r="M240" s="32">
        <v>6346.5</v>
      </c>
      <c r="O240" s="18">
        <v>3.7278194741289328</v>
      </c>
      <c r="P240" s="18">
        <v>3.7278194741289328</v>
      </c>
      <c r="Q240" s="18">
        <v>118025.24976390474</v>
      </c>
      <c r="R240">
        <f>(P240/Q240)*100000</f>
        <v>3.1584931881830247</v>
      </c>
      <c r="S240" s="18">
        <v>600.17893533475819</v>
      </c>
      <c r="T240">
        <v>0.62524230826581839</v>
      </c>
      <c r="AN240" s="37">
        <v>4.2</v>
      </c>
      <c r="AO240" s="37">
        <v>1.02</v>
      </c>
      <c r="AR240">
        <v>1</v>
      </c>
      <c r="AS240">
        <v>1</v>
      </c>
      <c r="AT240">
        <v>2</v>
      </c>
      <c r="AU240">
        <f>VLOOKUP(E240,'[1]AVPP 0 a 79 años (COMUNAS)'!$A$4:$I$350,5,FALSE)</f>
        <v>9151</v>
      </c>
      <c r="AV240">
        <f>VLOOKUP(E240,'[1]AVPP 0 a 79 años (COMUNAS)'!$A$4:$AA$350,11,FALSE)</f>
        <v>25707</v>
      </c>
      <c r="AW240">
        <f>VLOOKUP(E240,'[1]AVPP 0 a 79 años (COMUNAS)'!$A$4:$AA$350,17,FALSE)</f>
        <v>26578</v>
      </c>
      <c r="AX240">
        <f>VLOOKUP(E240,'[1]AVPP 0 a 79 años (COMUNAS)'!$A$4:$AA$350,23,FALSE)</f>
        <v>26748</v>
      </c>
      <c r="AY240" s="23"/>
      <c r="BB240">
        <f>VLOOKUP(F240,'[2]superficie y densidad'!$B$1:$C$363,2,FALSE)</f>
        <v>7.4</v>
      </c>
      <c r="BC240" s="26">
        <f>VLOOKUP(F240,'[2]superficie y densidad'!$B$1:$H$363,7,FALSE)</f>
        <v>0</v>
      </c>
      <c r="BD240">
        <f>VLOOKUP(F240,'[2]superficie y densidad'!$B$1:$E$363,4,FALSE)</f>
        <v>83059</v>
      </c>
      <c r="BE240">
        <f>VLOOKUP(F240,'[2]superficie y densidad'!$B$1:$G$363,6,FALSE)</f>
        <v>11224.189189189188</v>
      </c>
      <c r="BF240">
        <f>VLOOKUP(F240,'[2]poblacion y % H y M'!$A$1:$G$363,6,FALSE)</f>
        <v>47.220650381054426</v>
      </c>
      <c r="BG240">
        <f>VLOOKUP(F240,'[2]poblacion y % H y M'!$A$1:$G$363,7,FALSE)</f>
        <v>52.779349618945574</v>
      </c>
      <c r="BH240">
        <f>VLOOKUP(F240,'[2]poblacion % edad'!$A$2:$M$363,4,FALSE)</f>
        <v>12219</v>
      </c>
      <c r="BI240">
        <f>VLOOKUP(F240,'[2]poblacion % edad'!$A$2:$M$363,5,FALSE)</f>
        <v>53842</v>
      </c>
      <c r="BJ240">
        <f>VLOOKUP(F240,'[2]poblacion % edad'!$A$2:$M$363,6,FALSE)</f>
        <v>13148</v>
      </c>
      <c r="BK240">
        <f>VLOOKUP(F240,'[2]poblacion y % H y M'!$A$2:$N$363,14,FALSE)</f>
        <v>0.89286909143048321</v>
      </c>
      <c r="BL240">
        <f>VLOOKUP(F240,'[2]poblacion % edad'!$A$2:$M$363,10,FALSE)</f>
        <v>47.113777348538314</v>
      </c>
      <c r="BM240">
        <f>VLOOKUP(F240,'[2]poblacion % edad'!$A$2:$M$363,11,FALSE)</f>
        <v>107.60291349537606</v>
      </c>
      <c r="BN240">
        <f>VLOOKUP(F240,[2]TBN!$A$1:$E$363,5,FALSE)</f>
        <v>14.127182517138204</v>
      </c>
      <c r="BQ240">
        <f>VLOOKUP(F240,'[2]TMI bruta'!$B$6:$I$367,3,FALSE)</f>
        <v>16.962907235716337</v>
      </c>
      <c r="BR240">
        <v>1</v>
      </c>
    </row>
    <row r="241" spans="1:70" x14ac:dyDescent="0.45">
      <c r="A241" s="1"/>
      <c r="B241" s="1"/>
      <c r="C241" s="1"/>
      <c r="D241" s="1"/>
      <c r="E241" s="1">
        <v>4201</v>
      </c>
      <c r="F241" s="1" t="s">
        <v>175</v>
      </c>
      <c r="J241" s="29">
        <v>3.9</v>
      </c>
      <c r="K241" s="32">
        <v>390.1</v>
      </c>
      <c r="M241" s="32">
        <v>1937.5</v>
      </c>
      <c r="O241" s="18">
        <v>3.0615681351988484</v>
      </c>
      <c r="P241" s="18"/>
      <c r="Q241" s="18">
        <v>8131.5249670881421</v>
      </c>
      <c r="S241" s="18">
        <v>73.477635244772372</v>
      </c>
      <c r="T241">
        <v>0.35526436640847442</v>
      </c>
      <c r="AJ241" s="21">
        <v>4</v>
      </c>
      <c r="AN241" s="37">
        <v>1.26</v>
      </c>
      <c r="AR241">
        <v>12</v>
      </c>
      <c r="AU241">
        <f>VLOOKUP(E241,'[1]AVPP 0 a 79 años (COMUNAS)'!$A$4:$I$350,5,FALSE)</f>
        <v>2269</v>
      </c>
      <c r="AV241">
        <f>VLOOKUP(E241,'[1]AVPP 0 a 79 años (COMUNAS)'!$A$4:$AA$350,11,FALSE)</f>
        <v>6188</v>
      </c>
      <c r="AW241">
        <f>VLOOKUP(E241,'[1]AVPP 0 a 79 años (COMUNAS)'!$A$4:$AA$350,17,FALSE)</f>
        <v>6776</v>
      </c>
      <c r="AX241">
        <f>VLOOKUP(E241,'[1]AVPP 0 a 79 años (COMUNAS)'!$A$4:$AA$350,23,FALSE)</f>
        <v>6801</v>
      </c>
      <c r="BB241">
        <f>VLOOKUP(F241,'[2]superficie y densidad'!$B$1:$C$363,2,FALSE)</f>
        <v>2629.1</v>
      </c>
      <c r="BC241" s="26">
        <f>VLOOKUP(F241,'[2]superficie y densidad'!$B$1:$H$363,7,FALSE)</f>
        <v>0</v>
      </c>
      <c r="BD241">
        <f>VLOOKUP(F241,'[2]superficie y densidad'!$B$1:$E$363,4,FALSE)</f>
        <v>32822</v>
      </c>
      <c r="BE241">
        <f>VLOOKUP(F241,'[2]superficie y densidad'!$B$1:$G$363,6,FALSE)</f>
        <v>12.484120041078697</v>
      </c>
      <c r="BF241">
        <f>VLOOKUP(F241,'[2]poblacion y % H y M'!$A$1:$G$363,6,FALSE)</f>
        <v>49.134726707696061</v>
      </c>
      <c r="BG241">
        <f>VLOOKUP(F241,'[2]poblacion y % H y M'!$A$1:$G$363,7,FALSE)</f>
        <v>50.865273292303947</v>
      </c>
      <c r="BH241">
        <f>VLOOKUP(F241,'[2]poblacion % edad'!$A$2:$M$363,4,FALSE)</f>
        <v>6952</v>
      </c>
      <c r="BI241">
        <f>VLOOKUP(F241,'[2]poblacion % edad'!$A$2:$M$363,5,FALSE)</f>
        <v>21854</v>
      </c>
      <c r="BJ241">
        <f>VLOOKUP(F241,'[2]poblacion % edad'!$A$2:$M$363,6,FALSE)</f>
        <v>3752</v>
      </c>
      <c r="BK241">
        <f>VLOOKUP(F241,'[2]poblacion y % H y M'!$A$2:$N$363,14,FALSE)</f>
        <v>0.96879724254701582</v>
      </c>
      <c r="BL241">
        <f>VLOOKUP(F241,'[2]poblacion % edad'!$A$2:$M$363,10,FALSE)</f>
        <v>48.979591836734691</v>
      </c>
      <c r="BM241">
        <f>VLOOKUP(F241,'[2]poblacion % edad'!$A$2:$M$363,11,FALSE)</f>
        <v>53.970080552359036</v>
      </c>
      <c r="BN241">
        <f>VLOOKUP(F241,[2]TBN!$A$1:$E$363,5,FALSE)</f>
        <v>14.00577431046133</v>
      </c>
      <c r="BQ241">
        <f>VLOOKUP(F241,'[2]TMI bruta'!$B$6:$I$367,3,FALSE)</f>
        <v>10.964912280701753</v>
      </c>
    </row>
    <row r="242" spans="1:70" x14ac:dyDescent="0.45">
      <c r="A242" s="2"/>
      <c r="B242" s="1"/>
      <c r="C242" s="1"/>
      <c r="D242" s="1"/>
      <c r="E242" s="1">
        <v>13107</v>
      </c>
      <c r="F242" s="1" t="s">
        <v>472</v>
      </c>
      <c r="I242" s="1"/>
      <c r="J242" s="29">
        <v>6.5</v>
      </c>
      <c r="K242" s="32">
        <v>598</v>
      </c>
      <c r="M242" s="32">
        <v>3891.7</v>
      </c>
      <c r="O242" s="18"/>
      <c r="P242" s="18"/>
      <c r="Q242" s="18"/>
      <c r="S242" s="18"/>
      <c r="T242">
        <v>0.64449714347310549</v>
      </c>
      <c r="AO242" s="37">
        <v>2.0299999999999998</v>
      </c>
      <c r="AS242">
        <v>7</v>
      </c>
      <c r="AU242">
        <f>VLOOKUP(E242,'[1]AVPP 0 a 79 años (COMUNAS)'!$A$4:$I$350,5,FALSE)</f>
        <v>6488</v>
      </c>
      <c r="AV242">
        <f>VLOOKUP(E242,'[1]AVPP 0 a 79 años (COMUNAS)'!$A$4:$AA$350,11,FALSE)</f>
        <v>16637</v>
      </c>
      <c r="AW242">
        <f>VLOOKUP(E242,'[1]AVPP 0 a 79 años (COMUNAS)'!$A$4:$AA$350,17,FALSE)</f>
        <v>19876</v>
      </c>
      <c r="AX242">
        <f>VLOOKUP(E242,'[1]AVPP 0 a 79 años (COMUNAS)'!$A$4:$AA$350,23,FALSE)</f>
        <v>20440</v>
      </c>
      <c r="AY242" s="23"/>
      <c r="BB242">
        <f>VLOOKUP(F242,'[2]superficie y densidad'!$B$1:$C$363,2,FALSE)</f>
        <v>44.8</v>
      </c>
      <c r="BC242" s="26">
        <f>VLOOKUP(F242,'[2]superficie y densidad'!$B$1:$H$363,7,FALSE)</f>
        <v>0</v>
      </c>
      <c r="BD242">
        <f>VLOOKUP(F242,'[2]superficie y densidad'!$B$1:$E$363,4,FALSE)</f>
        <v>95912</v>
      </c>
      <c r="BE242">
        <f>VLOOKUP(F242,'[2]superficie y densidad'!$B$1:$G$363,6,FALSE)</f>
        <v>2140.8928571428573</v>
      </c>
      <c r="BF242">
        <f>VLOOKUP(F242,'[2]poblacion y % H y M'!$A$1:$G$363,6,FALSE)</f>
        <v>49.59963299691384</v>
      </c>
      <c r="BG242">
        <f>VLOOKUP(F242,'[2]poblacion y % H y M'!$A$1:$G$363,7,FALSE)</f>
        <v>50.400367003086167</v>
      </c>
      <c r="BH242">
        <f>VLOOKUP(F242,'[2]poblacion % edad'!$A$2:$M$363,4,FALSE)</f>
        <v>21501</v>
      </c>
      <c r="BI242">
        <f>VLOOKUP(F242,'[2]poblacion % edad'!$A$2:$M$363,5,FALSE)</f>
        <v>63609</v>
      </c>
      <c r="BJ242">
        <f>VLOOKUP(F242,'[2]poblacion % edad'!$A$2:$M$363,6,FALSE)</f>
        <v>6099</v>
      </c>
      <c r="BK242">
        <f>VLOOKUP(F242,'[2]poblacion y % H y M'!$A$2:$N$363,14,FALSE)</f>
        <v>0.9833217361050709</v>
      </c>
      <c r="BL242">
        <f>VLOOKUP(F242,'[2]poblacion % edad'!$A$2:$M$363,10,FALSE)</f>
        <v>43.390086308541242</v>
      </c>
      <c r="BM242">
        <f>VLOOKUP(F242,'[2]poblacion % edad'!$A$2:$M$363,11,FALSE)</f>
        <v>28.366122505929958</v>
      </c>
      <c r="BN242">
        <f>VLOOKUP(F242,[2]TBN!$A$1:$E$363,5,FALSE)</f>
        <v>16.511528467585435</v>
      </c>
      <c r="BQ242">
        <f>VLOOKUP(F242,'[2]TMI bruta'!$B$6:$I$367,3,FALSE)</f>
        <v>7.9603661970084216</v>
      </c>
    </row>
    <row r="243" spans="1:70" x14ac:dyDescent="0.45">
      <c r="A243" s="1"/>
      <c r="B243" s="1"/>
      <c r="C243" s="1"/>
      <c r="D243" s="1"/>
      <c r="E243" s="1">
        <v>3304</v>
      </c>
      <c r="F243" s="1" t="s">
        <v>170</v>
      </c>
      <c r="J243" s="29">
        <v>4</v>
      </c>
      <c r="K243" s="32">
        <v>1084.0999999999999</v>
      </c>
      <c r="M243" s="32">
        <v>1084.0999999999999</v>
      </c>
      <c r="O243" s="18">
        <v>10.081661457808247</v>
      </c>
      <c r="P243" s="18"/>
      <c r="Q243" s="18">
        <v>2066.7405988506903</v>
      </c>
      <c r="S243" s="18">
        <v>90.734953120274213</v>
      </c>
      <c r="T243">
        <v>0.61911483012400448</v>
      </c>
      <c r="AJ243" s="21">
        <v>2</v>
      </c>
      <c r="AR243">
        <v>1</v>
      </c>
      <c r="AU243">
        <f>VLOOKUP(E243,'[1]AVPP 0 a 79 años (COMUNAS)'!$A$4:$I$350,5,FALSE)</f>
        <v>853</v>
      </c>
      <c r="AV243">
        <f>VLOOKUP(E243,'[1]AVPP 0 a 79 años (COMUNAS)'!$A$4:$AA$350,11,FALSE)</f>
        <v>1874</v>
      </c>
      <c r="AW243">
        <f>VLOOKUP(E243,'[1]AVPP 0 a 79 años (COMUNAS)'!$A$4:$AA$350,17,FALSE)</f>
        <v>1937</v>
      </c>
      <c r="AX243">
        <f>VLOOKUP(E243,'[1]AVPP 0 a 79 años (COMUNAS)'!$A$4:$AA$350,23,FALSE)</f>
        <v>2471</v>
      </c>
      <c r="AY243" s="23"/>
      <c r="BB243">
        <f>VLOOKUP(F243,'[2]superficie y densidad'!$B$1:$C$363,2,FALSE)</f>
        <v>1601.4</v>
      </c>
      <c r="BC243" s="26">
        <f>VLOOKUP(F243,'[2]superficie y densidad'!$B$1:$H$363,7,FALSE)</f>
        <v>0</v>
      </c>
      <c r="BD243">
        <f>VLOOKUP(F243,'[2]superficie y densidad'!$B$1:$E$363,4,FALSE)</f>
        <v>10263</v>
      </c>
      <c r="BE243">
        <f>VLOOKUP(F243,'[2]superficie y densidad'!$B$1:$G$363,6,FALSE)</f>
        <v>6.4087673285874853</v>
      </c>
      <c r="BF243">
        <f>VLOOKUP(F243,'[2]poblacion y % H y M'!$A$1:$G$363,6,FALSE)</f>
        <v>50.667446165838449</v>
      </c>
      <c r="BG243">
        <f>VLOOKUP(F243,'[2]poblacion y % H y M'!$A$1:$G$363,7,FALSE)</f>
        <v>49.332553834161551</v>
      </c>
      <c r="BH243">
        <f>VLOOKUP(F243,'[2]poblacion % edad'!$A$2:$M$363,4,FALSE)</f>
        <v>2229</v>
      </c>
      <c r="BI243">
        <f>VLOOKUP(F243,'[2]poblacion % edad'!$A$2:$M$363,5,FALSE)</f>
        <v>6527</v>
      </c>
      <c r="BJ243">
        <f>VLOOKUP(F243,'[2]poblacion % edad'!$A$2:$M$363,6,FALSE)</f>
        <v>981</v>
      </c>
      <c r="BK243">
        <f>VLOOKUP(F243,'[2]poblacion y % H y M'!$A$2:$N$363,14,FALSE)</f>
        <v>1.0276967930029155</v>
      </c>
      <c r="BL243">
        <f>VLOOKUP(F243,'[2]poblacion % edad'!$A$2:$M$363,10,FALSE)</f>
        <v>49.180327868852459</v>
      </c>
      <c r="BM243">
        <f>VLOOKUP(F243,'[2]poblacion % edad'!$A$2:$M$363,11,FALSE)</f>
        <v>44.010767160161507</v>
      </c>
      <c r="BN243">
        <f>VLOOKUP(F243,[2]TBN!$A$1:$E$363,5,FALSE)</f>
        <v>15.40515559207148</v>
      </c>
      <c r="BQ243">
        <f>VLOOKUP(F243,'[2]TMI bruta'!$B$6:$I$367,3,FALSE)</f>
        <v>0</v>
      </c>
    </row>
    <row r="244" spans="1:70" x14ac:dyDescent="0.45">
      <c r="A244" s="1"/>
      <c r="B244" s="1"/>
      <c r="C244" s="1"/>
      <c r="D244" s="1"/>
      <c r="E244" s="1">
        <v>1404</v>
      </c>
      <c r="F244" s="1" t="s">
        <v>275</v>
      </c>
      <c r="J244" s="29">
        <v>4.3</v>
      </c>
      <c r="K244" s="32">
        <v>503.8</v>
      </c>
      <c r="M244" s="32">
        <v>1427.4</v>
      </c>
      <c r="O244" s="18"/>
      <c r="P244" s="18"/>
      <c r="Q244" s="18"/>
      <c r="S244" s="18"/>
      <c r="AJ244" s="21">
        <v>1</v>
      </c>
      <c r="AO244" s="37">
        <v>6.28</v>
      </c>
      <c r="AU244">
        <f>VLOOKUP(E244,'[1]AVPP 0 a 79 años (COMUNAS)'!$A$4:$I$350,5,FALSE)</f>
        <v>163</v>
      </c>
      <c r="AV244">
        <f>VLOOKUP(E244,'[1]AVPP 0 a 79 años (COMUNAS)'!$A$4:$AA$350,11,FALSE)</f>
        <v>506</v>
      </c>
      <c r="AW244">
        <f>VLOOKUP(E244,'[1]AVPP 0 a 79 años (COMUNAS)'!$A$4:$AA$350,17,FALSE)</f>
        <v>451</v>
      </c>
      <c r="AX244">
        <f>VLOOKUP(E244,'[1]AVPP 0 a 79 años (COMUNAS)'!$A$4:$AA$350,23,FALSE)</f>
        <v>653</v>
      </c>
      <c r="BB244">
        <f>VLOOKUP(F244,'[2]superficie y densidad'!$B$1:$C$363,2,FALSE)</f>
        <v>10474.6</v>
      </c>
      <c r="BC244" s="26">
        <f>VLOOKUP(F244,'[2]superficie y densidad'!$B$1:$H$363,7,FALSE)</f>
        <v>0</v>
      </c>
      <c r="BD244">
        <f>VLOOKUP(F244,'[2]superficie y densidad'!$B$1:$E$363,4,FALSE)</f>
        <v>2936</v>
      </c>
      <c r="BE244">
        <f>VLOOKUP(F244,'[2]superficie y densidad'!$B$1:$G$363,6,FALSE)</f>
        <v>0.2802970996505833</v>
      </c>
      <c r="BF244">
        <f>VLOOKUP(F244,'[2]poblacion y % H y M'!$A$1:$G$363,6,FALSE)</f>
        <v>56.607629427792915</v>
      </c>
      <c r="BG244">
        <f>VLOOKUP(F244,'[2]poblacion y % H y M'!$A$1:$G$363,7,FALSE)</f>
        <v>43.392370572207085</v>
      </c>
      <c r="BH244">
        <f>VLOOKUP(F244,'[2]poblacion % edad'!$A$2:$M$363,4,FALSE)</f>
        <v>696</v>
      </c>
      <c r="BI244">
        <f>VLOOKUP(F244,'[2]poblacion % edad'!$A$2:$M$363,5,FALSE)</f>
        <v>1783</v>
      </c>
      <c r="BJ244">
        <f>VLOOKUP(F244,'[2]poblacion % edad'!$A$2:$M$363,6,FALSE)</f>
        <v>399</v>
      </c>
      <c r="BK244">
        <f>VLOOKUP(F244,'[2]poblacion y % H y M'!$A$2:$N$363,14,FALSE)</f>
        <v>1.3228410008071025</v>
      </c>
      <c r="BL244">
        <f>VLOOKUP(F244,'[2]poblacion % edad'!$A$2:$M$363,10,FALSE)</f>
        <v>61.413348289399885</v>
      </c>
      <c r="BM244">
        <f>VLOOKUP(F244,'[2]poblacion % edad'!$A$2:$M$363,11,FALSE)</f>
        <v>57.327586206896555</v>
      </c>
      <c r="BN244">
        <f>VLOOKUP(F244,[2]TBN!$A$1:$E$363,5,FALSE)</f>
        <v>16.330785267546908</v>
      </c>
      <c r="BQ244">
        <f>VLOOKUP(F244,'[2]TMI bruta'!$B$6:$I$367,3,FALSE)</f>
        <v>0</v>
      </c>
    </row>
    <row r="245" spans="1:70" x14ac:dyDescent="0.45">
      <c r="A245" s="1"/>
      <c r="B245" s="1"/>
      <c r="C245" s="1"/>
      <c r="D245" s="1"/>
      <c r="E245" s="1">
        <v>8105</v>
      </c>
      <c r="F245" s="1" t="s">
        <v>332</v>
      </c>
      <c r="I245" s="1"/>
      <c r="J245" s="29">
        <v>5.6</v>
      </c>
      <c r="K245" s="32">
        <v>820.2</v>
      </c>
      <c r="M245" s="32">
        <v>2150.4</v>
      </c>
      <c r="O245" s="18"/>
      <c r="P245" s="18"/>
      <c r="Q245" s="18"/>
      <c r="S245" s="18"/>
      <c r="T245">
        <v>0.83104440789473688</v>
      </c>
      <c r="AO245" s="37">
        <v>8.4</v>
      </c>
      <c r="AQ245">
        <v>1</v>
      </c>
      <c r="AR245">
        <v>1</v>
      </c>
      <c r="AU245">
        <f>VLOOKUP(E245,'[1]AVPP 0 a 79 años (COMUNAS)'!$A$4:$I$350,5,FALSE)</f>
        <v>1912</v>
      </c>
      <c r="AV245">
        <f>VLOOKUP(E245,'[1]AVPP 0 a 79 años (COMUNAS)'!$A$4:$AA$350,11,FALSE)</f>
        <v>5339</v>
      </c>
      <c r="AW245">
        <f>VLOOKUP(E245,'[1]AVPP 0 a 79 años (COMUNAS)'!$A$4:$AA$350,17,FALSE)</f>
        <v>6055</v>
      </c>
      <c r="AX245">
        <f>VLOOKUP(E245,'[1]AVPP 0 a 79 años (COMUNAS)'!$A$4:$AA$350,23,FALSE)</f>
        <v>5773</v>
      </c>
      <c r="AY245" s="23"/>
      <c r="BB245">
        <f>VLOOKUP(F245,'[2]superficie y densidad'!$B$1:$C$363,2,FALSE)</f>
        <v>530.5</v>
      </c>
      <c r="BC245" s="26">
        <f>VLOOKUP(F245,'[2]superficie y densidad'!$B$1:$H$363,7,FALSE)</f>
        <v>0</v>
      </c>
      <c r="BD245">
        <f>VLOOKUP(F245,'[2]superficie y densidad'!$B$1:$E$363,4,FALSE)</f>
        <v>25266</v>
      </c>
      <c r="BE245">
        <f>VLOOKUP(F245,'[2]superficie y densidad'!$B$1:$G$363,6,FALSE)</f>
        <v>47.626767200754003</v>
      </c>
      <c r="BF245">
        <f>VLOOKUP(F245,'[2]poblacion y % H y M'!$A$1:$G$363,6,FALSE)</f>
        <v>49.536927095701735</v>
      </c>
      <c r="BG245">
        <f>VLOOKUP(F245,'[2]poblacion y % H y M'!$A$1:$G$363,7,FALSE)</f>
        <v>50.463072904298265</v>
      </c>
      <c r="BH245">
        <f>VLOOKUP(F245,'[2]poblacion % edad'!$A$2:$M$363,4,FALSE)</f>
        <v>5221</v>
      </c>
      <c r="BI245">
        <f>VLOOKUP(F245,'[2]poblacion % edad'!$A$2:$M$363,5,FALSE)</f>
        <v>16068</v>
      </c>
      <c r="BJ245">
        <f>VLOOKUP(F245,'[2]poblacion % edad'!$A$2:$M$363,6,FALSE)</f>
        <v>2566</v>
      </c>
      <c r="BK245">
        <f>VLOOKUP(F245,'[2]poblacion y % H y M'!$A$2:$N$363,14,FALSE)</f>
        <v>0.98427882215937446</v>
      </c>
      <c r="BL245">
        <f>VLOOKUP(F245,'[2]poblacion % edad'!$A$2:$M$363,10,FALSE)</f>
        <v>48.462783171521032</v>
      </c>
      <c r="BM245">
        <f>VLOOKUP(F245,'[2]poblacion % edad'!$A$2:$M$363,11,FALSE)</f>
        <v>49.147672859605443</v>
      </c>
      <c r="BN245">
        <f>VLOOKUP(F245,[2]TBN!$A$1:$E$363,5,FALSE)</f>
        <v>12.743659610144624</v>
      </c>
      <c r="BQ245">
        <f>VLOOKUP(F245,'[2]TMI bruta'!$B$6:$I$367,3,FALSE)</f>
        <v>6.5787012424439322</v>
      </c>
      <c r="BR245">
        <v>1</v>
      </c>
    </row>
    <row r="246" spans="1:70" x14ac:dyDescent="0.45">
      <c r="A246" s="1"/>
      <c r="B246" s="1"/>
      <c r="C246" s="1"/>
      <c r="D246" s="1"/>
      <c r="E246" s="1">
        <v>8112</v>
      </c>
      <c r="F246" s="14" t="s">
        <v>333</v>
      </c>
      <c r="I246" s="1"/>
      <c r="J246" s="29">
        <v>5.7</v>
      </c>
      <c r="K246" s="32">
        <v>780.1</v>
      </c>
      <c r="M246" s="32">
        <v>2716</v>
      </c>
      <c r="O246" s="18"/>
      <c r="P246" s="18"/>
      <c r="Q246" s="18"/>
      <c r="S246" s="18"/>
      <c r="T246">
        <v>0.77783480169931285</v>
      </c>
      <c r="AO246" s="37">
        <v>9.43</v>
      </c>
      <c r="AR246">
        <v>1</v>
      </c>
      <c r="AS246">
        <v>5</v>
      </c>
      <c r="AU246">
        <f>VLOOKUP(E246,'[1]AVPP 0 a 79 años (COMUNAS)'!$A$4:$I$350,5,FALSE)</f>
        <v>6193</v>
      </c>
      <c r="AV246">
        <f>VLOOKUP(E246,'[1]AVPP 0 a 79 años (COMUNAS)'!$A$4:$AA$350,11,FALSE)</f>
        <v>15456</v>
      </c>
      <c r="AW246">
        <f>VLOOKUP(E246,'[1]AVPP 0 a 79 años (COMUNAS)'!$A$4:$AA$350,17,FALSE)</f>
        <v>20988</v>
      </c>
      <c r="AX246">
        <f>VLOOKUP(E246,'[1]AVPP 0 a 79 años (COMUNAS)'!$A$4:$AA$350,23,FALSE)</f>
        <v>17875</v>
      </c>
      <c r="BB246">
        <f>VLOOKUP(F246,'[2]superficie y densidad'!$B$1:$C$363,2,FALSE)</f>
        <v>53.5</v>
      </c>
      <c r="BC246" s="26">
        <f>VLOOKUP(F246,'[2]superficie y densidad'!$B$1:$H$363,7,FALSE)</f>
        <v>0</v>
      </c>
      <c r="BD246">
        <f>VLOOKUP(F246,'[2]superficie y densidad'!$B$1:$E$363,4,FALSE)</f>
        <v>108028</v>
      </c>
      <c r="BE246">
        <f>VLOOKUP(F246,'[2]superficie y densidad'!$B$1:$G$363,6,FALSE)</f>
        <v>2019.214953271028</v>
      </c>
      <c r="BF246">
        <f>VLOOKUP(F246,'[2]poblacion y % H y M'!$A$1:$G$363,6,FALSE)</f>
        <v>48.394860591698446</v>
      </c>
      <c r="BG246">
        <f>VLOOKUP(F246,'[2]poblacion y % H y M'!$A$1:$G$363,7,FALSE)</f>
        <v>51.605139408301547</v>
      </c>
      <c r="BH246">
        <f>VLOOKUP(F246,'[2]poblacion % edad'!$A$2:$M$363,4,FALSE)</f>
        <v>19807</v>
      </c>
      <c r="BI246">
        <f>VLOOKUP(F246,'[2]poblacion % edad'!$A$2:$M$363,5,FALSE)</f>
        <v>73949</v>
      </c>
      <c r="BJ246">
        <f>VLOOKUP(F246,'[2]poblacion % edad'!$A$2:$M$363,6,FALSE)</f>
        <v>10087</v>
      </c>
      <c r="BK246">
        <f>VLOOKUP(F246,'[2]poblacion y % H y M'!$A$2:$N$363,14,FALSE)</f>
        <v>0.93664677359194326</v>
      </c>
      <c r="BL246">
        <f>VLOOKUP(F246,'[2]poblacion % edad'!$A$2:$M$363,10,FALSE)</f>
        <v>40.425157879078824</v>
      </c>
      <c r="BM246">
        <f>VLOOKUP(F246,'[2]poblacion % edad'!$A$2:$M$363,11,FALSE)</f>
        <v>50.926440147422625</v>
      </c>
      <c r="BN246">
        <f>VLOOKUP(F246,[2]TBN!$A$1:$E$363,5,FALSE)</f>
        <v>12.249260903479291</v>
      </c>
      <c r="BQ246">
        <f>VLOOKUP(F246,'[2]TMI bruta'!$B$6:$I$367,3,FALSE)</f>
        <v>6.289072885858352</v>
      </c>
      <c r="BR246">
        <v>6</v>
      </c>
    </row>
    <row r="247" spans="1:70" x14ac:dyDescent="0.45">
      <c r="A247" s="1"/>
      <c r="B247" s="1"/>
      <c r="C247" s="1"/>
      <c r="D247" s="1"/>
      <c r="E247" s="1">
        <v>7302</v>
      </c>
      <c r="F247" s="1" t="s">
        <v>461</v>
      </c>
      <c r="J247" s="29">
        <v>3.5</v>
      </c>
      <c r="K247" s="32">
        <v>297.89999999999998</v>
      </c>
      <c r="M247" s="32">
        <v>403.6</v>
      </c>
      <c r="O247" s="18">
        <v>9.7503900156006242</v>
      </c>
      <c r="P247" s="18"/>
      <c r="Q247" s="18"/>
      <c r="S247" s="18">
        <v>39.001560062402497</v>
      </c>
      <c r="T247">
        <v>0.66214898595943839</v>
      </c>
      <c r="AN247" s="37">
        <v>2.84</v>
      </c>
      <c r="AU247">
        <f>VLOOKUP(E247,'[1]AVPP 0 a 79 años (COMUNAS)'!$A$4:$I$350,5,FALSE)</f>
        <v>1022</v>
      </c>
      <c r="AV247">
        <f>VLOOKUP(E247,'[1]AVPP 0 a 79 años (COMUNAS)'!$A$4:$AA$350,11,FALSE)</f>
        <v>2166</v>
      </c>
      <c r="AW247">
        <f>VLOOKUP(E247,'[1]AVPP 0 a 79 años (COMUNAS)'!$A$4:$AA$350,17,FALSE)</f>
        <v>2908</v>
      </c>
      <c r="AX247">
        <f>VLOOKUP(E247,'[1]AVPP 0 a 79 años (COMUNAS)'!$A$4:$AA$350,23,FALSE)</f>
        <v>2725</v>
      </c>
      <c r="AY247" s="23"/>
      <c r="BB247">
        <f>VLOOKUP(F247,'[2]superficie y densidad'!$B$1:$C$363,2,FALSE)</f>
        <v>629</v>
      </c>
      <c r="BC247" s="26">
        <f>VLOOKUP(F247,'[2]superficie y densidad'!$B$1:$H$363,7,FALSE)</f>
        <v>0</v>
      </c>
      <c r="BD247">
        <f>VLOOKUP(F247,'[2]superficie y densidad'!$B$1:$E$363,4,FALSE)</f>
        <v>10241</v>
      </c>
      <c r="BE247">
        <f>VLOOKUP(F247,'[2]superficie y densidad'!$B$1:$G$363,6,FALSE)</f>
        <v>16.28139904610493</v>
      </c>
      <c r="BF247">
        <f>VLOOKUP(F247,'[2]poblacion y % H y M'!$A$1:$G$363,6,FALSE)</f>
        <v>51.352406991504736</v>
      </c>
      <c r="BG247">
        <f>VLOOKUP(F247,'[2]poblacion y % H y M'!$A$1:$G$363,7,FALSE)</f>
        <v>48.647593008495264</v>
      </c>
      <c r="BH247">
        <f>VLOOKUP(F247,'[2]poblacion % edad'!$A$2:$M$363,4,FALSE)</f>
        <v>2033</v>
      </c>
      <c r="BI247">
        <f>VLOOKUP(F247,'[2]poblacion % edad'!$A$2:$M$363,5,FALSE)</f>
        <v>6944</v>
      </c>
      <c r="BJ247">
        <f>VLOOKUP(F247,'[2]poblacion % edad'!$A$2:$M$363,6,FALSE)</f>
        <v>1280</v>
      </c>
      <c r="BK247">
        <f>VLOOKUP(F247,'[2]poblacion y % H y M'!$A$2:$N$363,14,FALSE)</f>
        <v>1.0646135265700483</v>
      </c>
      <c r="BL247">
        <f>VLOOKUP(F247,'[2]poblacion % edad'!$A$2:$M$363,10,FALSE)</f>
        <v>47.710253456221196</v>
      </c>
      <c r="BM247">
        <f>VLOOKUP(F247,'[2]poblacion % edad'!$A$2:$M$363,11,FALSE)</f>
        <v>62.961141170683717</v>
      </c>
      <c r="BN247">
        <f>VLOOKUP(F247,[2]TBN!$A$1:$E$363,5,FALSE)</f>
        <v>8.2870234961489722</v>
      </c>
      <c r="BQ247">
        <f>VLOOKUP(F247,'[2]TMI bruta'!$B$6:$I$367,3,FALSE)</f>
        <v>11.76470588235294</v>
      </c>
    </row>
    <row r="248" spans="1:70" x14ac:dyDescent="0.45">
      <c r="A248" s="2"/>
      <c r="B248" s="1"/>
      <c r="C248" s="1"/>
      <c r="D248" s="1"/>
      <c r="E248" s="1">
        <v>10403</v>
      </c>
      <c r="F248" s="1" t="s">
        <v>399</v>
      </c>
      <c r="I248" s="1"/>
      <c r="J248" s="29">
        <v>10.3</v>
      </c>
      <c r="K248" s="32">
        <v>1065.9000000000001</v>
      </c>
      <c r="M248" s="32">
        <v>1305.4000000000001</v>
      </c>
      <c r="O248" s="18"/>
      <c r="P248" s="18"/>
      <c r="Q248" s="18"/>
      <c r="S248" s="18">
        <v>55.612197608675508</v>
      </c>
      <c r="T248">
        <v>0.68236166465844839</v>
      </c>
      <c r="AO248" s="37">
        <v>2.91</v>
      </c>
      <c r="AQ248">
        <v>1</v>
      </c>
      <c r="AU248">
        <f>VLOOKUP(E248,'[1]AVPP 0 a 79 años (COMUNAS)'!$A$4:$I$350,5,FALSE)</f>
        <v>691</v>
      </c>
      <c r="AV248">
        <f>VLOOKUP(E248,'[1]AVPP 0 a 79 años (COMUNAS)'!$A$4:$AA$350,11,FALSE)</f>
        <v>1756</v>
      </c>
      <c r="AW248">
        <f>VLOOKUP(E248,'[1]AVPP 0 a 79 años (COMUNAS)'!$A$4:$AA$350,17,FALSE)</f>
        <v>2378</v>
      </c>
      <c r="AX248">
        <f>VLOOKUP(E248,'[1]AVPP 0 a 79 años (COMUNAS)'!$A$4:$AA$350,23,FALSE)</f>
        <v>1607</v>
      </c>
      <c r="BB248">
        <f>VLOOKUP(F248,'[2]superficie y densidad'!$B$1:$C$363,2,FALSE)</f>
        <v>2787.7</v>
      </c>
      <c r="BC248" s="26">
        <f>VLOOKUP(F248,'[2]superficie y densidad'!$B$1:$H$363,7,FALSE)</f>
        <v>0</v>
      </c>
      <c r="BD248">
        <f>VLOOKUP(F248,'[2]superficie y densidad'!$B$1:$E$363,4,FALSE)</f>
        <v>11051</v>
      </c>
      <c r="BE248">
        <f>VLOOKUP(F248,'[2]superficie y densidad'!$B$1:$G$363,6,FALSE)</f>
        <v>3.9641998780356569</v>
      </c>
      <c r="BF248">
        <f>VLOOKUP(F248,'[2]poblacion y % H y M'!$A$1:$G$363,6,FALSE)</f>
        <v>53.741742828703288</v>
      </c>
      <c r="BG248">
        <f>VLOOKUP(F248,'[2]poblacion y % H y M'!$A$1:$G$363,7,FALSE)</f>
        <v>46.258257171296712</v>
      </c>
      <c r="BH248">
        <f>VLOOKUP(F248,'[2]poblacion % edad'!$A$2:$M$363,4,FALSE)</f>
        <v>2587</v>
      </c>
      <c r="BI248">
        <f>VLOOKUP(F248,'[2]poblacion % edad'!$A$2:$M$363,5,FALSE)</f>
        <v>7126</v>
      </c>
      <c r="BJ248">
        <f>VLOOKUP(F248,'[2]poblacion % edad'!$A$2:$M$363,6,FALSE)</f>
        <v>947</v>
      </c>
      <c r="BK248">
        <f>VLOOKUP(F248,'[2]poblacion y % H y M'!$A$2:$N$363,14,FALSE)</f>
        <v>1.167107135596666</v>
      </c>
      <c r="BL248">
        <f>VLOOKUP(F248,'[2]poblacion % edad'!$A$2:$M$363,10,FALSE)</f>
        <v>49.593039573393213</v>
      </c>
      <c r="BM248">
        <f>VLOOKUP(F248,'[2]poblacion % edad'!$A$2:$M$363,11,FALSE)</f>
        <v>36.606107460378816</v>
      </c>
      <c r="BN248">
        <f>VLOOKUP(F248,[2]TBN!$A$1:$E$363,5,FALSE)</f>
        <v>10.97560975609756</v>
      </c>
      <c r="BQ248">
        <f>VLOOKUP(F248,'[2]TMI bruta'!$B$6:$I$367,3,FALSE)</f>
        <v>0</v>
      </c>
    </row>
    <row r="249" spans="1:70" x14ac:dyDescent="0.45">
      <c r="A249" s="1"/>
      <c r="B249" s="1"/>
      <c r="C249" s="1"/>
      <c r="D249" s="1"/>
      <c r="E249" s="1">
        <v>5503</v>
      </c>
      <c r="F249" s="1" t="s">
        <v>516</v>
      </c>
      <c r="J249" s="29">
        <v>2.1</v>
      </c>
      <c r="K249" s="32">
        <v>440</v>
      </c>
      <c r="M249" s="32">
        <v>1120.5</v>
      </c>
      <c r="O249" s="18"/>
      <c r="P249" s="18"/>
      <c r="Q249" s="18"/>
      <c r="S249" s="18"/>
      <c r="T249">
        <v>0.97084499160604365</v>
      </c>
      <c r="AR249">
        <v>9</v>
      </c>
      <c r="AS249">
        <v>2</v>
      </c>
      <c r="AU249">
        <f>VLOOKUP(E249,'[1]AVPP 0 a 79 años (COMUNAS)'!$A$4:$I$350,5,FALSE)</f>
        <v>1057</v>
      </c>
      <c r="AV249">
        <f>VLOOKUP(E249,'[1]AVPP 0 a 79 años (COMUNAS)'!$A$4:$AA$350,11,FALSE)</f>
        <v>3502</v>
      </c>
      <c r="AW249">
        <f>VLOOKUP(E249,'[1]AVPP 0 a 79 años (COMUNAS)'!$A$4:$AA$350,17,FALSE)</f>
        <v>3909</v>
      </c>
      <c r="AX249">
        <f>VLOOKUP(E249,'[1]AVPP 0 a 79 años (COMUNAS)'!$A$4:$AA$350,23,FALSE)</f>
        <v>3187</v>
      </c>
      <c r="BB249">
        <v>267.2</v>
      </c>
      <c r="BC249" s="26" t="e">
        <f>VLOOKUP(F249,'[2]superficie y densidad'!$B$1:$H$363,7,FALSE)</f>
        <v>#N/A</v>
      </c>
      <c r="BD249" t="e">
        <f>VLOOKUP(F249,'[2]superficie y densidad'!$B$1:$E$363,4,FALSE)</f>
        <v>#N/A</v>
      </c>
      <c r="BE249" t="e">
        <f>VLOOKUP(F249,'[2]superficie y densidad'!$B$1:$G$363,6,FALSE)</f>
        <v>#N/A</v>
      </c>
      <c r="BF249" t="e">
        <f>VLOOKUP(F249,'[2]poblacion y % H y M'!$A$1:$G$363,6,FALSE)</f>
        <v>#N/A</v>
      </c>
      <c r="BG249" t="e">
        <f>VLOOKUP(F249,'[2]poblacion y % H y M'!$A$1:$G$363,7,FALSE)</f>
        <v>#N/A</v>
      </c>
      <c r="BH249" t="e">
        <f>VLOOKUP(F249,'[2]poblacion % edad'!$A$2:$M$363,4,FALSE)</f>
        <v>#N/A</v>
      </c>
      <c r="BI249" t="e">
        <f>VLOOKUP(F249,'[2]poblacion % edad'!$A$2:$M$363,5,FALSE)</f>
        <v>#N/A</v>
      </c>
      <c r="BJ249" t="e">
        <f>VLOOKUP(F249,'[2]poblacion % edad'!$A$2:$M$363,6,FALSE)</f>
        <v>#N/A</v>
      </c>
      <c r="BK249" t="e">
        <f>VLOOKUP(F249,'[2]poblacion y % H y M'!$A$2:$N$363,14,FALSE)</f>
        <v>#N/A</v>
      </c>
      <c r="BL249" t="e">
        <f>VLOOKUP(F249,'[2]poblacion % edad'!$A$2:$M$363,10,FALSE)</f>
        <v>#N/A</v>
      </c>
      <c r="BM249" t="e">
        <f>VLOOKUP(F249,'[2]poblacion % edad'!$A$2:$M$363,11,FALSE)</f>
        <v>#N/A</v>
      </c>
      <c r="BN249" t="e">
        <f>VLOOKUP(F249,[2]TBN!$A$1:$E$363,5,FALSE)</f>
        <v>#N/A</v>
      </c>
      <c r="BQ249">
        <f>VLOOKUP(F249,'[2]TMI bruta'!$B$6:$I$367,3,FALSE)</f>
        <v>4.166666666666667</v>
      </c>
    </row>
    <row r="250" spans="1:70" x14ac:dyDescent="0.45">
      <c r="A250" s="2"/>
      <c r="B250" s="1"/>
      <c r="C250" s="1"/>
      <c r="D250" s="1"/>
      <c r="E250" s="1">
        <v>11203</v>
      </c>
      <c r="F250" s="1" t="s">
        <v>403</v>
      </c>
      <c r="I250" s="1"/>
      <c r="J250" s="29">
        <v>0</v>
      </c>
      <c r="K250" s="32">
        <v>627.29999999999995</v>
      </c>
      <c r="M250" s="32">
        <v>784.1</v>
      </c>
      <c r="O250" s="18"/>
      <c r="P250" s="18"/>
      <c r="Q250" s="18"/>
      <c r="S250" s="18"/>
      <c r="AR250">
        <v>1</v>
      </c>
      <c r="AU250">
        <f>VLOOKUP(E250,'[1]AVPP 0 a 79 años (COMUNAS)'!$A$4:$I$350,5,FALSE)</f>
        <v>186</v>
      </c>
      <c r="AV250">
        <f>VLOOKUP(E250,'[1]AVPP 0 a 79 años (COMUNAS)'!$A$4:$AA$350,11,FALSE)</f>
        <v>292</v>
      </c>
      <c r="AW250">
        <f>VLOOKUP(E250,'[1]AVPP 0 a 79 años (COMUNAS)'!$A$4:$AA$350,17,FALSE)</f>
        <v>622</v>
      </c>
      <c r="AX250">
        <f>VLOOKUP(E250,'[1]AVPP 0 a 79 años (COMUNAS)'!$A$4:$AA$350,23,FALSE)</f>
        <v>515</v>
      </c>
      <c r="BB250">
        <f>VLOOKUP(F250,'[2]superficie y densidad'!$B$1:$C$363,2,FALSE)</f>
        <v>787</v>
      </c>
      <c r="BC250" s="26">
        <f>VLOOKUP(F250,'[2]superficie y densidad'!$B$1:$H$363,7,FALSE)</f>
        <v>0</v>
      </c>
      <c r="BD250">
        <f>VLOOKUP(F250,'[2]superficie y densidad'!$B$1:$E$363,4,FALSE)</f>
        <v>1741</v>
      </c>
      <c r="BE250">
        <f>VLOOKUP(F250,'[2]superficie y densidad'!$B$1:$G$363,6,FALSE)</f>
        <v>2.2121982210927573</v>
      </c>
      <c r="BF250">
        <f>VLOOKUP(F250,'[2]poblacion y % H y M'!$A$1:$G$363,6,FALSE)</f>
        <v>57.323377369327979</v>
      </c>
      <c r="BG250">
        <f>VLOOKUP(F250,'[2]poblacion y % H y M'!$A$1:$G$363,7,FALSE)</f>
        <v>42.676622630672028</v>
      </c>
      <c r="BH250">
        <f>VLOOKUP(F250,'[2]poblacion % edad'!$A$2:$M$363,4,FALSE)</f>
        <v>432</v>
      </c>
      <c r="BI250">
        <f>VLOOKUP(F250,'[2]poblacion % edad'!$A$2:$M$363,5,FALSE)</f>
        <v>1161</v>
      </c>
      <c r="BJ250">
        <f>VLOOKUP(F250,'[2]poblacion % edad'!$A$2:$M$363,6,FALSE)</f>
        <v>123</v>
      </c>
      <c r="BK250">
        <f>VLOOKUP(F250,'[2]poblacion y % H y M'!$A$2:$N$363,14,FALSE)</f>
        <v>1.3668965517241378</v>
      </c>
      <c r="BL250">
        <f>VLOOKUP(F250,'[2]poblacion % edad'!$A$2:$M$363,10,FALSE)</f>
        <v>47.803617571059434</v>
      </c>
      <c r="BM250">
        <f>VLOOKUP(F250,'[2]poblacion % edad'!$A$2:$M$363,11,FALSE)</f>
        <v>28.472222222222221</v>
      </c>
      <c r="BN250">
        <f>VLOOKUP(F250,[2]TBN!$A$1:$E$363,5,FALSE)</f>
        <v>5.8275058275058278</v>
      </c>
      <c r="BQ250">
        <f>VLOOKUP(F250,'[2]TMI bruta'!$B$6:$I$367,3,FALSE)</f>
        <v>0</v>
      </c>
    </row>
    <row r="251" spans="1:70" x14ac:dyDescent="0.45">
      <c r="A251" s="1"/>
      <c r="B251" s="1"/>
      <c r="C251" s="1"/>
      <c r="D251" s="1"/>
      <c r="E251" s="1">
        <v>6106</v>
      </c>
      <c r="F251" s="1" t="s">
        <v>296</v>
      </c>
      <c r="J251" s="29">
        <v>9.5</v>
      </c>
      <c r="K251" s="32">
        <v>588.29999999999995</v>
      </c>
      <c r="M251" s="32">
        <v>2381.5</v>
      </c>
      <c r="O251" s="18">
        <v>3.0544610403494303</v>
      </c>
      <c r="P251" s="18"/>
      <c r="Q251" s="18"/>
      <c r="S251" s="18">
        <v>33.599071443843734</v>
      </c>
      <c r="AN251" s="37">
        <v>4.88</v>
      </c>
      <c r="AS251">
        <v>1</v>
      </c>
      <c r="AT251">
        <v>1</v>
      </c>
      <c r="AU251">
        <f>VLOOKUP(E251,'[1]AVPP 0 a 79 años (COMUNAS)'!$A$4:$I$350,5,FALSE)</f>
        <v>2803</v>
      </c>
      <c r="AV251">
        <f>VLOOKUP(E251,'[1]AVPP 0 a 79 años (COMUNAS)'!$A$4:$AA$350,11,FALSE)</f>
        <v>7223</v>
      </c>
      <c r="AW251">
        <f>VLOOKUP(E251,'[1]AVPP 0 a 79 años (COMUNAS)'!$A$4:$AA$350,17,FALSE)</f>
        <v>6802</v>
      </c>
      <c r="AX251">
        <f>VLOOKUP(E251,'[1]AVPP 0 a 79 años (COMUNAS)'!$A$4:$AA$350,23,FALSE)</f>
        <v>7455</v>
      </c>
      <c r="BB251">
        <f>VLOOKUP(F251,'[2]superficie y densidad'!$B$1:$C$363,2,FALSE)</f>
        <v>112.7</v>
      </c>
      <c r="BC251" s="26">
        <f>VLOOKUP(F251,'[2]superficie y densidad'!$B$1:$H$363,7,FALSE)</f>
        <v>0</v>
      </c>
      <c r="BD251">
        <f>VLOOKUP(F251,'[2]superficie y densidad'!$B$1:$E$363,4,FALSE)</f>
        <v>33726</v>
      </c>
      <c r="BE251">
        <f>VLOOKUP(F251,'[2]superficie y densidad'!$B$1:$G$363,6,FALSE)</f>
        <v>299.25465838509314</v>
      </c>
      <c r="BF251">
        <f>VLOOKUP(F251,'[2]poblacion y % H y M'!$A$1:$G$363,6,FALSE)</f>
        <v>49.976279428334223</v>
      </c>
      <c r="BG251">
        <f>VLOOKUP(F251,'[2]poblacion y % H y M'!$A$1:$G$363,7,FALSE)</f>
        <v>50.023720571665777</v>
      </c>
      <c r="BH251">
        <f>VLOOKUP(F251,'[2]poblacion % edad'!$A$2:$M$363,4,FALSE)</f>
        <v>7169</v>
      </c>
      <c r="BI251">
        <f>VLOOKUP(F251,'[2]poblacion % edad'!$A$2:$M$363,5,FALSE)</f>
        <v>22352</v>
      </c>
      <c r="BJ251">
        <f>VLOOKUP(F251,'[2]poblacion % edad'!$A$2:$M$363,6,FALSE)</f>
        <v>2708</v>
      </c>
      <c r="BK251">
        <f>VLOOKUP(F251,'[2]poblacion y % H y M'!$A$2:$N$363,14,FALSE)</f>
        <v>0.99894560565651558</v>
      </c>
      <c r="BL251">
        <f>VLOOKUP(F251,'[2]poblacion % edad'!$A$2:$M$363,10,FALSE)</f>
        <v>44.188439513242663</v>
      </c>
      <c r="BM251">
        <f>VLOOKUP(F251,'[2]poblacion % edad'!$A$2:$M$363,11,FALSE)</f>
        <v>37.773748082019807</v>
      </c>
      <c r="BN251">
        <f>VLOOKUP(F251,[2]TBN!$A$1:$E$363,5,FALSE)</f>
        <v>15.358838313320302</v>
      </c>
      <c r="BQ251">
        <f>VLOOKUP(F251,'[2]TMI bruta'!$B$6:$I$367,3,FALSE)</f>
        <v>10.089188425683037</v>
      </c>
    </row>
    <row r="252" spans="1:70" x14ac:dyDescent="0.45">
      <c r="A252" s="1"/>
      <c r="B252" s="1"/>
      <c r="C252" s="1"/>
      <c r="D252" s="1"/>
      <c r="E252" s="15">
        <v>9107</v>
      </c>
      <c r="F252" s="15" t="s">
        <v>365</v>
      </c>
      <c r="I252" s="1"/>
      <c r="J252" s="29">
        <v>2</v>
      </c>
      <c r="K252" s="32">
        <v>933.9</v>
      </c>
      <c r="M252" s="32">
        <v>1588.9</v>
      </c>
      <c r="O252" s="18">
        <v>6.3576832602199751</v>
      </c>
      <c r="P252" s="18"/>
      <c r="Q252" s="18"/>
      <c r="S252" s="18">
        <v>38.146099561319858</v>
      </c>
      <c r="T252">
        <v>0.88931273443957026</v>
      </c>
      <c r="AQ252">
        <v>1</v>
      </c>
      <c r="AU252">
        <f>VLOOKUP(E252,'[1]AVPP 0 a 79 años (COMUNAS)'!$A$4:$I$350,5,FALSE)</f>
        <v>1216</v>
      </c>
      <c r="AV252">
        <f>VLOOKUP(E252,'[1]AVPP 0 a 79 años (COMUNAS)'!$A$4:$AA$350,11,FALSE)</f>
        <v>4388</v>
      </c>
      <c r="AW252">
        <f>VLOOKUP(E252,'[1]AVPP 0 a 79 años (COMUNAS)'!$A$4:$AA$350,17,FALSE)</f>
        <v>3213</v>
      </c>
      <c r="AX252">
        <f>VLOOKUP(E252,'[1]AVPP 0 a 79 años (COMUNAS)'!$A$4:$AA$350,23,FALSE)</f>
        <v>3379</v>
      </c>
      <c r="AY252" s="24"/>
      <c r="BB252">
        <f>VLOOKUP(F252,'[2]superficie y densidad'!$B$1:$C$363,2,FALSE)</f>
        <v>694.5</v>
      </c>
      <c r="BC252" s="26">
        <f>VLOOKUP(F252,'[2]superficie y densidad'!$B$1:$H$363,7,FALSE)</f>
        <v>0</v>
      </c>
      <c r="BD252">
        <f>VLOOKUP(F252,'[2]superficie y densidad'!$B$1:$E$363,4,FALSE)</f>
        <v>15684</v>
      </c>
      <c r="BE252">
        <f>VLOOKUP(F252,'[2]superficie y densidad'!$B$1:$G$363,6,FALSE)</f>
        <v>22.583153347732182</v>
      </c>
      <c r="BF252">
        <f>VLOOKUP(F252,'[2]poblacion y % H y M'!$A$1:$G$363,6,FALSE)</f>
        <v>50.554705432287683</v>
      </c>
      <c r="BG252">
        <f>VLOOKUP(F252,'[2]poblacion y % H y M'!$A$1:$G$363,7,FALSE)</f>
        <v>49.445294567712317</v>
      </c>
      <c r="BH252">
        <f>VLOOKUP(F252,'[2]poblacion % edad'!$A$2:$M$363,4,FALSE)</f>
        <v>3134</v>
      </c>
      <c r="BI252">
        <f>VLOOKUP(F252,'[2]poblacion % edad'!$A$2:$M$363,5,FALSE)</f>
        <v>10510</v>
      </c>
      <c r="BJ252">
        <f>VLOOKUP(F252,'[2]poblacion % edad'!$A$2:$M$363,6,FALSE)</f>
        <v>2110</v>
      </c>
      <c r="BK252">
        <f>VLOOKUP(F252,'[2]poblacion y % H y M'!$A$2:$N$363,14,FALSE)</f>
        <v>1.0187083546899025</v>
      </c>
      <c r="BL252">
        <f>VLOOKUP(F252,'[2]poblacion % edad'!$A$2:$M$363,10,FALSE)</f>
        <v>49.895337773549002</v>
      </c>
      <c r="BM252">
        <f>VLOOKUP(F252,'[2]poblacion % edad'!$A$2:$M$363,11,FALSE)</f>
        <v>67.326100829610724</v>
      </c>
      <c r="BN252">
        <f>VLOOKUP(F252,[2]TBN!$A$1:$E$363,5,FALSE)</f>
        <v>9.4579154500444336</v>
      </c>
      <c r="BQ252">
        <f>VLOOKUP(F252,'[2]TMI bruta'!$B$6:$I$367,3,FALSE)</f>
        <v>6.7114093959731544</v>
      </c>
    </row>
    <row r="253" spans="1:70" ht="12.4" customHeight="1" x14ac:dyDescent="0.45">
      <c r="A253" s="2"/>
      <c r="B253" s="1"/>
      <c r="C253" s="1"/>
      <c r="D253" s="1"/>
      <c r="E253" s="1">
        <v>15202</v>
      </c>
      <c r="F253" s="1" t="s">
        <v>422</v>
      </c>
      <c r="I253" s="1"/>
      <c r="J253" s="29">
        <v>0</v>
      </c>
      <c r="K253" s="32">
        <v>164.3</v>
      </c>
      <c r="M253" s="32">
        <v>657.4</v>
      </c>
      <c r="O253" s="18"/>
      <c r="P253" s="18"/>
      <c r="Q253" s="18"/>
      <c r="S253" s="18"/>
      <c r="AU253">
        <f>VLOOKUP(E253,'[1]AVPP 0 a 79 años (COMUNAS)'!$A$4:$I$350,5,FALSE)</f>
        <v>0</v>
      </c>
      <c r="AV253">
        <f>VLOOKUP(E253,'[1]AVPP 0 a 79 años (COMUNAS)'!$A$4:$AA$350,11,FALSE)</f>
        <v>105</v>
      </c>
      <c r="AW253">
        <f>VLOOKUP(E253,'[1]AVPP 0 a 79 años (COMUNAS)'!$A$4:$AA$350,17,FALSE)</f>
        <v>85</v>
      </c>
      <c r="AX253">
        <f>VLOOKUP(E253,'[1]AVPP 0 a 79 años (COMUNAS)'!$A$4:$AA$350,23,FALSE)</f>
        <v>4</v>
      </c>
      <c r="BB253">
        <f>VLOOKUP(F253,'[2]superficie y densidad'!$B$1:$C$363,2,FALSE)</f>
        <v>2244.4</v>
      </c>
      <c r="BC253" s="26">
        <f>VLOOKUP(F253,'[2]superficie y densidad'!$B$1:$H$363,7,FALSE)</f>
        <v>0</v>
      </c>
      <c r="BD253">
        <f>VLOOKUP(F253,'[2]superficie y densidad'!$B$1:$E$363,4,FALSE)</f>
        <v>594</v>
      </c>
      <c r="BE253">
        <f>VLOOKUP(F253,'[2]superficie y densidad'!$B$1:$G$363,6,FALSE)</f>
        <v>0.2646587061129923</v>
      </c>
      <c r="BF253">
        <f>VLOOKUP(F253,'[2]poblacion y % H y M'!$A$1:$G$363,6,FALSE)</f>
        <v>54.54545454545454</v>
      </c>
      <c r="BG253">
        <f>VLOOKUP(F253,'[2]poblacion y % H y M'!$A$1:$G$363,7,FALSE)</f>
        <v>45.454545454545453</v>
      </c>
      <c r="BH253">
        <f>VLOOKUP(F253,'[2]poblacion % edad'!$A$2:$M$363,4,FALSE)</f>
        <v>125</v>
      </c>
      <c r="BI253">
        <f>VLOOKUP(F253,'[2]poblacion % edad'!$A$2:$M$363,5,FALSE)</f>
        <v>447</v>
      </c>
      <c r="BJ253">
        <f>VLOOKUP(F253,'[2]poblacion % edad'!$A$2:$M$363,6,FALSE)</f>
        <v>90</v>
      </c>
      <c r="BK253">
        <f>VLOOKUP(F253,'[2]poblacion y % H y M'!$A$2:$N$363,14,FALSE)</f>
        <v>1.2066666666666668</v>
      </c>
      <c r="BL253">
        <f>VLOOKUP(F253,'[2]poblacion % edad'!$A$2:$M$363,10,FALSE)</f>
        <v>48.098434004474271</v>
      </c>
      <c r="BM253">
        <f>VLOOKUP(F253,'[2]poblacion % edad'!$A$2:$M$363,11,FALSE)</f>
        <v>72</v>
      </c>
      <c r="BN253">
        <f>VLOOKUP(F253,[2]TBN!$A$1:$E$363,5,FALSE)</f>
        <v>1.5105740181268883</v>
      </c>
      <c r="BQ253">
        <f>VLOOKUP(F253,'[2]TMI bruta'!$B$6:$I$367,3,FALSE)</f>
        <v>0</v>
      </c>
    </row>
    <row r="254" spans="1:70" ht="12.4" customHeight="1" x14ac:dyDescent="0.45">
      <c r="A254" s="1"/>
      <c r="B254" s="1"/>
      <c r="C254" s="1"/>
      <c r="D254" s="1"/>
      <c r="E254" s="15">
        <v>9106</v>
      </c>
      <c r="F254" s="15" t="s">
        <v>364</v>
      </c>
      <c r="I254" s="1"/>
      <c r="J254" s="29">
        <v>5.2</v>
      </c>
      <c r="K254" s="32">
        <v>619.20000000000005</v>
      </c>
      <c r="M254" s="32">
        <v>866.9</v>
      </c>
      <c r="O254" s="18">
        <v>7.8845698967121347</v>
      </c>
      <c r="P254" s="18"/>
      <c r="Q254" s="18"/>
      <c r="S254" s="18">
        <v>47.307419380272805</v>
      </c>
      <c r="T254">
        <v>0.77450130095403291</v>
      </c>
      <c r="AU254">
        <f>VLOOKUP(E254,'[1]AVPP 0 a 79 años (COMUNAS)'!$A$4:$I$350,5,FALSE)</f>
        <v>1119</v>
      </c>
      <c r="AV254">
        <f>VLOOKUP(E254,'[1]AVPP 0 a 79 años (COMUNAS)'!$A$4:$AA$350,11,FALSE)</f>
        <v>3430</v>
      </c>
      <c r="AW254">
        <f>VLOOKUP(E254,'[1]AVPP 0 a 79 años (COMUNAS)'!$A$4:$AA$350,17,FALSE)</f>
        <v>3807</v>
      </c>
      <c r="AX254">
        <f>VLOOKUP(E254,'[1]AVPP 0 a 79 años (COMUNAS)'!$A$4:$AA$350,23,FALSE)</f>
        <v>3414</v>
      </c>
      <c r="AY254" s="23"/>
      <c r="BB254">
        <f>VLOOKUP(F254,'[2]superficie y densidad'!$B$1:$C$363,2,FALSE)</f>
        <v>568.20000000000005</v>
      </c>
      <c r="BC254" s="26">
        <f>VLOOKUP(F254,'[2]superficie y densidad'!$B$1:$H$363,7,FALSE)</f>
        <v>0</v>
      </c>
      <c r="BD254">
        <f>VLOOKUP(F254,'[2]superficie y densidad'!$B$1:$E$363,4,FALSE)</f>
        <v>12575</v>
      </c>
      <c r="BE254">
        <f>VLOOKUP(F254,'[2]superficie y densidad'!$B$1:$G$363,6,FALSE)</f>
        <v>22.131291798662442</v>
      </c>
      <c r="BF254">
        <f>VLOOKUP(F254,'[2]poblacion y % H y M'!$A$1:$G$363,6,FALSE)</f>
        <v>52.023856858846919</v>
      </c>
      <c r="BG254">
        <f>VLOOKUP(F254,'[2]poblacion y % H y M'!$A$1:$G$363,7,FALSE)</f>
        <v>47.976143141153081</v>
      </c>
      <c r="BH254">
        <f>VLOOKUP(F254,'[2]poblacion % edad'!$A$2:$M$363,4,FALSE)</f>
        <v>3052</v>
      </c>
      <c r="BI254">
        <f>VLOOKUP(F254,'[2]poblacion % edad'!$A$2:$M$363,5,FALSE)</f>
        <v>8188</v>
      </c>
      <c r="BJ254">
        <f>VLOOKUP(F254,'[2]poblacion % edad'!$A$2:$M$363,6,FALSE)</f>
        <v>1487</v>
      </c>
      <c r="BK254">
        <f>VLOOKUP(F254,'[2]poblacion y % H y M'!$A$2:$N$363,14,FALSE)</f>
        <v>1.0833196922573252</v>
      </c>
      <c r="BL254">
        <f>VLOOKUP(F254,'[2]poblacion % edad'!$A$2:$M$363,10,FALSE)</f>
        <v>55.434782608695656</v>
      </c>
      <c r="BM254">
        <f>VLOOKUP(F254,'[2]poblacion % edad'!$A$2:$M$363,11,FALSE)</f>
        <v>48.722149410222805</v>
      </c>
      <c r="BN254">
        <f>VLOOKUP(F254,[2]TBN!$A$1:$E$363,5,FALSE)</f>
        <v>15.086037557947671</v>
      </c>
      <c r="BQ254">
        <f>VLOOKUP(F254,'[2]TMI bruta'!$B$6:$I$367,3,FALSE)</f>
        <v>15.625</v>
      </c>
    </row>
    <row r="255" spans="1:70" x14ac:dyDescent="0.45">
      <c r="A255" s="1"/>
      <c r="B255" s="1"/>
      <c r="C255" s="1"/>
      <c r="D255" s="1"/>
      <c r="E255" s="1">
        <v>14202</v>
      </c>
      <c r="F255" s="1" t="s">
        <v>418</v>
      </c>
      <c r="I255" s="1"/>
      <c r="J255" s="29">
        <v>6.6</v>
      </c>
      <c r="K255" s="32">
        <v>555.9</v>
      </c>
      <c r="M255" s="32">
        <v>1080.2</v>
      </c>
      <c r="O255" s="18"/>
      <c r="P255" s="18"/>
      <c r="Q255" s="18"/>
      <c r="S255" s="18"/>
      <c r="T255">
        <v>0.98751071384841438</v>
      </c>
      <c r="AO255" s="37">
        <v>2.58</v>
      </c>
      <c r="AU255">
        <f>VLOOKUP(E255,'[1]AVPP 0 a 79 años (COMUNAS)'!$A$4:$I$350,5,FALSE)</f>
        <v>1293</v>
      </c>
      <c r="AV255">
        <f>VLOOKUP(E255,'[1]AVPP 0 a 79 años (COMUNAS)'!$A$4:$AA$350,11,FALSE)</f>
        <v>3594</v>
      </c>
      <c r="AW255">
        <f>VLOOKUP(E255,'[1]AVPP 0 a 79 años (COMUNAS)'!$A$4:$AA$350,17,FALSE)</f>
        <v>3717</v>
      </c>
      <c r="AX255">
        <f>VLOOKUP(E255,'[1]AVPP 0 a 79 años (COMUNAS)'!$A$4:$AA$350,23,FALSE)</f>
        <v>3406</v>
      </c>
      <c r="BB255">
        <f>VLOOKUP(F255,'[2]superficie y densidad'!$B$1:$C$363,2,FALSE)</f>
        <v>2120.6</v>
      </c>
      <c r="BC255" s="26">
        <f>VLOOKUP(F255,'[2]superficie y densidad'!$B$1:$H$363,7,FALSE)</f>
        <v>0</v>
      </c>
      <c r="BD255">
        <f>VLOOKUP(F255,'[2]superficie y densidad'!$B$1:$E$363,4,FALSE)</f>
        <v>16489</v>
      </c>
      <c r="BE255">
        <f>VLOOKUP(F255,'[2]superficie y densidad'!$B$1:$G$363,6,FALSE)</f>
        <v>7.7756295388097714</v>
      </c>
      <c r="BF255">
        <f>VLOOKUP(F255,'[2]poblacion y % H y M'!$A$1:$G$363,6,FALSE)</f>
        <v>51.094669173388318</v>
      </c>
      <c r="BG255">
        <f>VLOOKUP(F255,'[2]poblacion y % H y M'!$A$1:$G$363,7,FALSE)</f>
        <v>48.905330826611682</v>
      </c>
      <c r="BH255">
        <f>VLOOKUP(F255,'[2]poblacion % edad'!$A$2:$M$363,4,FALSE)</f>
        <v>4155</v>
      </c>
      <c r="BI255">
        <f>VLOOKUP(F255,'[2]poblacion % edad'!$A$2:$M$363,5,FALSE)</f>
        <v>10708</v>
      </c>
      <c r="BJ255">
        <f>VLOOKUP(F255,'[2]poblacion % edad'!$A$2:$M$363,6,FALSE)</f>
        <v>1381</v>
      </c>
      <c r="BK255">
        <f>VLOOKUP(F255,'[2]poblacion y % H y M'!$A$2:$N$363,14,FALSE)</f>
        <v>1.0466171097391961</v>
      </c>
      <c r="BL255">
        <f>VLOOKUP(F255,'[2]poblacion % edad'!$A$2:$M$363,10,FALSE)</f>
        <v>51.699663802764285</v>
      </c>
      <c r="BM255">
        <f>VLOOKUP(F255,'[2]poblacion % edad'!$A$2:$M$363,11,FALSE)</f>
        <v>33.237063778580023</v>
      </c>
      <c r="BN255">
        <f>VLOOKUP(F255,[2]TBN!$A$1:$E$363,5,FALSE)</f>
        <v>14.097512927850284</v>
      </c>
      <c r="BQ255">
        <f>VLOOKUP(F255,'[2]TMI bruta'!$B$6:$I$367,3,FALSE)</f>
        <v>13.100436681222707</v>
      </c>
      <c r="BR255">
        <v>1</v>
      </c>
    </row>
    <row r="256" spans="1:70" x14ac:dyDescent="0.45">
      <c r="A256" s="2"/>
      <c r="B256" s="1"/>
      <c r="C256" s="1"/>
      <c r="D256" s="1"/>
      <c r="E256" s="1">
        <v>10402</v>
      </c>
      <c r="F256" s="1" t="s">
        <v>398</v>
      </c>
      <c r="I256" s="1"/>
      <c r="J256" s="29">
        <v>0</v>
      </c>
      <c r="K256" s="32">
        <v>276.5</v>
      </c>
      <c r="M256" s="32">
        <v>2212.4</v>
      </c>
      <c r="O256" s="18">
        <v>30.358227079538558</v>
      </c>
      <c r="P256" s="18"/>
      <c r="Q256" s="18"/>
      <c r="S256" s="18">
        <v>121.43290831815423</v>
      </c>
      <c r="AN256" s="37">
        <v>0.16</v>
      </c>
      <c r="AU256">
        <f>VLOOKUP(E256,'[1]AVPP 0 a 79 años (COMUNAS)'!$A$4:$I$350,5,FALSE)</f>
        <v>252</v>
      </c>
      <c r="AV256">
        <f>VLOOKUP(E256,'[1]AVPP 0 a 79 años (COMUNAS)'!$A$4:$AA$350,11,FALSE)</f>
        <v>321</v>
      </c>
      <c r="AW256">
        <f>VLOOKUP(E256,'[1]AVPP 0 a 79 años (COMUNAS)'!$A$4:$AA$350,17,FALSE)</f>
        <v>340</v>
      </c>
      <c r="AX256">
        <f>VLOOKUP(E256,'[1]AVPP 0 a 79 años (COMUNAS)'!$A$4:$AA$350,23,FALSE)</f>
        <v>693</v>
      </c>
      <c r="BB256">
        <f>VLOOKUP(F256,'[2]superficie y densidad'!$B$1:$C$363,2,FALSE)</f>
        <v>1280</v>
      </c>
      <c r="BC256" s="26">
        <f>VLOOKUP(F256,'[2]superficie y densidad'!$B$1:$H$363,7,FALSE)</f>
        <v>0</v>
      </c>
      <c r="BD256">
        <f>VLOOKUP(F256,'[2]superficie y densidad'!$B$1:$E$363,4,FALSE)</f>
        <v>3382</v>
      </c>
      <c r="BE256">
        <f>VLOOKUP(F256,'[2]superficie y densidad'!$B$1:$G$363,6,FALSE)</f>
        <v>2.6421874999999999</v>
      </c>
      <c r="BF256">
        <f>VLOOKUP(F256,'[2]poblacion y % H y M'!$A$1:$G$363,6,FALSE)</f>
        <v>50.38438793613247</v>
      </c>
      <c r="BG256">
        <f>VLOOKUP(F256,'[2]poblacion y % H y M'!$A$1:$G$363,7,FALSE)</f>
        <v>49.61561206386753</v>
      </c>
      <c r="BH256">
        <f>VLOOKUP(F256,'[2]poblacion % edad'!$A$2:$M$363,4,FALSE)</f>
        <v>751</v>
      </c>
      <c r="BI256">
        <f>VLOOKUP(F256,'[2]poblacion % edad'!$A$2:$M$363,5,FALSE)</f>
        <v>2167</v>
      </c>
      <c r="BJ256">
        <f>VLOOKUP(F256,'[2]poblacion % edad'!$A$2:$M$363,6,FALSE)</f>
        <v>335</v>
      </c>
      <c r="BK256">
        <f>VLOOKUP(F256,'[2]poblacion y % H y M'!$A$2:$N$363,14,FALSE)</f>
        <v>1.0230099502487562</v>
      </c>
      <c r="BL256">
        <f>VLOOKUP(F256,'[2]poblacion % edad'!$A$2:$M$363,10,FALSE)</f>
        <v>50.115366866635902</v>
      </c>
      <c r="BM256">
        <f>VLOOKUP(F256,'[2]poblacion % edad'!$A$2:$M$363,11,FALSE)</f>
        <v>44.607190412782955</v>
      </c>
      <c r="BN256">
        <f>VLOOKUP(F256,[2]TBN!$A$1:$E$363,5,FALSE)</f>
        <v>8.6074392868121734</v>
      </c>
      <c r="BQ256">
        <f>VLOOKUP(F256,'[2]TMI bruta'!$B$6:$I$367,3,FALSE)</f>
        <v>35.714285714285715</v>
      </c>
    </row>
    <row r="257" spans="1:70" x14ac:dyDescent="0.45">
      <c r="A257" s="2"/>
      <c r="B257" s="1"/>
      <c r="C257" s="1"/>
      <c r="D257" s="1"/>
      <c r="E257" s="1">
        <v>10105</v>
      </c>
      <c r="F257" s="1" t="s">
        <v>386</v>
      </c>
      <c r="I257" s="1"/>
      <c r="J257" s="29">
        <v>5</v>
      </c>
      <c r="K257" s="32">
        <v>672.6</v>
      </c>
      <c r="M257" s="32">
        <v>1638.9</v>
      </c>
      <c r="O257" s="18">
        <v>5.8197055229005406</v>
      </c>
      <c r="P257" s="18"/>
      <c r="Q257" s="18"/>
      <c r="S257" s="18">
        <v>40.737938660303783</v>
      </c>
      <c r="T257">
        <v>0.86981318745271485</v>
      </c>
      <c r="AN257" s="37">
        <v>4.18</v>
      </c>
      <c r="AU257">
        <f>VLOOKUP(E257,'[1]AVPP 0 a 79 años (COMUNAS)'!$A$4:$I$350,5,FALSE)</f>
        <v>1742</v>
      </c>
      <c r="AV257">
        <f>VLOOKUP(E257,'[1]AVPP 0 a 79 años (COMUNAS)'!$A$4:$AA$350,11,FALSE)</f>
        <v>4575</v>
      </c>
      <c r="AW257">
        <f>VLOOKUP(E257,'[1]AVPP 0 a 79 años (COMUNAS)'!$A$4:$AA$350,17,FALSE)</f>
        <v>4275</v>
      </c>
      <c r="AX257">
        <f>VLOOKUP(E257,'[1]AVPP 0 a 79 años (COMUNAS)'!$A$4:$AA$350,23,FALSE)</f>
        <v>5088</v>
      </c>
      <c r="AY257" s="23"/>
      <c r="BB257">
        <f>VLOOKUP(F257,'[2]superficie y densidad'!$B$1:$C$363,2,FALSE)</f>
        <v>831.4</v>
      </c>
      <c r="BC257" s="26">
        <f>VLOOKUP(F257,'[2]superficie y densidad'!$B$1:$H$363,7,FALSE)</f>
        <v>0</v>
      </c>
      <c r="BD257">
        <f>VLOOKUP(F257,'[2]superficie y densidad'!$B$1:$E$363,4,FALSE)</f>
        <v>17272</v>
      </c>
      <c r="BE257">
        <f>VLOOKUP(F257,'[2]superficie y densidad'!$B$1:$G$363,6,FALSE)</f>
        <v>20.774597065191244</v>
      </c>
      <c r="BF257">
        <f>VLOOKUP(F257,'[2]poblacion y % H y M'!$A$1:$G$363,6,FALSE)</f>
        <v>51.574803149606296</v>
      </c>
      <c r="BG257">
        <f>VLOOKUP(F257,'[2]poblacion y % H y M'!$A$1:$G$363,7,FALSE)</f>
        <v>48.425196850393696</v>
      </c>
      <c r="BH257">
        <f>VLOOKUP(F257,'[2]poblacion % edad'!$A$2:$M$363,4,FALSE)</f>
        <v>3969</v>
      </c>
      <c r="BI257">
        <f>VLOOKUP(F257,'[2]poblacion % edad'!$A$2:$M$363,5,FALSE)</f>
        <v>11560</v>
      </c>
      <c r="BJ257">
        <f>VLOOKUP(F257,'[2]poblacion % edad'!$A$2:$M$363,6,FALSE)</f>
        <v>1609</v>
      </c>
      <c r="BK257">
        <f>VLOOKUP(F257,'[2]poblacion y % H y M'!$A$2:$N$363,14,FALSE)</f>
        <v>1.0663129973474801</v>
      </c>
      <c r="BL257">
        <f>VLOOKUP(F257,'[2]poblacion % edad'!$A$2:$M$363,10,FALSE)</f>
        <v>48.252595155709344</v>
      </c>
      <c r="BM257">
        <f>VLOOKUP(F257,'[2]poblacion % edad'!$A$2:$M$363,11,FALSE)</f>
        <v>40.539178634416729</v>
      </c>
      <c r="BN257">
        <f>VLOOKUP(F257,[2]TBN!$A$1:$E$363,5,FALSE)</f>
        <v>12.778620609172599</v>
      </c>
      <c r="BQ257">
        <f>VLOOKUP(F257,'[2]TMI bruta'!$B$6:$I$367,3,FALSE)</f>
        <v>9.118685913904482</v>
      </c>
    </row>
    <row r="258" spans="1:70" x14ac:dyDescent="0.45">
      <c r="A258" s="2"/>
      <c r="B258" s="1"/>
      <c r="C258" s="1"/>
      <c r="D258" s="1"/>
      <c r="E258" s="1">
        <v>10104</v>
      </c>
      <c r="F258" s="1" t="s">
        <v>385</v>
      </c>
      <c r="I258" s="1"/>
      <c r="J258" s="29">
        <v>6.4</v>
      </c>
      <c r="K258" s="32">
        <v>606.79999999999995</v>
      </c>
      <c r="M258" s="32">
        <v>1471.3</v>
      </c>
      <c r="O258" s="18">
        <v>7.7273781006104629</v>
      </c>
      <c r="P258" s="18"/>
      <c r="Q258" s="18"/>
      <c r="S258" s="18">
        <v>54.091646704273238</v>
      </c>
      <c r="T258">
        <v>0.61602658218066608</v>
      </c>
      <c r="AN258" s="37">
        <v>5.78</v>
      </c>
      <c r="AU258">
        <f>VLOOKUP(E258,'[1]AVPP 0 a 79 años (COMUNAS)'!$A$4:$I$350,5,FALSE)</f>
        <v>1575</v>
      </c>
      <c r="AV258">
        <f>VLOOKUP(E258,'[1]AVPP 0 a 79 años (COMUNAS)'!$A$4:$AA$350,11,FALSE)</f>
        <v>4693</v>
      </c>
      <c r="AW258">
        <f>VLOOKUP(E258,'[1]AVPP 0 a 79 años (COMUNAS)'!$A$4:$AA$350,17,FALSE)</f>
        <v>4446</v>
      </c>
      <c r="AX258">
        <f>VLOOKUP(E258,'[1]AVPP 0 a 79 años (COMUNAS)'!$A$4:$AA$350,23,FALSE)</f>
        <v>4258</v>
      </c>
      <c r="AY258" s="23"/>
      <c r="BB258">
        <f>VLOOKUP(F258,'[2]superficie y densidad'!$B$1:$C$363,2,FALSE)</f>
        <v>1278.0999999999999</v>
      </c>
      <c r="BC258" s="26">
        <f>VLOOKUP(F258,'[2]superficie y densidad'!$B$1:$H$363,7,FALSE)</f>
        <v>0</v>
      </c>
      <c r="BD258">
        <f>VLOOKUP(F258,'[2]superficie y densidad'!$B$1:$E$363,4,FALSE)</f>
        <v>12802</v>
      </c>
      <c r="BE258">
        <f>VLOOKUP(F258,'[2]superficie y densidad'!$B$1:$G$363,6,FALSE)</f>
        <v>10.016430639230109</v>
      </c>
      <c r="BF258">
        <f>VLOOKUP(F258,'[2]poblacion y % H y M'!$A$1:$G$363,6,FALSE)</f>
        <v>52.687080143727542</v>
      </c>
      <c r="BG258">
        <f>VLOOKUP(F258,'[2]poblacion y % H y M'!$A$1:$G$363,7,FALSE)</f>
        <v>47.312919856272458</v>
      </c>
      <c r="BH258">
        <f>VLOOKUP(F258,'[2]poblacion % edad'!$A$2:$M$363,4,FALSE)</f>
        <v>3042</v>
      </c>
      <c r="BI258">
        <f>VLOOKUP(F258,'[2]poblacion % edad'!$A$2:$M$363,5,FALSE)</f>
        <v>8483</v>
      </c>
      <c r="BJ258">
        <f>VLOOKUP(F258,'[2]poblacion % edad'!$A$2:$M$363,6,FALSE)</f>
        <v>1485</v>
      </c>
      <c r="BK258">
        <f>VLOOKUP(F258,'[2]poblacion y % H y M'!$A$2:$N$363,14,FALSE)</f>
        <v>1.1075652033047141</v>
      </c>
      <c r="BL258">
        <f>VLOOKUP(F258,'[2]poblacion % edad'!$A$2:$M$363,10,FALSE)</f>
        <v>53.36555463868914</v>
      </c>
      <c r="BM258">
        <f>VLOOKUP(F258,'[2]poblacion % edad'!$A$2:$M$363,11,FALSE)</f>
        <v>48.816568047337277</v>
      </c>
      <c r="BN258">
        <f>VLOOKUP(F258,[2]TBN!$A$1:$E$363,5,FALSE)</f>
        <v>8.3781706379707916</v>
      </c>
      <c r="BQ258">
        <f>VLOOKUP(F258,'[2]TMI bruta'!$B$6:$I$367,3,FALSE)</f>
        <v>18.281535648994517</v>
      </c>
    </row>
    <row r="259" spans="1:70" x14ac:dyDescent="0.45">
      <c r="A259" s="1"/>
      <c r="B259" s="1"/>
      <c r="C259" s="1"/>
      <c r="D259" s="1"/>
      <c r="E259" s="1">
        <v>3303</v>
      </c>
      <c r="F259" s="1" t="s">
        <v>494</v>
      </c>
      <c r="J259" s="29">
        <v>4.5999999999999996</v>
      </c>
      <c r="K259" s="32">
        <v>407.5</v>
      </c>
      <c r="M259" s="32">
        <v>1477.1</v>
      </c>
      <c r="O259" s="18"/>
      <c r="P259" s="18"/>
      <c r="Q259" s="18"/>
      <c r="S259" s="18"/>
      <c r="T259">
        <v>1.0569986640938103</v>
      </c>
      <c r="AJ259" s="22"/>
      <c r="AU259">
        <f>VLOOKUP(E259,'[1]AVPP 0 a 79 años (COMUNAS)'!$A$4:$I$350,5,FALSE)</f>
        <v>305</v>
      </c>
      <c r="AV259">
        <f>VLOOKUP(E259,'[1]AVPP 0 a 79 años (COMUNAS)'!$A$4:$AA$350,11,FALSE)</f>
        <v>1225</v>
      </c>
      <c r="AW259">
        <f>VLOOKUP(E259,'[1]AVPP 0 a 79 años (COMUNAS)'!$A$4:$AA$350,17,FALSE)</f>
        <v>1742</v>
      </c>
      <c r="AX259">
        <f>VLOOKUP(E259,'[1]AVPP 0 a 79 años (COMUNAS)'!$A$4:$AA$350,23,FALSE)</f>
        <v>832</v>
      </c>
      <c r="AY259" s="23"/>
      <c r="BB259">
        <v>3577.7</v>
      </c>
      <c r="BC259" s="26">
        <f>VLOOKUP(F259,'[2]superficie y densidad'!$B$1:$H$363,7,FALSE)</f>
        <v>0</v>
      </c>
      <c r="BD259">
        <f>VLOOKUP(F259,'[2]superficie y densidad'!$B$1:$E$363,4,FALSE)</f>
        <v>6915</v>
      </c>
      <c r="BE259">
        <f>VLOOKUP(F259,'[2]superficie y densidad'!$B$1:$G$363,6,FALSE)</f>
        <v>1.9328059926768595</v>
      </c>
      <c r="BF259">
        <f>VLOOKUP(F259,'[2]poblacion y % H y M'!$A$1:$G$363,6,FALSE)</f>
        <v>49.660159074475779</v>
      </c>
      <c r="BG259">
        <f>VLOOKUP(F259,'[2]poblacion y % H y M'!$A$1:$G$363,7,FALSE)</f>
        <v>50.339840925524229</v>
      </c>
      <c r="BH259">
        <f>VLOOKUP(F259,'[2]poblacion % edad'!$A$2:$M$363,4,FALSE)</f>
        <v>1642</v>
      </c>
      <c r="BI259">
        <f>VLOOKUP(F259,'[2]poblacion % edad'!$A$2:$M$363,5,FALSE)</f>
        <v>4316</v>
      </c>
      <c r="BJ259">
        <f>VLOOKUP(F259,'[2]poblacion % edad'!$A$2:$M$363,6,FALSE)</f>
        <v>691</v>
      </c>
      <c r="BK259">
        <f>VLOOKUP(F259,'[2]poblacion y % H y M'!$A$2:$N$363,14,FALSE)</f>
        <v>0.98596176821983272</v>
      </c>
      <c r="BL259">
        <f>VLOOKUP(F259,'[2]poblacion % edad'!$A$2:$M$363,10,FALSE)</f>
        <v>54.054680259499534</v>
      </c>
      <c r="BM259">
        <f>VLOOKUP(F259,'[2]poblacion % edad'!$A$2:$M$363,11,FALSE)</f>
        <v>42.082825822168083</v>
      </c>
      <c r="BN259">
        <f>VLOOKUP(F259,[2]TBN!$A$1:$E$363,5,FALSE)</f>
        <v>16.393442622950822</v>
      </c>
      <c r="BQ259">
        <f>VLOOKUP(F259,'[2]TMI bruta'!$B$6:$I$367,3,FALSE)</f>
        <v>0</v>
      </c>
    </row>
    <row r="260" spans="1:70" x14ac:dyDescent="0.45">
      <c r="A260" s="1"/>
      <c r="B260" s="1"/>
      <c r="C260" s="1"/>
      <c r="D260" s="1"/>
      <c r="E260" s="15">
        <v>9105</v>
      </c>
      <c r="F260" s="15" t="s">
        <v>363</v>
      </c>
      <c r="I260" s="1"/>
      <c r="J260" s="29">
        <v>5.3</v>
      </c>
      <c r="K260" s="32">
        <v>777.2</v>
      </c>
      <c r="M260" s="32">
        <v>1374.3</v>
      </c>
      <c r="O260" s="18"/>
      <c r="P260" s="18"/>
      <c r="Q260" s="18"/>
      <c r="S260" s="18"/>
      <c r="T260">
        <v>0.93050455053488745</v>
      </c>
      <c r="AU260">
        <f>VLOOKUP(E260,'[1]AVPP 0 a 79 años (COMUNAS)'!$A$4:$I$350,5,FALSE)</f>
        <v>2156</v>
      </c>
      <c r="AV260">
        <f>VLOOKUP(E260,'[1]AVPP 0 a 79 años (COMUNAS)'!$A$4:$AA$350,11,FALSE)</f>
        <v>6283</v>
      </c>
      <c r="AW260">
        <f>VLOOKUP(E260,'[1]AVPP 0 a 79 años (COMUNAS)'!$A$4:$AA$350,17,FALSE)</f>
        <v>6913</v>
      </c>
      <c r="AX260">
        <f>VLOOKUP(E260,'[1]AVPP 0 a 79 años (COMUNAS)'!$A$4:$AA$350,23,FALSE)</f>
        <v>7205</v>
      </c>
      <c r="AY260" s="23"/>
      <c r="BB260">
        <f>VLOOKUP(F260,'[2]superficie y densidad'!$B$1:$C$363,2,FALSE)</f>
        <v>935.2</v>
      </c>
      <c r="BC260" s="26">
        <f>VLOOKUP(F260,'[2]superficie y densidad'!$B$1:$H$363,7,FALSE)</f>
        <v>0</v>
      </c>
      <c r="BD260">
        <f>VLOOKUP(F260,'[2]superficie y densidad'!$B$1:$E$363,4,FALSE)</f>
        <v>24746</v>
      </c>
      <c r="BE260">
        <f>VLOOKUP(F260,'[2]superficie y densidad'!$B$1:$G$363,6,FALSE)</f>
        <v>26.460650128314796</v>
      </c>
      <c r="BF260">
        <f>VLOOKUP(F260,'[2]poblacion y % H y M'!$A$1:$G$363,6,FALSE)</f>
        <v>51.648751313343567</v>
      </c>
      <c r="BG260">
        <f>VLOOKUP(F260,'[2]poblacion y % H y M'!$A$1:$G$363,7,FALSE)</f>
        <v>48.351248686656426</v>
      </c>
      <c r="BH260">
        <f>VLOOKUP(F260,'[2]poblacion % edad'!$A$2:$M$363,4,FALSE)</f>
        <v>5519</v>
      </c>
      <c r="BI260">
        <f>VLOOKUP(F260,'[2]poblacion % edad'!$A$2:$M$363,5,FALSE)</f>
        <v>16786</v>
      </c>
      <c r="BJ260">
        <f>VLOOKUP(F260,'[2]poblacion % edad'!$A$2:$M$363,6,FALSE)</f>
        <v>2895</v>
      </c>
      <c r="BK260">
        <f>VLOOKUP(F260,'[2]poblacion y % H y M'!$A$2:$N$363,14,FALSE)</f>
        <v>1.0687956653805106</v>
      </c>
      <c r="BL260">
        <f>VLOOKUP(F260,'[2]poblacion % edad'!$A$2:$M$363,10,FALSE)</f>
        <v>50.12510425354462</v>
      </c>
      <c r="BM260">
        <f>VLOOKUP(F260,'[2]poblacion % edad'!$A$2:$M$363,11,FALSE)</f>
        <v>52.455154919369448</v>
      </c>
      <c r="BN260">
        <f>VLOOKUP(F260,[2]TBN!$A$1:$E$363,5,FALSE)</f>
        <v>11.19047619047619</v>
      </c>
      <c r="BQ260">
        <f>VLOOKUP(F260,'[2]TMI bruta'!$B$6:$I$367,3,FALSE)</f>
        <v>10.638297872340425</v>
      </c>
    </row>
    <row r="261" spans="1:70" x14ac:dyDescent="0.45">
      <c r="A261" s="1"/>
      <c r="B261" s="1"/>
      <c r="C261" s="1"/>
      <c r="D261" s="1"/>
      <c r="E261" s="1">
        <v>8104</v>
      </c>
      <c r="F261" s="1" t="s">
        <v>463</v>
      </c>
      <c r="I261" s="1"/>
      <c r="J261" s="29">
        <v>5.0999999999999996</v>
      </c>
      <c r="K261" s="32">
        <v>759.9</v>
      </c>
      <c r="M261" s="32">
        <v>2040.2</v>
      </c>
      <c r="O261" s="18">
        <v>10.913456291607552</v>
      </c>
      <c r="P261" s="18"/>
      <c r="Q261" s="18"/>
      <c r="S261" s="18">
        <v>54.567281458037762</v>
      </c>
      <c r="T261">
        <v>0.83051402379133477</v>
      </c>
      <c r="AN261" s="37">
        <v>5.36</v>
      </c>
      <c r="AU261">
        <f>VLOOKUP(E261,'[1]AVPP 0 a 79 años (COMUNAS)'!$A$4:$I$350,5,FALSE)</f>
        <v>765</v>
      </c>
      <c r="AV261">
        <f>VLOOKUP(E261,'[1]AVPP 0 a 79 años (COMUNAS)'!$A$4:$AA$350,11,FALSE)</f>
        <v>3189</v>
      </c>
      <c r="AW261">
        <f>VLOOKUP(E261,'[1]AVPP 0 a 79 años (COMUNAS)'!$A$4:$AA$350,17,FALSE)</f>
        <v>3147</v>
      </c>
      <c r="AX261">
        <f>VLOOKUP(E261,'[1]AVPP 0 a 79 años (COMUNAS)'!$A$4:$AA$350,23,FALSE)</f>
        <v>2685</v>
      </c>
      <c r="AY261" s="23"/>
      <c r="BB261">
        <f>VLOOKUP(F261,'[2]superficie y densidad'!$B$1:$C$363,2,FALSE)</f>
        <v>608.6</v>
      </c>
      <c r="BC261" s="26">
        <f>VLOOKUP(F261,'[2]superficie y densidad'!$B$1:$H$363,7,FALSE)</f>
        <v>0</v>
      </c>
      <c r="BD261">
        <f>VLOOKUP(F261,'[2]superficie y densidad'!$B$1:$E$363,4,FALSE)</f>
        <v>8939</v>
      </c>
      <c r="BE261">
        <f>VLOOKUP(F261,'[2]superficie y densidad'!$B$1:$G$363,6,FALSE)</f>
        <v>14.687808084127505</v>
      </c>
      <c r="BF261">
        <f>VLOOKUP(F261,'[2]poblacion y % H y M'!$A$1:$G$363,6,FALSE)</f>
        <v>50.587314017227882</v>
      </c>
      <c r="BG261">
        <f>VLOOKUP(F261,'[2]poblacion y % H y M'!$A$1:$G$363,7,FALSE)</f>
        <v>49.412685982772118</v>
      </c>
      <c r="BH261">
        <f>VLOOKUP(F261,'[2]poblacion % edad'!$A$2:$M$363,4,FALSE)</f>
        <v>1813</v>
      </c>
      <c r="BI261">
        <f>VLOOKUP(F261,'[2]poblacion % edad'!$A$2:$M$363,5,FALSE)</f>
        <v>6234</v>
      </c>
      <c r="BJ261">
        <f>VLOOKUP(F261,'[2]poblacion % edad'!$A$2:$M$363,6,FALSE)</f>
        <v>1224</v>
      </c>
      <c r="BK261">
        <f>VLOOKUP(F261,'[2]poblacion y % H y M'!$A$2:$N$363,14,FALSE)</f>
        <v>1.0233522479266697</v>
      </c>
      <c r="BL261">
        <f>VLOOKUP(F261,'[2]poblacion % edad'!$A$2:$M$363,10,FALSE)</f>
        <v>48.716714789862046</v>
      </c>
      <c r="BM261">
        <f>VLOOKUP(F261,'[2]poblacion % edad'!$A$2:$M$363,11,FALSE)</f>
        <v>67.512410369553223</v>
      </c>
      <c r="BN261">
        <f>VLOOKUP(F261,[2]TBN!$A$1:$E$363,5,FALSE)</f>
        <v>10.57059648365872</v>
      </c>
      <c r="BQ261">
        <f>VLOOKUP(F261,'[2]TMI bruta'!$B$6:$I$367,3,FALSE)</f>
        <v>20.407399772479138</v>
      </c>
    </row>
    <row r="262" spans="1:70" x14ac:dyDescent="0.45">
      <c r="A262" s="2"/>
      <c r="B262" s="1"/>
      <c r="C262" s="1"/>
      <c r="D262" s="1"/>
      <c r="E262" s="1">
        <v>13106</v>
      </c>
      <c r="F262" s="31" t="s">
        <v>471</v>
      </c>
      <c r="I262" s="1"/>
      <c r="J262" s="29">
        <v>6.6</v>
      </c>
      <c r="K262" s="32">
        <v>766.3</v>
      </c>
      <c r="M262" s="32">
        <v>7073.9</v>
      </c>
      <c r="O262" s="18"/>
      <c r="P262" s="18"/>
      <c r="Q262" s="18"/>
      <c r="S262" s="18"/>
      <c r="T262">
        <v>0.34196284104223623</v>
      </c>
      <c r="AO262" s="37">
        <v>3.91</v>
      </c>
      <c r="AP262">
        <f>VLOOKUP(F262,'[3]Brote ETA'!$A$2:$B$42,2,FALSE)</f>
        <v>2</v>
      </c>
      <c r="AR262">
        <v>6</v>
      </c>
      <c r="AS262">
        <v>4</v>
      </c>
      <c r="AT262">
        <v>1</v>
      </c>
      <c r="AU262">
        <f>VLOOKUP(E262,'[1]AVPP 0 a 79 años (COMUNAS)'!$A$4:$I$350,5,FALSE)</f>
        <v>10948</v>
      </c>
      <c r="AV262">
        <f>VLOOKUP(E262,'[1]AVPP 0 a 79 años (COMUNAS)'!$A$4:$AA$350,11,FALSE)</f>
        <v>33725</v>
      </c>
      <c r="AW262">
        <f>VLOOKUP(E262,'[1]AVPP 0 a 79 años (COMUNAS)'!$A$4:$AA$350,17,FALSE)</f>
        <v>32880</v>
      </c>
      <c r="AX262">
        <f>VLOOKUP(E262,'[1]AVPP 0 a 79 años (COMUNAS)'!$A$4:$AA$350,23,FALSE)</f>
        <v>33207</v>
      </c>
      <c r="AY262" s="23"/>
      <c r="BB262">
        <f>VLOOKUP(F262,'[2]superficie y densidad'!$B$1:$C$363,2,FALSE)</f>
        <v>14.1</v>
      </c>
      <c r="BC262" s="26">
        <f>VLOOKUP(F262,'[2]superficie y densidad'!$B$1:$H$363,7,FALSE)</f>
        <v>0</v>
      </c>
      <c r="BD262">
        <f>VLOOKUP(F262,'[2]superficie y densidad'!$B$1:$E$363,4,FALSE)</f>
        <v>144982</v>
      </c>
      <c r="BE262">
        <f>VLOOKUP(F262,'[2]superficie y densidad'!$B$1:$G$363,6,FALSE)</f>
        <v>10282.411347517731</v>
      </c>
      <c r="BF262">
        <f>VLOOKUP(F262,'[2]poblacion y % H y M'!$A$1:$G$363,6,FALSE)</f>
        <v>49.453035549240596</v>
      </c>
      <c r="BG262">
        <f>VLOOKUP(F262,'[2]poblacion y % H y M'!$A$1:$G$363,7,FALSE)</f>
        <v>50.546964450759404</v>
      </c>
      <c r="BH262">
        <f>VLOOKUP(F262,'[2]poblacion % edad'!$A$2:$M$363,4,FALSE)</f>
        <v>25061</v>
      </c>
      <c r="BI262">
        <f>VLOOKUP(F262,'[2]poblacion % edad'!$A$2:$M$363,5,FALSE)</f>
        <v>100099</v>
      </c>
      <c r="BJ262">
        <f>VLOOKUP(F262,'[2]poblacion % edad'!$A$2:$M$363,6,FALSE)</f>
        <v>17386</v>
      </c>
      <c r="BK262">
        <f>VLOOKUP(F262,'[2]poblacion y % H y M'!$A$2:$N$363,14,FALSE)</f>
        <v>0.97733388819531142</v>
      </c>
      <c r="BL262">
        <f>VLOOKUP(F262,'[2]poblacion % edad'!$A$2:$M$363,10,FALSE)</f>
        <v>42.405019031159149</v>
      </c>
      <c r="BM262">
        <f>VLOOKUP(F262,'[2]poblacion % edad'!$A$2:$M$363,11,FALSE)</f>
        <v>69.37472566936674</v>
      </c>
      <c r="BN262">
        <f>VLOOKUP(F262,[2]TBN!$A$1:$E$363,5,FALSE)</f>
        <v>12.318830412638727</v>
      </c>
      <c r="BQ262">
        <f>VLOOKUP(F262,'[2]TMI bruta'!$B$6:$I$367,3,FALSE)</f>
        <v>9.6716635998391016</v>
      </c>
      <c r="BR262">
        <v>1</v>
      </c>
    </row>
    <row r="263" spans="1:70" x14ac:dyDescent="0.45">
      <c r="A263" s="1"/>
      <c r="B263" s="1"/>
      <c r="C263" s="1"/>
      <c r="D263" s="1"/>
      <c r="E263" s="15">
        <v>9204</v>
      </c>
      <c r="F263" s="16" t="s">
        <v>376</v>
      </c>
      <c r="I263" s="1"/>
      <c r="J263" s="29">
        <v>3.5</v>
      </c>
      <c r="K263" s="32">
        <v>598.20000000000005</v>
      </c>
      <c r="M263" s="32">
        <v>1750.3</v>
      </c>
      <c r="O263" s="18"/>
      <c r="P263" s="18"/>
      <c r="Q263" s="18"/>
      <c r="S263" s="18"/>
      <c r="T263">
        <v>0.86243099902586862</v>
      </c>
      <c r="AU263">
        <f>VLOOKUP(E263,'[1]AVPP 0 a 79 años (COMUNAS)'!$A$4:$I$350,5,FALSE)</f>
        <v>719</v>
      </c>
      <c r="AV263">
        <f>VLOOKUP(E263,'[1]AVPP 0 a 79 años (COMUNAS)'!$A$4:$AA$350,11,FALSE)</f>
        <v>2241</v>
      </c>
      <c r="AW263">
        <f>VLOOKUP(E263,'[1]AVPP 0 a 79 años (COMUNAS)'!$A$4:$AA$350,17,FALSE)</f>
        <v>2957</v>
      </c>
      <c r="AX263">
        <f>VLOOKUP(E263,'[1]AVPP 0 a 79 años (COMUNAS)'!$A$4:$AA$350,23,FALSE)</f>
        <v>2474</v>
      </c>
      <c r="AY263" s="23"/>
      <c r="BB263">
        <f>VLOOKUP(F263,'[2]superficie y densidad'!$B$1:$C$363,2,FALSE)</f>
        <v>499.7</v>
      </c>
      <c r="BC263" s="26">
        <f>VLOOKUP(F263,'[2]superficie y densidad'!$B$1:$H$363,7,FALSE)</f>
        <v>0</v>
      </c>
      <c r="BD263">
        <f>VLOOKUP(F263,'[2]superficie y densidad'!$B$1:$E$363,4,FALSE)</f>
        <v>9197</v>
      </c>
      <c r="BE263">
        <f>VLOOKUP(F263,'[2]superficie y densidad'!$B$1:$G$363,6,FALSE)</f>
        <v>18.405043025815491</v>
      </c>
      <c r="BF263">
        <f>VLOOKUP(F263,'[2]poblacion y % H y M'!$A$1:$G$363,6,FALSE)</f>
        <v>52.647602479069263</v>
      </c>
      <c r="BG263">
        <f>VLOOKUP(F263,'[2]poblacion y % H y M'!$A$1:$G$363,7,FALSE)</f>
        <v>47.352397520930737</v>
      </c>
      <c r="BH263">
        <f>VLOOKUP(F263,'[2]poblacion % edad'!$A$2:$M$363,4,FALSE)</f>
        <v>2265</v>
      </c>
      <c r="BI263">
        <f>VLOOKUP(F263,'[2]poblacion % edad'!$A$2:$M$363,5,FALSE)</f>
        <v>6000</v>
      </c>
      <c r="BJ263">
        <f>VLOOKUP(F263,'[2]poblacion % edad'!$A$2:$M$363,6,FALSE)</f>
        <v>1000</v>
      </c>
      <c r="BK263">
        <f>VLOOKUP(F263,'[2]poblacion y % H y M'!$A$2:$N$363,14,FALSE)</f>
        <v>1.1018602540834845</v>
      </c>
      <c r="BL263">
        <f>VLOOKUP(F263,'[2]poblacion % edad'!$A$2:$M$363,10,FALSE)</f>
        <v>54.416666666666671</v>
      </c>
      <c r="BM263">
        <f>VLOOKUP(F263,'[2]poblacion % edad'!$A$2:$M$363,11,FALSE)</f>
        <v>44.150110375275936</v>
      </c>
      <c r="BN263">
        <f>VLOOKUP(F263,[2]TBN!$A$1:$E$363,5,FALSE)</f>
        <v>15.21856449001619</v>
      </c>
      <c r="BQ263">
        <f>VLOOKUP(F263,'[2]TMI bruta'!$B$6:$I$367,3,FALSE)</f>
        <v>0</v>
      </c>
    </row>
    <row r="264" spans="1:70" x14ac:dyDescent="0.45">
      <c r="A264" s="1"/>
      <c r="B264" s="1"/>
      <c r="C264" s="1"/>
      <c r="D264" s="1"/>
      <c r="E264" s="1">
        <v>7104</v>
      </c>
      <c r="F264" s="1" t="s">
        <v>313</v>
      </c>
      <c r="J264" s="29">
        <v>4.4000000000000004</v>
      </c>
      <c r="K264" s="32">
        <v>430.7</v>
      </c>
      <c r="M264" s="32">
        <v>2001.5</v>
      </c>
      <c r="O264" s="18"/>
      <c r="P264" s="18"/>
      <c r="Q264" s="18"/>
      <c r="S264" s="18"/>
      <c r="T264">
        <v>0.53542780748663099</v>
      </c>
      <c r="AU264">
        <f>VLOOKUP(E264,'[1]AVPP 0 a 79 años (COMUNAS)'!$A$4:$I$350,5,FALSE)</f>
        <v>296</v>
      </c>
      <c r="AV264">
        <f>VLOOKUP(E264,'[1]AVPP 0 a 79 años (COMUNAS)'!$A$4:$AA$350,11,FALSE)</f>
        <v>671</v>
      </c>
      <c r="AW264">
        <f>VLOOKUP(E264,'[1]AVPP 0 a 79 años (COMUNAS)'!$A$4:$AA$350,17,FALSE)</f>
        <v>1205</v>
      </c>
      <c r="AX264">
        <f>VLOOKUP(E264,'[1]AVPP 0 a 79 años (COMUNAS)'!$A$4:$AA$350,23,FALSE)</f>
        <v>913</v>
      </c>
      <c r="AY264" s="23"/>
      <c r="BB264">
        <f>VLOOKUP(F264,'[2]superficie y densidad'!$B$1:$C$363,2,FALSE)</f>
        <v>564.9</v>
      </c>
      <c r="BC264" s="26">
        <f>VLOOKUP(F264,'[2]superficie y densidad'!$B$1:$H$363,7,FALSE)</f>
        <v>0</v>
      </c>
      <c r="BD264">
        <f>VLOOKUP(F264,'[2]superficie y densidad'!$B$1:$E$363,4,FALSE)</f>
        <v>4478</v>
      </c>
      <c r="BE264">
        <f>VLOOKUP(F264,'[2]superficie y densidad'!$B$1:$G$363,6,FALSE)</f>
        <v>7.92706673747566</v>
      </c>
      <c r="BF264">
        <f>VLOOKUP(F264,'[2]poblacion y % H y M'!$A$1:$G$363,6,FALSE)</f>
        <v>51.853506029477444</v>
      </c>
      <c r="BG264">
        <f>VLOOKUP(F264,'[2]poblacion y % H y M'!$A$1:$G$363,7,FALSE)</f>
        <v>48.146493970522556</v>
      </c>
      <c r="BH264">
        <f>VLOOKUP(F264,'[2]poblacion % edad'!$A$2:$M$363,4,FALSE)</f>
        <v>1056</v>
      </c>
      <c r="BI264">
        <f>VLOOKUP(F264,'[2]poblacion % edad'!$A$2:$M$363,5,FALSE)</f>
        <v>2972</v>
      </c>
      <c r="BJ264">
        <f>VLOOKUP(F264,'[2]poblacion % edad'!$A$2:$M$363,6,FALSE)</f>
        <v>448</v>
      </c>
      <c r="BK264">
        <f>VLOOKUP(F264,'[2]poblacion y % H y M'!$A$2:$N$363,14,FALSE)</f>
        <v>1.0876865671641791</v>
      </c>
      <c r="BL264">
        <f>VLOOKUP(F264,'[2]poblacion % edad'!$A$2:$M$363,10,FALSE)</f>
        <v>50.605652759084798</v>
      </c>
      <c r="BM264">
        <f>VLOOKUP(F264,'[2]poblacion % edad'!$A$2:$M$363,11,FALSE)</f>
        <v>42.424242424242422</v>
      </c>
      <c r="BN264">
        <f>VLOOKUP(F264,[2]TBN!$A$1:$E$363,5,FALSE)</f>
        <v>10.053619302949061</v>
      </c>
      <c r="BQ264">
        <f>VLOOKUP(F264,'[2]TMI bruta'!$B$6:$I$367,3,FALSE)</f>
        <v>0</v>
      </c>
    </row>
    <row r="265" spans="1:70" x14ac:dyDescent="0.45">
      <c r="A265" s="1"/>
      <c r="B265" s="1"/>
      <c r="C265" s="1"/>
      <c r="D265" s="1"/>
      <c r="E265" s="1">
        <v>5605</v>
      </c>
      <c r="F265" s="1" t="s">
        <v>503</v>
      </c>
      <c r="J265" s="29">
        <v>7.4</v>
      </c>
      <c r="K265" s="32">
        <v>560.5</v>
      </c>
      <c r="M265" s="32">
        <v>4530.6000000000004</v>
      </c>
      <c r="O265" s="18"/>
      <c r="P265" s="18"/>
      <c r="Q265" s="18"/>
      <c r="S265" s="18"/>
      <c r="T265">
        <v>0.64394805194805194</v>
      </c>
      <c r="AU265">
        <f>VLOOKUP(E265,'[1]AVPP 0 a 79 años (COMUNAS)'!$A$4:$I$350,5,FALSE)</f>
        <v>399</v>
      </c>
      <c r="AV265">
        <f>VLOOKUP(E265,'[1]AVPP 0 a 79 años (COMUNAS)'!$A$4:$AA$350,11,FALSE)</f>
        <v>1167</v>
      </c>
      <c r="AW265">
        <f>VLOOKUP(E265,'[1]AVPP 0 a 79 años (COMUNAS)'!$A$4:$AA$350,17,FALSE)</f>
        <v>1471</v>
      </c>
      <c r="AX265">
        <f>VLOOKUP(E265,'[1]AVPP 0 a 79 años (COMUNAS)'!$A$4:$AA$350,23,FALSE)</f>
        <v>1489</v>
      </c>
      <c r="BB265">
        <v>98.8</v>
      </c>
      <c r="BC265" s="26">
        <f>VLOOKUP(F265,'[2]superficie y densidad'!$B$1:$H$363,7,FALSE)</f>
        <v>0</v>
      </c>
      <c r="BD265">
        <f>VLOOKUP(F265,'[2]superficie y densidad'!$B$1:$E$363,4,FALSE)</f>
        <v>10116</v>
      </c>
      <c r="BE265">
        <f>VLOOKUP(F265,'[2]superficie y densidad'!$B$1:$G$363,6,FALSE)</f>
        <v>102.38866396761134</v>
      </c>
      <c r="BF265">
        <f>VLOOKUP(F265,'[2]poblacion y % H y M'!$A$1:$G$363,6,FALSE)</f>
        <v>51.542111506524314</v>
      </c>
      <c r="BG265">
        <f>VLOOKUP(F265,'[2]poblacion y % H y M'!$A$1:$G$363,7,FALSE)</f>
        <v>48.457888493475679</v>
      </c>
      <c r="BH265">
        <f>VLOOKUP(F265,'[2]poblacion % edad'!$A$2:$M$363,4,FALSE)</f>
        <v>1720</v>
      </c>
      <c r="BI265">
        <f>VLOOKUP(F265,'[2]poblacion % edad'!$A$2:$M$363,5,FALSE)</f>
        <v>6081</v>
      </c>
      <c r="BJ265">
        <f>VLOOKUP(F265,'[2]poblacion % edad'!$A$2:$M$363,6,FALSE)</f>
        <v>1595</v>
      </c>
      <c r="BK265">
        <f>VLOOKUP(F265,'[2]poblacion y % H y M'!$A$2:$N$363,14,FALSE)</f>
        <v>1.0542195015303892</v>
      </c>
      <c r="BL265">
        <f>VLOOKUP(F265,'[2]poblacion % edad'!$A$2:$M$363,10,FALSE)</f>
        <v>54.51406018746917</v>
      </c>
      <c r="BM265">
        <f>VLOOKUP(F265,'[2]poblacion % edad'!$A$2:$M$363,11,FALSE)</f>
        <v>92.732558139534888</v>
      </c>
      <c r="BN265">
        <f>VLOOKUP(F265,[2]TBN!$A$1:$E$363,5,FALSE)</f>
        <v>8.6206896551724128</v>
      </c>
      <c r="BQ265">
        <f>VLOOKUP(F265,'[2]TMI bruta'!$B$6:$I$367,3,FALSE)</f>
        <v>12.345679012345679</v>
      </c>
    </row>
    <row r="266" spans="1:70" x14ac:dyDescent="0.45">
      <c r="A266" s="1"/>
      <c r="B266" s="1"/>
      <c r="C266" s="1"/>
      <c r="D266" s="1"/>
      <c r="E266" s="1">
        <v>5604</v>
      </c>
      <c r="F266" s="1" t="s">
        <v>502</v>
      </c>
      <c r="J266" s="29">
        <v>7</v>
      </c>
      <c r="K266" s="32">
        <v>602.5</v>
      </c>
      <c r="M266" s="32">
        <v>5135.7</v>
      </c>
      <c r="O266" s="18"/>
      <c r="P266" s="18"/>
      <c r="Q266" s="18"/>
      <c r="S266" s="18"/>
      <c r="T266">
        <v>0.79327382849856554</v>
      </c>
      <c r="AO266" s="37">
        <v>0.31</v>
      </c>
      <c r="AU266">
        <f>VLOOKUP(E266,'[1]AVPP 0 a 79 años (COMUNAS)'!$A$4:$I$350,5,FALSE)</f>
        <v>1006</v>
      </c>
      <c r="AV266">
        <f>VLOOKUP(E266,'[1]AVPP 0 a 79 años (COMUNAS)'!$A$4:$AA$350,11,FALSE)</f>
        <v>1967</v>
      </c>
      <c r="AW266">
        <f>VLOOKUP(E266,'[1]AVPP 0 a 79 años (COMUNAS)'!$A$4:$AA$350,17,FALSE)</f>
        <v>2132</v>
      </c>
      <c r="AX266">
        <f>VLOOKUP(E266,'[1]AVPP 0 a 79 años (COMUNAS)'!$A$4:$AA$350,23,FALSE)</f>
        <v>2419</v>
      </c>
      <c r="BB266">
        <v>50.7</v>
      </c>
      <c r="BC266" s="26">
        <f>VLOOKUP(F266,'[2]superficie y densidad'!$B$1:$H$363,7,FALSE)</f>
        <v>0</v>
      </c>
      <c r="BD266">
        <f>VLOOKUP(F266,'[2]superficie y densidad'!$B$1:$E$363,4,FALSE)</f>
        <v>13093</v>
      </c>
      <c r="BE266">
        <f>VLOOKUP(F266,'[2]superficie y densidad'!$B$1:$G$363,6,FALSE)</f>
        <v>258.24457593688362</v>
      </c>
      <c r="BF266">
        <f>VLOOKUP(F266,'[2]poblacion y % H y M'!$A$1:$G$363,6,FALSE)</f>
        <v>50.981440464370273</v>
      </c>
      <c r="BG266">
        <f>VLOOKUP(F266,'[2]poblacion y % H y M'!$A$1:$G$363,7,FALSE)</f>
        <v>49.018559535629727</v>
      </c>
      <c r="BH266">
        <f>VLOOKUP(F266,'[2]poblacion % edad'!$A$2:$M$363,4,FALSE)</f>
        <v>2416</v>
      </c>
      <c r="BI266">
        <f>VLOOKUP(F266,'[2]poblacion % edad'!$A$2:$M$363,5,FALSE)</f>
        <v>7968</v>
      </c>
      <c r="BJ266">
        <f>VLOOKUP(F266,'[2]poblacion % edad'!$A$2:$M$363,6,FALSE)</f>
        <v>1897</v>
      </c>
      <c r="BK266">
        <f>VLOOKUP(F266,'[2]poblacion y % H y M'!$A$2:$N$363,14,FALSE)</f>
        <v>1.040711199734131</v>
      </c>
      <c r="BL266">
        <f>VLOOKUP(F266,'[2]poblacion % edad'!$A$2:$M$363,10,FALSE)</f>
        <v>54.12901606425703</v>
      </c>
      <c r="BM266">
        <f>VLOOKUP(F266,'[2]poblacion % edad'!$A$2:$M$363,11,FALSE)</f>
        <v>78.518211920529808</v>
      </c>
      <c r="BN266">
        <f>VLOOKUP(F266,[2]TBN!$A$1:$E$363,5,FALSE)</f>
        <v>10.504030616399316</v>
      </c>
      <c r="BQ266">
        <f>VLOOKUP(F266,'[2]TMI bruta'!$B$6:$I$367,3,FALSE)</f>
        <v>23.255813953488371</v>
      </c>
    </row>
    <row r="267" spans="1:70" x14ac:dyDescent="0.45">
      <c r="A267" s="2"/>
      <c r="B267" s="1"/>
      <c r="C267" s="1"/>
      <c r="D267" s="1"/>
      <c r="E267" s="1">
        <v>13602</v>
      </c>
      <c r="F267" s="1" t="s">
        <v>483</v>
      </c>
      <c r="I267" s="1"/>
      <c r="J267" s="29">
        <v>5.7</v>
      </c>
      <c r="K267" s="32">
        <v>781.3</v>
      </c>
      <c r="M267" s="32">
        <v>1184.4000000000001</v>
      </c>
      <c r="O267" s="18"/>
      <c r="P267" s="18"/>
      <c r="Q267" s="18"/>
      <c r="S267" s="18"/>
      <c r="T267">
        <v>0.84717685487634153</v>
      </c>
      <c r="AO267" s="37">
        <v>3.58</v>
      </c>
      <c r="AR267">
        <v>3</v>
      </c>
      <c r="AU267">
        <f>VLOOKUP(E267,'[1]AVPP 0 a 79 años (COMUNAS)'!$A$4:$I$350,5,FALSE)</f>
        <v>2199</v>
      </c>
      <c r="AV267">
        <f>VLOOKUP(E267,'[1]AVPP 0 a 79 años (COMUNAS)'!$A$4:$AA$350,11,FALSE)</f>
        <v>6467</v>
      </c>
      <c r="AW267">
        <f>VLOOKUP(E267,'[1]AVPP 0 a 79 años (COMUNAS)'!$A$4:$AA$350,17,FALSE)</f>
        <v>5375</v>
      </c>
      <c r="AX267">
        <f>VLOOKUP(E267,'[1]AVPP 0 a 79 años (COMUNAS)'!$A$4:$AA$350,23,FALSE)</f>
        <v>6479</v>
      </c>
      <c r="BB267">
        <f>VLOOKUP(F267,'[2]superficie y densidad'!$B$1:$C$363,2,FALSE)</f>
        <v>118.1</v>
      </c>
      <c r="BC267" s="26">
        <f>VLOOKUP(F267,'[2]superficie y densidad'!$B$1:$H$363,7,FALSE)</f>
        <v>0</v>
      </c>
      <c r="BD267">
        <f>VLOOKUP(F267,'[2]superficie y densidad'!$B$1:$E$363,4,FALSE)</f>
        <v>35673</v>
      </c>
      <c r="BE267">
        <f>VLOOKUP(F267,'[2]superficie y densidad'!$B$1:$G$363,6,FALSE)</f>
        <v>302.05757832345472</v>
      </c>
      <c r="BF267">
        <f>VLOOKUP(F267,'[2]poblacion y % H y M'!$A$1:$G$363,6,FALSE)</f>
        <v>50.819947859725843</v>
      </c>
      <c r="BG267">
        <f>VLOOKUP(F267,'[2]poblacion y % H y M'!$A$1:$G$363,7,FALSE)</f>
        <v>49.180052140274157</v>
      </c>
      <c r="BH267">
        <f>VLOOKUP(F267,'[2]poblacion % edad'!$A$2:$M$363,4,FALSE)</f>
        <v>7905</v>
      </c>
      <c r="BI267">
        <f>VLOOKUP(F267,'[2]poblacion % edad'!$A$2:$M$363,5,FALSE)</f>
        <v>22711</v>
      </c>
      <c r="BJ267">
        <f>VLOOKUP(F267,'[2]poblacion % edad'!$A$2:$M$363,6,FALSE)</f>
        <v>3002</v>
      </c>
      <c r="BK267">
        <f>VLOOKUP(F267,'[2]poblacion y % H y M'!$A$2:$N$363,14,FALSE)</f>
        <v>1.0320357833655707</v>
      </c>
      <c r="BL267">
        <f>VLOOKUP(F267,'[2]poblacion % edad'!$A$2:$M$363,10,FALSE)</f>
        <v>48.025186033199773</v>
      </c>
      <c r="BM267">
        <f>VLOOKUP(F267,'[2]poblacion % edad'!$A$2:$M$363,11,FALSE)</f>
        <v>37.97596457938014</v>
      </c>
      <c r="BN267">
        <f>VLOOKUP(F267,[2]TBN!$A$1:$E$363,5,FALSE)</f>
        <v>14.099589505621989</v>
      </c>
      <c r="BQ267">
        <f>VLOOKUP(F267,'[2]TMI bruta'!$B$6:$I$367,3,FALSE)</f>
        <v>10.538248499204187</v>
      </c>
    </row>
    <row r="268" spans="1:70" x14ac:dyDescent="0.45">
      <c r="A268" s="1"/>
      <c r="B268" s="1"/>
      <c r="C268" s="1"/>
      <c r="D268" s="1"/>
      <c r="E268" s="1">
        <v>8407</v>
      </c>
      <c r="F268" s="1" t="s">
        <v>217</v>
      </c>
      <c r="I268" s="1"/>
      <c r="J268" s="29">
        <v>6.8</v>
      </c>
      <c r="K268" s="32">
        <v>807</v>
      </c>
      <c r="M268" s="32">
        <v>1004.2</v>
      </c>
      <c r="O268" s="18">
        <v>7.7029733477122173</v>
      </c>
      <c r="P268" s="18"/>
      <c r="Q268" s="18">
        <v>68772.146048374678</v>
      </c>
      <c r="S268" s="18">
        <v>46.217840086273306</v>
      </c>
      <c r="T268">
        <v>0.9033276844862117</v>
      </c>
      <c r="AN268" s="37">
        <v>4.54</v>
      </c>
      <c r="AU268">
        <f>VLOOKUP(E268,'[1]AVPP 0 a 79 años (COMUNAS)'!$A$4:$I$350,5,FALSE)</f>
        <v>1560</v>
      </c>
      <c r="AV268">
        <f>VLOOKUP(E268,'[1]AVPP 0 a 79 años (COMUNAS)'!$A$4:$AA$350,11,FALSE)</f>
        <v>4638</v>
      </c>
      <c r="AW268">
        <f>VLOOKUP(E268,'[1]AVPP 0 a 79 años (COMUNAS)'!$A$4:$AA$350,17,FALSE)</f>
        <v>4401</v>
      </c>
      <c r="AX268">
        <f>VLOOKUP(E268,'[1]AVPP 0 a 79 años (COMUNAS)'!$A$4:$AA$350,23,FALSE)</f>
        <v>4595</v>
      </c>
      <c r="BB268">
        <f>VLOOKUP(F268,'[2]superficie y densidad'!$B$1:$C$363,2,FALSE)</f>
        <v>664.3</v>
      </c>
      <c r="BC268" s="26">
        <f>VLOOKUP(F268,'[2]superficie y densidad'!$B$1:$H$363,7,FALSE)</f>
        <v>0</v>
      </c>
      <c r="BD268">
        <f>VLOOKUP(F268,'[2]superficie y densidad'!$B$1:$E$363,4,FALSE)</f>
        <v>12898</v>
      </c>
      <c r="BE268">
        <f>VLOOKUP(F268,'[2]superficie y densidad'!$B$1:$G$363,6,FALSE)</f>
        <v>19.415926539214212</v>
      </c>
      <c r="BF268">
        <f>VLOOKUP(F268,'[2]poblacion y % H y M'!$A$1:$G$363,6,FALSE)</f>
        <v>51.542874864320055</v>
      </c>
      <c r="BG268">
        <f>VLOOKUP(F268,'[2]poblacion y % H y M'!$A$1:$G$363,7,FALSE)</f>
        <v>48.457125135679952</v>
      </c>
      <c r="BH268">
        <f>VLOOKUP(F268,'[2]poblacion % edad'!$A$2:$M$363,4,FALSE)</f>
        <v>2789</v>
      </c>
      <c r="BI268">
        <f>VLOOKUP(F268,'[2]poblacion % edad'!$A$2:$M$363,5,FALSE)</f>
        <v>8598</v>
      </c>
      <c r="BJ268">
        <f>VLOOKUP(F268,'[2]poblacion % edad'!$A$2:$M$363,6,FALSE)</f>
        <v>1645</v>
      </c>
      <c r="BK268">
        <f>VLOOKUP(F268,'[2]poblacion y % H y M'!$A$2:$N$363,14,FALSE)</f>
        <v>1.0633312222925901</v>
      </c>
      <c r="BL268">
        <f>VLOOKUP(F268,'[2]poblacion % edad'!$A$2:$M$363,10,FALSE)</f>
        <v>51.570132588974182</v>
      </c>
      <c r="BM268">
        <f>VLOOKUP(F268,'[2]poblacion % edad'!$A$2:$M$363,11,FALSE)</f>
        <v>58.981713875941196</v>
      </c>
      <c r="BN268">
        <f>VLOOKUP(F268,[2]TBN!$A$1:$E$363,5,FALSE)</f>
        <v>9.0546347452424794</v>
      </c>
      <c r="BQ268">
        <f>VLOOKUP(F268,'[2]TMI bruta'!$B$6:$I$367,3,FALSE)</f>
        <v>0</v>
      </c>
    </row>
    <row r="269" spans="1:70" x14ac:dyDescent="0.45">
      <c r="A269" s="2"/>
      <c r="B269" s="1"/>
      <c r="C269" s="1"/>
      <c r="D269" s="1"/>
      <c r="E269" s="1">
        <v>13105</v>
      </c>
      <c r="F269" s="1" t="s">
        <v>425</v>
      </c>
      <c r="I269" s="1"/>
      <c r="J269" s="29">
        <v>6.8</v>
      </c>
      <c r="K269" s="32">
        <v>510.1</v>
      </c>
      <c r="M269" s="32">
        <v>2229.6</v>
      </c>
      <c r="O269" s="18"/>
      <c r="P269" s="18"/>
      <c r="Q269" s="18"/>
      <c r="S269" s="18"/>
      <c r="T269">
        <v>0.98854404357837511</v>
      </c>
      <c r="AO269" s="37">
        <v>3.25</v>
      </c>
      <c r="AP269">
        <f>VLOOKUP(F269,'[3]Brote ETA'!$A$2:$B$42,2,FALSE)</f>
        <v>2</v>
      </c>
      <c r="AR269">
        <v>11</v>
      </c>
      <c r="AS269">
        <v>19</v>
      </c>
      <c r="AT269">
        <v>2</v>
      </c>
      <c r="AU269">
        <f>VLOOKUP(E269,'[1]AVPP 0 a 79 años (COMUNAS)'!$A$4:$I$350,5,FALSE)</f>
        <v>13276</v>
      </c>
      <c r="AV269">
        <f>VLOOKUP(E269,'[1]AVPP 0 a 79 años (COMUNAS)'!$A$4:$AA$350,11,FALSE)</f>
        <v>40404</v>
      </c>
      <c r="AW269">
        <f>VLOOKUP(E269,'[1]AVPP 0 a 79 años (COMUNAS)'!$A$4:$AA$350,17,FALSE)</f>
        <v>45492</v>
      </c>
      <c r="AX269">
        <f>VLOOKUP(E269,'[1]AVPP 0 a 79 años (COMUNAS)'!$A$4:$AA$350,23,FALSE)</f>
        <v>41214</v>
      </c>
      <c r="AY269" s="23"/>
      <c r="BB269">
        <f>VLOOKUP(F269,'[2]superficie y densidad'!$B$1:$C$363,2,FALSE)</f>
        <v>14.1</v>
      </c>
      <c r="BC269" s="26">
        <f>VLOOKUP(F269,'[2]superficie y densidad'!$B$1:$H$363,7,FALSE)</f>
        <v>0</v>
      </c>
      <c r="BD269">
        <f>VLOOKUP(F269,'[2]superficie y densidad'!$B$1:$E$363,4,FALSE)</f>
        <v>193915</v>
      </c>
      <c r="BE269">
        <f>VLOOKUP(F269,'[2]superficie y densidad'!$B$1:$G$363,6,FALSE)</f>
        <v>13752.836879432625</v>
      </c>
      <c r="BF269">
        <f>VLOOKUP(F269,'[2]poblacion y % H y M'!$A$1:$G$363,6,FALSE)</f>
        <v>49.664028053528611</v>
      </c>
      <c r="BG269">
        <f>VLOOKUP(F269,'[2]poblacion y % H y M'!$A$1:$G$363,7,FALSE)</f>
        <v>50.335971946471389</v>
      </c>
      <c r="BH269">
        <f>VLOOKUP(F269,'[2]poblacion % edad'!$A$2:$M$363,4,FALSE)</f>
        <v>40903</v>
      </c>
      <c r="BI269">
        <f>VLOOKUP(F269,'[2]poblacion % edad'!$A$2:$M$363,5,FALSE)</f>
        <v>133905</v>
      </c>
      <c r="BJ269">
        <f>VLOOKUP(F269,'[2]poblacion % edad'!$A$2:$M$363,6,FALSE)</f>
        <v>16733</v>
      </c>
      <c r="BK269">
        <f>VLOOKUP(F269,'[2]poblacion y % H y M'!$A$2:$N$363,14,FALSE)</f>
        <v>0.98477799077767991</v>
      </c>
      <c r="BL269">
        <f>VLOOKUP(F269,'[2]poblacion % edad'!$A$2:$M$363,10,FALSE)</f>
        <v>43.042455472163098</v>
      </c>
      <c r="BM269">
        <f>VLOOKUP(F269,'[2]poblacion % edad'!$A$2:$M$363,11,FALSE)</f>
        <v>40.908979781434127</v>
      </c>
      <c r="BN269">
        <f>VLOOKUP(F269,[2]TBN!$A$1:$E$363,5,FALSE)</f>
        <v>12.53517523663341</v>
      </c>
      <c r="BQ269">
        <f>VLOOKUP(F269,'[2]TMI bruta'!$B$6:$I$367,3,FALSE)</f>
        <v>5.8252242432918768</v>
      </c>
      <c r="BR269">
        <v>4</v>
      </c>
    </row>
    <row r="270" spans="1:70" x14ac:dyDescent="0.45">
      <c r="A270" s="1"/>
      <c r="B270" s="1"/>
      <c r="C270" s="1"/>
      <c r="D270" s="1"/>
      <c r="E270" s="1">
        <v>6105</v>
      </c>
      <c r="F270" s="1" t="s">
        <v>295</v>
      </c>
      <c r="J270" s="29">
        <v>9.3000000000000007</v>
      </c>
      <c r="K270" s="32">
        <v>704.2</v>
      </c>
      <c r="M270" s="32">
        <v>1927.1</v>
      </c>
      <c r="O270" s="18"/>
      <c r="P270" s="18"/>
      <c r="Q270" s="18"/>
      <c r="S270" s="18"/>
      <c r="T270">
        <v>0.93094796005419778</v>
      </c>
      <c r="AO270" s="37">
        <v>1.19</v>
      </c>
      <c r="AR270">
        <v>2</v>
      </c>
      <c r="AS270">
        <v>1</v>
      </c>
      <c r="AU270">
        <f>VLOOKUP(E270,'[1]AVPP 0 a 79 años (COMUNAS)'!$A$4:$I$350,5,FALSE)</f>
        <v>1930</v>
      </c>
      <c r="AV270">
        <f>VLOOKUP(E270,'[1]AVPP 0 a 79 años (COMUNAS)'!$A$4:$AA$350,11,FALSE)</f>
        <v>3963</v>
      </c>
      <c r="AW270">
        <f>VLOOKUP(E270,'[1]AVPP 0 a 79 años (COMUNAS)'!$A$4:$AA$350,17,FALSE)</f>
        <v>3973</v>
      </c>
      <c r="AX270">
        <f>VLOOKUP(E270,'[1]AVPP 0 a 79 años (COMUNAS)'!$A$4:$AA$350,23,FALSE)</f>
        <v>4356</v>
      </c>
      <c r="BB270">
        <f>VLOOKUP(F270,'[2]superficie y densidad'!$B$1:$C$363,2,FALSE)</f>
        <v>78.2</v>
      </c>
      <c r="BC270" s="26">
        <f>VLOOKUP(F270,'[2]superficie y densidad'!$B$1:$H$363,7,FALSE)</f>
        <v>0</v>
      </c>
      <c r="BD270">
        <f>VLOOKUP(F270,'[2]superficie y densidad'!$B$1:$E$363,4,FALSE)</f>
        <v>20318</v>
      </c>
      <c r="BE270">
        <f>VLOOKUP(F270,'[2]superficie y densidad'!$B$1:$G$363,6,FALSE)</f>
        <v>259.82097186700764</v>
      </c>
      <c r="BF270">
        <f>VLOOKUP(F270,'[2]poblacion y % H y M'!$A$1:$G$363,6,FALSE)</f>
        <v>50.049217442661678</v>
      </c>
      <c r="BG270">
        <f>VLOOKUP(F270,'[2]poblacion y % H y M'!$A$1:$G$363,7,FALSE)</f>
        <v>49.950782557338322</v>
      </c>
      <c r="BH270">
        <f>VLOOKUP(F270,'[2]poblacion % edad'!$A$2:$M$363,4,FALSE)</f>
        <v>4290</v>
      </c>
      <c r="BI270">
        <f>VLOOKUP(F270,'[2]poblacion % edad'!$A$2:$M$363,5,FALSE)</f>
        <v>13541</v>
      </c>
      <c r="BJ270">
        <f>VLOOKUP(F270,'[2]poblacion % edad'!$A$2:$M$363,6,FALSE)</f>
        <v>1906</v>
      </c>
      <c r="BK270">
        <f>VLOOKUP(F270,'[2]poblacion y % H y M'!$A$2:$N$363,14,FALSE)</f>
        <v>1.0053850843324528</v>
      </c>
      <c r="BL270">
        <f>VLOOKUP(F270,'[2]poblacion % edad'!$A$2:$M$363,10,FALSE)</f>
        <v>45.757329591610663</v>
      </c>
      <c r="BM270">
        <f>VLOOKUP(F270,'[2]poblacion % edad'!$A$2:$M$363,11,FALSE)</f>
        <v>44.428904428904431</v>
      </c>
      <c r="BN270">
        <f>VLOOKUP(F270,[2]TBN!$A$1:$E$363,5,FALSE)</f>
        <v>14.135886912904697</v>
      </c>
      <c r="BQ270">
        <f>VLOOKUP(F270,'[2]TMI bruta'!$B$6:$I$367,3,FALSE)</f>
        <v>14.32155489141546</v>
      </c>
    </row>
    <row r="271" spans="1:70" x14ac:dyDescent="0.45">
      <c r="A271" s="1"/>
      <c r="B271" s="1"/>
      <c r="C271" s="1"/>
      <c r="D271" s="1"/>
      <c r="E271" s="1">
        <v>3202</v>
      </c>
      <c r="F271" s="1" t="s">
        <v>168</v>
      </c>
      <c r="J271" s="29">
        <v>5.9</v>
      </c>
      <c r="K271" s="32">
        <v>886.3</v>
      </c>
      <c r="M271" s="32">
        <v>2235.4</v>
      </c>
      <c r="O271" s="18">
        <v>6.3303158827625507</v>
      </c>
      <c r="P271" s="18"/>
      <c r="Q271" s="18">
        <v>12878.394631892132</v>
      </c>
      <c r="S271" s="18">
        <v>56.972842944862947</v>
      </c>
      <c r="T271">
        <v>0.31031208457302017</v>
      </c>
      <c r="AJ271" s="21">
        <v>2</v>
      </c>
      <c r="AR271">
        <v>2</v>
      </c>
      <c r="AU271">
        <f>VLOOKUP(E271,'[1]AVPP 0 a 79 años (COMUNAS)'!$A$4:$I$350,5,FALSE)</f>
        <v>703</v>
      </c>
      <c r="AV271">
        <f>VLOOKUP(E271,'[1]AVPP 0 a 79 años (COMUNAS)'!$A$4:$AA$350,11,FALSE)</f>
        <v>3398</v>
      </c>
      <c r="AW271">
        <f>VLOOKUP(E271,'[1]AVPP 0 a 79 años (COMUNAS)'!$A$4:$AA$350,17,FALSE)</f>
        <v>3229</v>
      </c>
      <c r="AX271">
        <f>VLOOKUP(E271,'[1]AVPP 0 a 79 años (COMUNAS)'!$A$4:$AA$350,23,FALSE)</f>
        <v>2368</v>
      </c>
      <c r="AY271" s="23"/>
      <c r="BB271">
        <f>VLOOKUP(F271,'[2]superficie y densidad'!$B$1:$C$363,2,FALSE)</f>
        <v>18663.8</v>
      </c>
      <c r="BC271" s="26">
        <f>VLOOKUP(F271,'[2]superficie y densidad'!$B$1:$H$363,7,FALSE)</f>
        <v>0</v>
      </c>
      <c r="BD271">
        <f>VLOOKUP(F271,'[2]superficie y densidad'!$B$1:$E$363,4,FALSE)</f>
        <v>15224</v>
      </c>
      <c r="BE271">
        <f>VLOOKUP(F271,'[2]superficie y densidad'!$B$1:$G$363,6,FALSE)</f>
        <v>0.81569669627835706</v>
      </c>
      <c r="BF271">
        <f>VLOOKUP(F271,'[2]poblacion y % H y M'!$A$1:$G$363,6,FALSE)</f>
        <v>53.225170782974253</v>
      </c>
      <c r="BG271">
        <f>VLOOKUP(F271,'[2]poblacion y % H y M'!$A$1:$G$363,7,FALSE)</f>
        <v>46.774829217025747</v>
      </c>
      <c r="BH271">
        <f>VLOOKUP(F271,'[2]poblacion % edad'!$A$2:$M$363,4,FALSE)</f>
        <v>3781</v>
      </c>
      <c r="BI271">
        <f>VLOOKUP(F271,'[2]poblacion % edad'!$A$2:$M$363,5,FALSE)</f>
        <v>11546</v>
      </c>
      <c r="BJ271">
        <f>VLOOKUP(F271,'[2]poblacion % edad'!$A$2:$M$363,6,FALSE)</f>
        <v>752</v>
      </c>
      <c r="BK271">
        <f>VLOOKUP(F271,'[2]poblacion y % H y M'!$A$2:$N$363,14,FALSE)</f>
        <v>1.1490243250467789</v>
      </c>
      <c r="BL271">
        <f>VLOOKUP(F271,'[2]poblacion % edad'!$A$2:$M$363,10,FALSE)</f>
        <v>39.260349904728912</v>
      </c>
      <c r="BM271">
        <f>VLOOKUP(F271,'[2]poblacion % edad'!$A$2:$M$363,11,FALSE)</f>
        <v>19.88891827558847</v>
      </c>
      <c r="BN271">
        <f>VLOOKUP(F271,[2]TBN!$A$1:$E$363,5,FALSE)</f>
        <v>14.864108464456745</v>
      </c>
      <c r="BQ271">
        <f>VLOOKUP(F271,'[2]TMI bruta'!$B$6:$I$367,3,FALSE)</f>
        <v>8.345853546171222</v>
      </c>
    </row>
    <row r="272" spans="1:70" x14ac:dyDescent="0.45">
      <c r="A272" s="2"/>
      <c r="B272" s="1"/>
      <c r="C272" s="1"/>
      <c r="D272" s="1"/>
      <c r="E272" s="1">
        <v>10205</v>
      </c>
      <c r="F272" s="1" t="s">
        <v>391</v>
      </c>
      <c r="I272" s="1"/>
      <c r="J272" s="29">
        <v>8.1</v>
      </c>
      <c r="K272" s="32">
        <v>432.9</v>
      </c>
      <c r="M272" s="32">
        <v>1079.3</v>
      </c>
      <c r="O272" s="18"/>
      <c r="P272" s="18"/>
      <c r="Q272" s="18"/>
      <c r="S272" s="18"/>
      <c r="T272">
        <v>0.97648018489565636</v>
      </c>
      <c r="AO272" s="37">
        <v>0.41</v>
      </c>
      <c r="AS272">
        <v>5</v>
      </c>
      <c r="AU272">
        <f>VLOOKUP(E272,'[1]AVPP 0 a 79 años (COMUNAS)'!$A$4:$I$350,5,FALSE)</f>
        <v>788</v>
      </c>
      <c r="AV272">
        <f>VLOOKUP(E272,'[1]AVPP 0 a 79 años (COMUNAS)'!$A$4:$AA$350,11,FALSE)</f>
        <v>2707</v>
      </c>
      <c r="AW272">
        <f>VLOOKUP(E272,'[1]AVPP 0 a 79 años (COMUNAS)'!$A$4:$AA$350,17,FALSE)</f>
        <v>2933</v>
      </c>
      <c r="AX272">
        <f>VLOOKUP(E272,'[1]AVPP 0 a 79 años (COMUNAS)'!$A$4:$AA$350,23,FALSE)</f>
        <v>2511</v>
      </c>
      <c r="AY272" s="23"/>
      <c r="BB272">
        <f>VLOOKUP(F272,'[2]superficie y densidad'!$B$1:$C$363,2,FALSE)</f>
        <v>1239.4000000000001</v>
      </c>
      <c r="BC272" s="26">
        <f>VLOOKUP(F272,'[2]superficie y densidad'!$B$1:$H$363,7,FALSE)</f>
        <v>0</v>
      </c>
      <c r="BD272">
        <f>VLOOKUP(F272,'[2]superficie y densidad'!$B$1:$E$363,4,FALSE)</f>
        <v>15316</v>
      </c>
      <c r="BE272">
        <f>VLOOKUP(F272,'[2]superficie y densidad'!$B$1:$G$363,6,FALSE)</f>
        <v>12.357592383411328</v>
      </c>
      <c r="BF272">
        <f>VLOOKUP(F272,'[2]poblacion y % H y M'!$A$1:$G$363,6,FALSE)</f>
        <v>50.489683990598067</v>
      </c>
      <c r="BG272">
        <f>VLOOKUP(F272,'[2]poblacion y % H y M'!$A$1:$G$363,7,FALSE)</f>
        <v>49.510316009401933</v>
      </c>
      <c r="BH272">
        <f>VLOOKUP(F272,'[2]poblacion % edad'!$A$2:$M$363,4,FALSE)</f>
        <v>3450</v>
      </c>
      <c r="BI272">
        <f>VLOOKUP(F272,'[2]poblacion % edad'!$A$2:$M$363,5,FALSE)</f>
        <v>9376</v>
      </c>
      <c r="BJ272">
        <f>VLOOKUP(F272,'[2]poblacion % edad'!$A$2:$M$363,6,FALSE)</f>
        <v>1582</v>
      </c>
      <c r="BK272">
        <f>VLOOKUP(F272,'[2]poblacion y % H y M'!$A$2:$N$363,14,FALSE)</f>
        <v>1.0261566586977922</v>
      </c>
      <c r="BL272">
        <f>VLOOKUP(F272,'[2]poblacion % edad'!$A$2:$M$363,10,FALSE)</f>
        <v>53.668941979522188</v>
      </c>
      <c r="BM272">
        <f>VLOOKUP(F272,'[2]poblacion % edad'!$A$2:$M$363,11,FALSE)</f>
        <v>45.855072463768117</v>
      </c>
      <c r="BN272">
        <f>VLOOKUP(F272,[2]TBN!$A$1:$E$363,5,FALSE)</f>
        <v>11.104941699056081</v>
      </c>
      <c r="BQ272">
        <f>VLOOKUP(F272,'[2]TMI bruta'!$B$6:$I$367,3,FALSE)</f>
        <v>6.2406006723283785</v>
      </c>
    </row>
    <row r="273" spans="1:70" x14ac:dyDescent="0.45">
      <c r="A273" s="1"/>
      <c r="B273" s="1"/>
      <c r="C273" s="1"/>
      <c r="D273" s="1"/>
      <c r="E273" s="1">
        <v>7301</v>
      </c>
      <c r="F273" s="1" t="s">
        <v>199</v>
      </c>
      <c r="J273" s="29">
        <v>6.8</v>
      </c>
      <c r="K273" s="32">
        <v>653.5</v>
      </c>
      <c r="M273" s="32">
        <v>2879.6</v>
      </c>
      <c r="O273" s="18">
        <v>0.70782929988603949</v>
      </c>
      <c r="P273" s="18">
        <v>0.70782929988603949</v>
      </c>
      <c r="Q273" s="18">
        <v>13671.722927298852</v>
      </c>
      <c r="R273">
        <f>(P273/Q273)*100000</f>
        <v>5.1773233238415743</v>
      </c>
      <c r="S273" s="18">
        <v>70.782929988603954</v>
      </c>
      <c r="T273">
        <v>0.93119899205107692</v>
      </c>
      <c r="AN273" s="37">
        <v>1.42</v>
      </c>
      <c r="AO273" s="37">
        <v>3.64</v>
      </c>
      <c r="AS273">
        <v>7</v>
      </c>
      <c r="AU273">
        <f>VLOOKUP(E273,'[1]AVPP 0 a 79 años (COMUNAS)'!$A$4:$I$350,5,FALSE)</f>
        <v>10923</v>
      </c>
      <c r="AV273">
        <f>VLOOKUP(E273,'[1]AVPP 0 a 79 años (COMUNAS)'!$A$4:$AA$350,11,FALSE)</f>
        <v>32366</v>
      </c>
      <c r="AW273">
        <f>VLOOKUP(E273,'[1]AVPP 0 a 79 años (COMUNAS)'!$A$4:$AA$350,17,FALSE)</f>
        <v>30908</v>
      </c>
      <c r="AX273">
        <f>VLOOKUP(E273,'[1]AVPP 0 a 79 años (COMUNAS)'!$A$4:$AA$350,23,FALSE)</f>
        <v>31377</v>
      </c>
      <c r="AY273" s="23"/>
      <c r="BB273">
        <f>VLOOKUP(F273,'[2]superficie y densidad'!$B$1:$C$363,2,FALSE)</f>
        <v>1328.4</v>
      </c>
      <c r="BC273" s="26">
        <f>VLOOKUP(F273,'[2]superficie y densidad'!$B$1:$H$363,7,FALSE)</f>
        <v>0</v>
      </c>
      <c r="BD273">
        <f>VLOOKUP(F273,'[2]superficie y densidad'!$B$1:$E$363,4,FALSE)</f>
        <v>144025</v>
      </c>
      <c r="BE273">
        <f>VLOOKUP(F273,'[2]superficie y densidad'!$B$1:$G$363,6,FALSE)</f>
        <v>108.41990364348086</v>
      </c>
      <c r="BF273">
        <f>VLOOKUP(F273,'[2]poblacion y % H y M'!$A$1:$G$363,6,FALSE)</f>
        <v>48.774865474743969</v>
      </c>
      <c r="BG273">
        <f>VLOOKUP(F273,'[2]poblacion y % H y M'!$A$1:$G$363,7,FALSE)</f>
        <v>51.225134525256031</v>
      </c>
      <c r="BH273">
        <f>VLOOKUP(F273,'[2]poblacion % edad'!$A$2:$M$363,4,FALSE)</f>
        <v>29392</v>
      </c>
      <c r="BI273">
        <f>VLOOKUP(F273,'[2]poblacion % edad'!$A$2:$M$363,5,FALSE)</f>
        <v>98072</v>
      </c>
      <c r="BJ273">
        <f>VLOOKUP(F273,'[2]poblacion % edad'!$A$2:$M$363,6,FALSE)</f>
        <v>12381</v>
      </c>
      <c r="BK273">
        <f>VLOOKUP(F273,'[2]poblacion y % H y M'!$A$2:$N$363,14,FALSE)</f>
        <v>0.95858601420148182</v>
      </c>
      <c r="BL273">
        <f>VLOOKUP(F273,'[2]poblacion % edad'!$A$2:$M$363,10,FALSE)</f>
        <v>42.594216494004407</v>
      </c>
      <c r="BM273">
        <f>VLOOKUP(F273,'[2]poblacion % edad'!$A$2:$M$363,11,FALSE)</f>
        <v>42.123707131192162</v>
      </c>
      <c r="BN273">
        <f>VLOOKUP(F273,[2]TBN!$A$1:$E$363,5,FALSE)</f>
        <v>15.016625549715757</v>
      </c>
      <c r="BQ273">
        <f>VLOOKUP(F273,'[2]TMI bruta'!$B$6:$I$367,3,FALSE)</f>
        <v>7.1428571428571423</v>
      </c>
    </row>
    <row r="274" spans="1:70" x14ac:dyDescent="0.45">
      <c r="A274" s="1"/>
      <c r="B274" s="1"/>
      <c r="C274" s="1"/>
      <c r="D274" s="1"/>
      <c r="E274" s="1">
        <v>7103</v>
      </c>
      <c r="F274" s="1" t="s">
        <v>196</v>
      </c>
      <c r="J274" s="29">
        <v>9.6999999999999993</v>
      </c>
      <c r="K274" s="32">
        <v>305.39999999999998</v>
      </c>
      <c r="M274" s="32">
        <v>872.7</v>
      </c>
      <c r="O274" s="18">
        <v>9.1416034372428925</v>
      </c>
      <c r="P274" s="18"/>
      <c r="Q274" s="18">
        <v>18356.339701983725</v>
      </c>
      <c r="S274" s="18">
        <v>45.708017186214462</v>
      </c>
      <c r="T274">
        <v>0.38860956211719533</v>
      </c>
      <c r="AN274" s="37">
        <v>2.04</v>
      </c>
      <c r="AU274">
        <f>VLOOKUP(E274,'[1]AVPP 0 a 79 años (COMUNAS)'!$A$4:$I$350,5,FALSE)</f>
        <v>947</v>
      </c>
      <c r="AV274">
        <f>VLOOKUP(E274,'[1]AVPP 0 a 79 años (COMUNAS)'!$A$4:$AA$350,11,FALSE)</f>
        <v>3209</v>
      </c>
      <c r="AW274">
        <f>VLOOKUP(E274,'[1]AVPP 0 a 79 años (COMUNAS)'!$A$4:$AA$350,17,FALSE)</f>
        <v>2186</v>
      </c>
      <c r="AX274">
        <f>VLOOKUP(E274,'[1]AVPP 0 a 79 años (COMUNAS)'!$A$4:$AA$350,23,FALSE)</f>
        <v>2320</v>
      </c>
      <c r="AY274" s="23"/>
      <c r="BB274">
        <f>VLOOKUP(F274,'[2]superficie y densidad'!$B$1:$C$363,2,FALSE)</f>
        <v>1073.8</v>
      </c>
      <c r="BC274" s="26">
        <f>VLOOKUP(F274,'[2]superficie y densidad'!$B$1:$H$363,7,FALSE)</f>
        <v>0</v>
      </c>
      <c r="BD274">
        <f>VLOOKUP(F274,'[2]superficie y densidad'!$B$1:$E$363,4,FALSE)</f>
        <v>10852</v>
      </c>
      <c r="BE274">
        <f>VLOOKUP(F274,'[2]superficie y densidad'!$B$1:$G$363,6,FALSE)</f>
        <v>10.10616502141926</v>
      </c>
      <c r="BF274">
        <f>VLOOKUP(F274,'[2]poblacion y % H y M'!$A$1:$G$363,6,FALSE)</f>
        <v>53.096203464799117</v>
      </c>
      <c r="BG274">
        <f>VLOOKUP(F274,'[2]poblacion y % H y M'!$A$1:$G$363,7,FALSE)</f>
        <v>46.90379653520089</v>
      </c>
      <c r="BH274">
        <f>VLOOKUP(F274,'[2]poblacion % edad'!$A$2:$M$363,4,FALSE)</f>
        <v>1981</v>
      </c>
      <c r="BI274">
        <f>VLOOKUP(F274,'[2]poblacion % edad'!$A$2:$M$363,5,FALSE)</f>
        <v>7311</v>
      </c>
      <c r="BJ274">
        <f>VLOOKUP(F274,'[2]poblacion % edad'!$A$2:$M$363,6,FALSE)</f>
        <v>1691</v>
      </c>
      <c r="BK274">
        <f>VLOOKUP(F274,'[2]poblacion y % H y M'!$A$2:$N$363,14,FALSE)</f>
        <v>1.1396843950905904</v>
      </c>
      <c r="BL274">
        <f>VLOOKUP(F274,'[2]poblacion % edad'!$A$2:$M$363,10,FALSE)</f>
        <v>50.225687320475998</v>
      </c>
      <c r="BM274">
        <f>VLOOKUP(F274,'[2]poblacion % edad'!$A$2:$M$363,11,FALSE)</f>
        <v>85.360928823826356</v>
      </c>
      <c r="BN274">
        <f>VLOOKUP(F274,[2]TBN!$A$1:$E$363,5,FALSE)</f>
        <v>6.5555859054903038</v>
      </c>
      <c r="BQ274">
        <f>VLOOKUP(F274,'[2]TMI bruta'!$B$6:$I$367,3,FALSE)</f>
        <v>0</v>
      </c>
    </row>
    <row r="275" spans="1:70" x14ac:dyDescent="0.45">
      <c r="A275" s="1"/>
      <c r="B275" s="1"/>
      <c r="C275" s="1"/>
      <c r="D275" s="1"/>
      <c r="E275" s="15">
        <v>9104</v>
      </c>
      <c r="F275" s="15" t="s">
        <v>362</v>
      </c>
      <c r="I275" s="1"/>
      <c r="J275" s="29">
        <v>7.6</v>
      </c>
      <c r="K275" s="32">
        <v>932.3</v>
      </c>
      <c r="M275" s="32">
        <v>1277.7</v>
      </c>
      <c r="O275" s="18"/>
      <c r="P275" s="18"/>
      <c r="Q275" s="18"/>
      <c r="S275" s="18"/>
      <c r="T275">
        <v>1.0036501284304449</v>
      </c>
      <c r="AU275">
        <f>VLOOKUP(E275,'[1]AVPP 0 a 79 años (COMUNAS)'!$A$4:$I$350,5,FALSE)</f>
        <v>713</v>
      </c>
      <c r="AV275">
        <f>VLOOKUP(E275,'[1]AVPP 0 a 79 años (COMUNAS)'!$A$4:$AA$350,11,FALSE)</f>
        <v>2440</v>
      </c>
      <c r="AW275">
        <f>VLOOKUP(E275,'[1]AVPP 0 a 79 años (COMUNAS)'!$A$4:$AA$350,17,FALSE)</f>
        <v>1946</v>
      </c>
      <c r="AX275">
        <f>VLOOKUP(E275,'[1]AVPP 0 a 79 años (COMUNAS)'!$A$4:$AA$350,23,FALSE)</f>
        <v>1871</v>
      </c>
      <c r="AY275" s="23"/>
      <c r="BB275">
        <f>VLOOKUP(F275,'[2]superficie y densidad'!$B$1:$C$363,2,FALSE)</f>
        <v>1170.7</v>
      </c>
      <c r="BC275" s="26">
        <f>VLOOKUP(F275,'[2]superficie y densidad'!$B$1:$H$363,7,FALSE)</f>
        <v>0</v>
      </c>
      <c r="BD275">
        <f>VLOOKUP(F275,'[2]superficie y densidad'!$B$1:$E$363,4,FALSE)</f>
        <v>7443</v>
      </c>
      <c r="BE275">
        <f>VLOOKUP(F275,'[2]superficie y densidad'!$B$1:$G$363,6,FALSE)</f>
        <v>6.3577346886478177</v>
      </c>
      <c r="BF275">
        <f>VLOOKUP(F275,'[2]poblacion y % H y M'!$A$1:$G$363,6,FALSE)</f>
        <v>52.183259438398501</v>
      </c>
      <c r="BG275">
        <f>VLOOKUP(F275,'[2]poblacion y % H y M'!$A$1:$G$363,7,FALSE)</f>
        <v>47.816740561601506</v>
      </c>
      <c r="BH275">
        <f>VLOOKUP(F275,'[2]poblacion % edad'!$A$2:$M$363,4,FALSE)</f>
        <v>1917</v>
      </c>
      <c r="BI275">
        <f>VLOOKUP(F275,'[2]poblacion % edad'!$A$2:$M$363,5,FALSE)</f>
        <v>4652</v>
      </c>
      <c r="BJ275">
        <f>VLOOKUP(F275,'[2]poblacion % edad'!$A$2:$M$363,6,FALSE)</f>
        <v>801</v>
      </c>
      <c r="BK275">
        <f>VLOOKUP(F275,'[2]poblacion y % H y M'!$A$2:$N$363,14,FALSE)</f>
        <v>1.1027104136947219</v>
      </c>
      <c r="BL275">
        <f>VLOOKUP(F275,'[2]poblacion % edad'!$A$2:$M$363,10,FALSE)</f>
        <v>58.426483233018054</v>
      </c>
      <c r="BM275">
        <f>VLOOKUP(F275,'[2]poblacion % edad'!$A$2:$M$363,11,FALSE)</f>
        <v>41.784037558685441</v>
      </c>
      <c r="BN275">
        <f>VLOOKUP(F275,[2]TBN!$A$1:$E$363,5,FALSE)</f>
        <v>14.246947082767978</v>
      </c>
      <c r="BQ275">
        <f>VLOOKUP(F275,'[2]TMI bruta'!$B$6:$I$367,3,FALSE)</f>
        <v>19.047619047619051</v>
      </c>
    </row>
    <row r="276" spans="1:70" x14ac:dyDescent="0.45">
      <c r="A276" s="1"/>
      <c r="B276" s="1"/>
      <c r="C276" s="1"/>
      <c r="D276" s="1"/>
      <c r="E276" s="1">
        <v>8205</v>
      </c>
      <c r="F276" s="1" t="s">
        <v>213</v>
      </c>
      <c r="I276" s="1"/>
      <c r="J276" s="29">
        <v>5.5</v>
      </c>
      <c r="K276" s="32">
        <v>631.9</v>
      </c>
      <c r="M276" s="32">
        <v>2830</v>
      </c>
      <c r="O276" s="18">
        <v>2.8816782894357673</v>
      </c>
      <c r="P276" s="18"/>
      <c r="Q276" s="18">
        <v>11480.606305112096</v>
      </c>
      <c r="S276" s="18">
        <v>178.6640539450176</v>
      </c>
      <c r="T276">
        <v>0.78378767794363435</v>
      </c>
      <c r="AN276" s="37">
        <v>4.43</v>
      </c>
      <c r="AO276" s="37">
        <v>7.02</v>
      </c>
      <c r="AP276">
        <f>VLOOKUP(F276,'[3]Brote ETA'!$A$2:$B$42,2,FALSE)</f>
        <v>1</v>
      </c>
      <c r="AQ276">
        <v>1</v>
      </c>
      <c r="AS276">
        <v>1</v>
      </c>
      <c r="AT276">
        <v>1</v>
      </c>
      <c r="AU276">
        <f>VLOOKUP(E276,'[1]AVPP 0 a 79 años (COMUNAS)'!$A$4:$I$350,5,FALSE)</f>
        <v>2705</v>
      </c>
      <c r="AV276">
        <f>VLOOKUP(E276,'[1]AVPP 0 a 79 años (COMUNAS)'!$A$4:$AA$350,11,FALSE)</f>
        <v>8650</v>
      </c>
      <c r="AW276">
        <f>VLOOKUP(E276,'[1]AVPP 0 a 79 años (COMUNAS)'!$A$4:$AA$350,17,FALSE)</f>
        <v>8895</v>
      </c>
      <c r="AX276">
        <f>VLOOKUP(E276,'[1]AVPP 0 a 79 años (COMUNAS)'!$A$4:$AA$350,23,FALSE)</f>
        <v>8756</v>
      </c>
      <c r="BB276">
        <f>VLOOKUP(F276,'[2]superficie y densidad'!$B$1:$C$363,2,FALSE)</f>
        <v>994.3</v>
      </c>
      <c r="BC276" s="26">
        <f>VLOOKUP(F276,'[2]superficie y densidad'!$B$1:$H$363,7,FALSE)</f>
        <v>0</v>
      </c>
      <c r="BD276">
        <f>VLOOKUP(F276,'[2]superficie y densidad'!$B$1:$E$363,4,FALSE)</f>
        <v>34894</v>
      </c>
      <c r="BE276">
        <f>VLOOKUP(F276,'[2]superficie y densidad'!$B$1:$G$363,6,FALSE)</f>
        <v>35.09403600522981</v>
      </c>
      <c r="BF276">
        <f>VLOOKUP(F276,'[2]poblacion y % H y M'!$A$1:$G$363,6,FALSE)</f>
        <v>50.232131598555632</v>
      </c>
      <c r="BG276">
        <f>VLOOKUP(F276,'[2]poblacion y % H y M'!$A$1:$G$363,7,FALSE)</f>
        <v>49.767868401444375</v>
      </c>
      <c r="BH276">
        <f>VLOOKUP(F276,'[2]poblacion % edad'!$A$2:$M$363,4,FALSE)</f>
        <v>7947</v>
      </c>
      <c r="BI276">
        <f>VLOOKUP(F276,'[2]poblacion % edad'!$A$2:$M$363,5,FALSE)</f>
        <v>23469</v>
      </c>
      <c r="BJ276">
        <f>VLOOKUP(F276,'[2]poblacion % edad'!$A$2:$M$363,6,FALSE)</f>
        <v>3190</v>
      </c>
      <c r="BK276">
        <f>VLOOKUP(F276,'[2]poblacion y % H y M'!$A$2:$N$363,14,FALSE)</f>
        <v>1.0122107221769974</v>
      </c>
      <c r="BL276">
        <f>VLOOKUP(F276,'[2]poblacion % edad'!$A$2:$M$363,10,FALSE)</f>
        <v>47.454088371894841</v>
      </c>
      <c r="BM276">
        <f>VLOOKUP(F276,'[2]poblacion % edad'!$A$2:$M$363,11,FALSE)</f>
        <v>40.140933685667548</v>
      </c>
      <c r="BN276">
        <f>VLOOKUP(F276,[2]TBN!$A$1:$E$363,5,FALSE)</f>
        <v>13.668150031786395</v>
      </c>
      <c r="BQ276">
        <f>VLOOKUP(F276,'[2]TMI bruta'!$B$6:$I$367,3,FALSE)</f>
        <v>8.4563432461012908</v>
      </c>
      <c r="BR276">
        <v>1</v>
      </c>
    </row>
    <row r="277" spans="1:70" x14ac:dyDescent="0.45">
      <c r="A277" s="2"/>
      <c r="B277" s="1"/>
      <c r="C277" s="1"/>
      <c r="D277" s="1"/>
      <c r="E277" s="1">
        <v>10204</v>
      </c>
      <c r="F277" s="1" t="s">
        <v>390</v>
      </c>
      <c r="I277" s="1"/>
      <c r="J277" s="29">
        <v>3.2</v>
      </c>
      <c r="K277" s="32">
        <v>629.20000000000005</v>
      </c>
      <c r="M277" s="32">
        <v>556.6</v>
      </c>
      <c r="O277" s="18"/>
      <c r="P277" s="18"/>
      <c r="Q277" s="18"/>
      <c r="S277" s="18"/>
      <c r="T277">
        <v>0.69151544874938697</v>
      </c>
      <c r="AS277">
        <v>1</v>
      </c>
      <c r="AU277">
        <f>VLOOKUP(E277,'[1]AVPP 0 a 79 años (COMUNAS)'!$A$4:$I$350,5,FALSE)</f>
        <v>306</v>
      </c>
      <c r="AV277">
        <f>VLOOKUP(E277,'[1]AVPP 0 a 79 años (COMUNAS)'!$A$4:$AA$350,11,FALSE)</f>
        <v>1200</v>
      </c>
      <c r="AW277">
        <f>VLOOKUP(E277,'[1]AVPP 0 a 79 años (COMUNAS)'!$A$4:$AA$350,17,FALSE)</f>
        <v>711</v>
      </c>
      <c r="AX277">
        <f>VLOOKUP(E277,'[1]AVPP 0 a 79 años (COMUNAS)'!$A$4:$AA$350,23,FALSE)</f>
        <v>642</v>
      </c>
      <c r="AY277" s="23"/>
      <c r="BB277">
        <f>VLOOKUP(F277,'[2]superficie y densidad'!$B$1:$C$363,2,FALSE)</f>
        <v>80</v>
      </c>
      <c r="BC277" s="26">
        <f>VLOOKUP(F277,'[2]superficie y densidad'!$B$1:$H$363,7,FALSE)</f>
        <v>0</v>
      </c>
      <c r="BD277">
        <f>VLOOKUP(F277,'[2]superficie y densidad'!$B$1:$E$363,4,FALSE)</f>
        <v>4167</v>
      </c>
      <c r="BE277">
        <f>VLOOKUP(F277,'[2]superficie y densidad'!$B$1:$G$363,6,FALSE)</f>
        <v>52.087499999999999</v>
      </c>
      <c r="BF277">
        <f>VLOOKUP(F277,'[2]poblacion y % H y M'!$A$1:$G$363,6,FALSE)</f>
        <v>48.308135349172062</v>
      </c>
      <c r="BG277">
        <f>VLOOKUP(F277,'[2]poblacion y % H y M'!$A$1:$G$363,7,FALSE)</f>
        <v>51.691864650827938</v>
      </c>
      <c r="BH277">
        <f>VLOOKUP(F277,'[2]poblacion % edad'!$A$2:$M$363,4,FALSE)</f>
        <v>856</v>
      </c>
      <c r="BI277">
        <f>VLOOKUP(F277,'[2]poblacion % edad'!$A$2:$M$363,5,FALSE)</f>
        <v>2573</v>
      </c>
      <c r="BJ277">
        <f>VLOOKUP(F277,'[2]poblacion % edad'!$A$2:$M$363,6,FALSE)</f>
        <v>609</v>
      </c>
      <c r="BK277">
        <f>VLOOKUP(F277,'[2]poblacion y % H y M'!$A$2:$N$363,14,FALSE)</f>
        <v>0.93855016802688429</v>
      </c>
      <c r="BL277">
        <f>VLOOKUP(F277,'[2]poblacion % edad'!$A$2:$M$363,10,FALSE)</f>
        <v>56.9374271278663</v>
      </c>
      <c r="BM277">
        <f>VLOOKUP(F277,'[2]poblacion % edad'!$A$2:$M$363,11,FALSE)</f>
        <v>71.144859813084111</v>
      </c>
      <c r="BN277">
        <f>VLOOKUP(F277,[2]TBN!$A$1:$E$363,5,FALSE)</f>
        <v>7.6770678553739469</v>
      </c>
      <c r="BQ277">
        <f>VLOOKUP(F277,'[2]TMI bruta'!$B$6:$I$367,3,FALSE)</f>
        <v>0</v>
      </c>
    </row>
    <row r="278" spans="1:70" x14ac:dyDescent="0.45">
      <c r="A278" s="2"/>
      <c r="B278" s="1"/>
      <c r="C278" s="1"/>
      <c r="D278" s="1"/>
      <c r="E278" s="1">
        <v>13503</v>
      </c>
      <c r="F278" s="1" t="s">
        <v>257</v>
      </c>
      <c r="I278" s="1"/>
      <c r="J278" s="29">
        <v>5.4</v>
      </c>
      <c r="K278" s="32">
        <v>498.9</v>
      </c>
      <c r="M278" s="32">
        <v>1940.5</v>
      </c>
      <c r="O278" s="18">
        <v>3.455066855543655</v>
      </c>
      <c r="P278" s="18"/>
      <c r="Q278" s="18">
        <v>39850.741111840507</v>
      </c>
      <c r="S278" s="18">
        <v>51.826002833154824</v>
      </c>
      <c r="T278">
        <v>0.75486300659917771</v>
      </c>
      <c r="AN278" s="37">
        <v>8.33</v>
      </c>
      <c r="AR278">
        <v>1</v>
      </c>
      <c r="AS278">
        <v>1</v>
      </c>
      <c r="AU278">
        <f>VLOOKUP(E278,'[1]AVPP 0 a 79 años (COMUNAS)'!$A$4:$I$350,5,FALSE)</f>
        <v>1572</v>
      </c>
      <c r="AV278">
        <f>VLOOKUP(E278,'[1]AVPP 0 a 79 años (COMUNAS)'!$A$4:$AA$350,11,FALSE)</f>
        <v>5158</v>
      </c>
      <c r="AW278">
        <f>VLOOKUP(E278,'[1]AVPP 0 a 79 años (COMUNAS)'!$A$4:$AA$350,17,FALSE)</f>
        <v>5424</v>
      </c>
      <c r="AX278">
        <f>VLOOKUP(E278,'[1]AVPP 0 a 79 años (COMUNAS)'!$A$4:$AA$350,23,FALSE)</f>
        <v>5270</v>
      </c>
      <c r="BB278">
        <f>VLOOKUP(F278,'[2]superficie y densidad'!$B$1:$C$363,2,FALSE)</f>
        <v>693.2</v>
      </c>
      <c r="BC278" s="26">
        <f>VLOOKUP(F278,'[2]superficie y densidad'!$B$1:$H$363,7,FALSE)</f>
        <v>0</v>
      </c>
      <c r="BD278">
        <f>VLOOKUP(F278,'[2]superficie y densidad'!$B$1:$E$363,4,FALSE)</f>
        <v>29641</v>
      </c>
      <c r="BE278">
        <f>VLOOKUP(F278,'[2]superficie y densidad'!$B$1:$G$363,6,FALSE)</f>
        <v>42.759665320253895</v>
      </c>
      <c r="BF278">
        <f>VLOOKUP(F278,'[2]poblacion y % H y M'!$A$1:$G$363,6,FALSE)</f>
        <v>51.239836712661514</v>
      </c>
      <c r="BG278">
        <f>VLOOKUP(F278,'[2]poblacion y % H y M'!$A$1:$G$363,7,FALSE)</f>
        <v>48.760163287338479</v>
      </c>
      <c r="BH278">
        <f>VLOOKUP(F278,'[2]poblacion % edad'!$A$2:$M$363,4,FALSE)</f>
        <v>6404</v>
      </c>
      <c r="BI278">
        <f>VLOOKUP(F278,'[2]poblacion % edad'!$A$2:$M$363,5,FALSE)</f>
        <v>19525</v>
      </c>
      <c r="BJ278">
        <f>VLOOKUP(F278,'[2]poblacion % edad'!$A$2:$M$363,6,FALSE)</f>
        <v>2646</v>
      </c>
      <c r="BK278">
        <f>VLOOKUP(F278,'[2]poblacion y % H y M'!$A$2:$N$363,14,FALSE)</f>
        <v>1.0498565279770444</v>
      </c>
      <c r="BL278">
        <f>VLOOKUP(F278,'[2]poblacion % edad'!$A$2:$M$363,10,FALSE)</f>
        <v>46.350832266325227</v>
      </c>
      <c r="BM278">
        <f>VLOOKUP(F278,'[2]poblacion % edad'!$A$2:$M$363,11,FALSE)</f>
        <v>41.317926296064961</v>
      </c>
      <c r="BN278">
        <f>VLOOKUP(F278,[2]TBN!$A$1:$E$363,5,FALSE)</f>
        <v>14.208223972003498</v>
      </c>
      <c r="BQ278">
        <f>VLOOKUP(F278,'[2]TMI bruta'!$B$6:$I$367,3,FALSE)</f>
        <v>2.4606550682870858</v>
      </c>
    </row>
    <row r="279" spans="1:70" x14ac:dyDescent="0.45">
      <c r="A279" s="1"/>
      <c r="B279" s="1"/>
      <c r="C279" s="1"/>
      <c r="D279" s="1"/>
      <c r="E279" s="15">
        <v>9203</v>
      </c>
      <c r="F279" s="16" t="s">
        <v>375</v>
      </c>
      <c r="I279" s="1"/>
      <c r="J279" s="29">
        <v>6.3</v>
      </c>
      <c r="K279" s="32">
        <v>728.2</v>
      </c>
      <c r="M279" s="32">
        <v>1233.8</v>
      </c>
      <c r="O279" s="18">
        <v>5.7780088981337032</v>
      </c>
      <c r="P279" s="18"/>
      <c r="Q279" s="18"/>
      <c r="S279" s="18">
        <v>52.002080083203332</v>
      </c>
      <c r="T279">
        <v>0.62922516900676029</v>
      </c>
      <c r="AN279" s="37">
        <v>6.89</v>
      </c>
      <c r="AS279">
        <v>2</v>
      </c>
      <c r="AU279">
        <f>VLOOKUP(E279,'[1]AVPP 0 a 79 años (COMUNAS)'!$A$4:$I$350,5,FALSE)</f>
        <v>1554</v>
      </c>
      <c r="AV279">
        <f>VLOOKUP(E279,'[1]AVPP 0 a 79 años (COMUNAS)'!$A$4:$AA$350,11,FALSE)</f>
        <v>4465</v>
      </c>
      <c r="AW279">
        <f>VLOOKUP(E279,'[1]AVPP 0 a 79 años (COMUNAS)'!$A$4:$AA$350,17,FALSE)</f>
        <v>4337</v>
      </c>
      <c r="AX279">
        <f>VLOOKUP(E279,'[1]AVPP 0 a 79 años (COMUNAS)'!$A$4:$AA$350,23,FALSE)</f>
        <v>4189</v>
      </c>
      <c r="AY279" s="23"/>
      <c r="BB279">
        <f>VLOOKUP(F279,'[2]superficie y densidad'!$B$1:$C$363,2,FALSE)</f>
        <v>1664</v>
      </c>
      <c r="BC279" s="26">
        <f>VLOOKUP(F279,'[2]superficie y densidad'!$B$1:$H$363,7,FALSE)</f>
        <v>0</v>
      </c>
      <c r="BD279">
        <f>VLOOKUP(F279,'[2]superficie y densidad'!$B$1:$E$363,4,FALSE)</f>
        <v>17221</v>
      </c>
      <c r="BE279">
        <f>VLOOKUP(F279,'[2]superficie y densidad'!$B$1:$G$363,6,FALSE)</f>
        <v>10.349158653846153</v>
      </c>
      <c r="BF279">
        <f>VLOOKUP(F279,'[2]poblacion y % H y M'!$A$1:$G$363,6,FALSE)</f>
        <v>49.335114104871955</v>
      </c>
      <c r="BG279">
        <f>VLOOKUP(F279,'[2]poblacion y % H y M'!$A$1:$G$363,7,FALSE)</f>
        <v>50.664885895128045</v>
      </c>
      <c r="BH279">
        <f>VLOOKUP(F279,'[2]poblacion % edad'!$A$2:$M$363,4,FALSE)</f>
        <v>3604</v>
      </c>
      <c r="BI279">
        <f>VLOOKUP(F279,'[2]poblacion % edad'!$A$2:$M$363,5,FALSE)</f>
        <v>11566</v>
      </c>
      <c r="BJ279">
        <f>VLOOKUP(F279,'[2]poblacion % edad'!$A$2:$M$363,6,FALSE)</f>
        <v>2185</v>
      </c>
      <c r="BK279">
        <f>VLOOKUP(F279,'[2]poblacion y % H y M'!$A$2:$N$363,14,FALSE)</f>
        <v>0.97260741077517621</v>
      </c>
      <c r="BL279">
        <f>VLOOKUP(F279,'[2]poblacion % edad'!$A$2:$M$363,10,FALSE)</f>
        <v>50.051876188829326</v>
      </c>
      <c r="BM279">
        <f>VLOOKUP(F279,'[2]poblacion % edad'!$A$2:$M$363,11,FALSE)</f>
        <v>60.627081021087683</v>
      </c>
      <c r="BN279">
        <f>VLOOKUP(F279,[2]TBN!$A$1:$E$363,5,FALSE)</f>
        <v>11.927398444252377</v>
      </c>
      <c r="BQ279">
        <f>VLOOKUP(F279,'[2]TMI bruta'!$B$6:$I$367,3,FALSE)</f>
        <v>24.154589371980677</v>
      </c>
    </row>
    <row r="280" spans="1:70" x14ac:dyDescent="0.45">
      <c r="A280" s="1"/>
      <c r="B280" s="1"/>
      <c r="C280" s="1"/>
      <c r="D280" s="1"/>
      <c r="E280" s="15">
        <v>9103</v>
      </c>
      <c r="F280" s="15" t="s">
        <v>361</v>
      </c>
      <c r="I280" s="1"/>
      <c r="J280" s="29">
        <v>4.0999999999999996</v>
      </c>
      <c r="K280" s="32">
        <v>450.1</v>
      </c>
      <c r="M280" s="32">
        <v>1016.7</v>
      </c>
      <c r="O280" s="18">
        <v>5.2271182896868957</v>
      </c>
      <c r="P280" s="18"/>
      <c r="Q280" s="18"/>
      <c r="S280" s="18">
        <v>41.816946317495166</v>
      </c>
      <c r="T280">
        <v>0.88395797396895093</v>
      </c>
      <c r="AU280">
        <f>VLOOKUP(E280,'[1]AVPP 0 a 79 años (COMUNAS)'!$A$4:$I$350,5,FALSE)</f>
        <v>1482</v>
      </c>
      <c r="AV280">
        <f>VLOOKUP(E280,'[1]AVPP 0 a 79 años (COMUNAS)'!$A$4:$AA$350,11,FALSE)</f>
        <v>4226</v>
      </c>
      <c r="AW280">
        <f>VLOOKUP(E280,'[1]AVPP 0 a 79 años (COMUNAS)'!$A$4:$AA$350,17,FALSE)</f>
        <v>5381</v>
      </c>
      <c r="AX280">
        <f>VLOOKUP(E280,'[1]AVPP 0 a 79 años (COMUNAS)'!$A$4:$AA$350,23,FALSE)</f>
        <v>4215</v>
      </c>
      <c r="AY280" s="23"/>
      <c r="BB280">
        <f>VLOOKUP(F280,'[2]superficie y densidad'!$B$1:$C$363,2,FALSE)</f>
        <v>1906.5</v>
      </c>
      <c r="BC280" s="26">
        <f>VLOOKUP(F280,'[2]superficie y densidad'!$B$1:$H$363,7,FALSE)</f>
        <v>0</v>
      </c>
      <c r="BD280">
        <f>VLOOKUP(F280,'[2]superficie y densidad'!$B$1:$E$363,4,FALSE)</f>
        <v>19047</v>
      </c>
      <c r="BE280">
        <f>VLOOKUP(F280,'[2]superficie y densidad'!$B$1:$G$363,6,FALSE)</f>
        <v>9.9905586152635717</v>
      </c>
      <c r="BF280">
        <f>VLOOKUP(F280,'[2]poblacion y % H y M'!$A$1:$G$363,6,FALSE)</f>
        <v>49.283351708930539</v>
      </c>
      <c r="BG280">
        <f>VLOOKUP(F280,'[2]poblacion y % H y M'!$A$1:$G$363,7,FALSE)</f>
        <v>50.716648291069454</v>
      </c>
      <c r="BH280">
        <f>VLOOKUP(F280,'[2]poblacion % edad'!$A$2:$M$363,4,FALSE)</f>
        <v>4267</v>
      </c>
      <c r="BI280">
        <f>VLOOKUP(F280,'[2]poblacion % edad'!$A$2:$M$363,5,FALSE)</f>
        <v>12410</v>
      </c>
      <c r="BJ280">
        <f>VLOOKUP(F280,'[2]poblacion % edad'!$A$2:$M$363,6,FALSE)</f>
        <v>2497</v>
      </c>
      <c r="BK280">
        <f>VLOOKUP(F280,'[2]poblacion y % H y M'!$A$2:$N$363,14,FALSE)</f>
        <v>0.9732427704023876</v>
      </c>
      <c r="BL280">
        <f>VLOOKUP(F280,'[2]poblacion % edad'!$A$2:$M$363,10,FALSE)</f>
        <v>54.50443190975021</v>
      </c>
      <c r="BM280">
        <f>VLOOKUP(F280,'[2]poblacion % edad'!$A$2:$M$363,11,FALSE)</f>
        <v>58.518865713616123</v>
      </c>
      <c r="BN280">
        <f>VLOOKUP(F280,[2]TBN!$A$1:$E$363,5,FALSE)</f>
        <v>10.170021904662564</v>
      </c>
      <c r="BQ280">
        <f>VLOOKUP(F280,'[2]TMI bruta'!$B$6:$I$367,3,FALSE)</f>
        <v>5.1282051282051286</v>
      </c>
    </row>
    <row r="281" spans="1:70" x14ac:dyDescent="0.45">
      <c r="A281" s="2">
        <v>11</v>
      </c>
      <c r="B281" s="1">
        <v>11</v>
      </c>
      <c r="C281" s="1" t="s">
        <v>158</v>
      </c>
      <c r="D281" s="1"/>
      <c r="E281" s="1">
        <v>11101</v>
      </c>
      <c r="F281" s="1" t="s">
        <v>448</v>
      </c>
      <c r="I281" s="1"/>
      <c r="J281" s="29">
        <v>6</v>
      </c>
      <c r="K281" s="32">
        <v>1061.0999999999999</v>
      </c>
      <c r="M281" s="32">
        <v>2855.6</v>
      </c>
      <c r="O281">
        <v>1.6881626038220003</v>
      </c>
      <c r="P281" s="18">
        <v>1.6881626038220003</v>
      </c>
      <c r="Q281" s="18">
        <v>24088.392193936124</v>
      </c>
      <c r="R281">
        <f>(P281/Q281)*100000</f>
        <v>7.0081995935244237</v>
      </c>
      <c r="S281" s="18">
        <v>158.68728475926801</v>
      </c>
      <c r="T281">
        <v>0.70798163279087045</v>
      </c>
      <c r="AN281" s="37">
        <v>5.51</v>
      </c>
      <c r="AS281">
        <v>10</v>
      </c>
      <c r="AU281">
        <f>VLOOKUP(E281,'[1]AVPP 0 a 79 años (COMUNAS)'!$A$4:$I$350,5,FALSE)</f>
        <v>3356</v>
      </c>
      <c r="AV281">
        <f>VLOOKUP(E281,'[1]AVPP 0 a 79 años (COMUNAS)'!$A$4:$AA$350,11,FALSE)</f>
        <v>11419</v>
      </c>
      <c r="AW281">
        <f>VLOOKUP(E281,'[1]AVPP 0 a 79 años (COMUNAS)'!$A$4:$AA$350,17,FALSE)</f>
        <v>13085</v>
      </c>
      <c r="AX281">
        <f>VLOOKUP(E281,'[1]AVPP 0 a 79 años (COMUNAS)'!$A$4:$AA$350,23,FALSE)</f>
        <v>12207</v>
      </c>
      <c r="BB281">
        <f>VLOOKUP(F281,'[2]superficie y densidad'!$B$1:$C$363,2,FALSE)</f>
        <v>7320.2</v>
      </c>
      <c r="BC281" s="26">
        <f>VLOOKUP(F281,'[2]superficie y densidad'!$B$1:$H$363,7,FALSE)</f>
        <v>0</v>
      </c>
      <c r="BD281">
        <f>VLOOKUP(F281,'[2]superficie y densidad'!$B$1:$E$363,4,FALSE)</f>
        <v>60482</v>
      </c>
      <c r="BE281">
        <f>VLOOKUP(F281,'[2]superficie y densidad'!$B$1:$G$363,6,FALSE)</f>
        <v>8.262342558946477</v>
      </c>
      <c r="BF281">
        <f>VLOOKUP(F281,'[2]poblacion y % H y M'!$A$1:$G$363,6,FALSE)</f>
        <v>50.907708078436563</v>
      </c>
      <c r="BG281">
        <f>VLOOKUP(F281,'[2]poblacion y % H y M'!$A$1:$G$363,7,FALSE)</f>
        <v>49.092291921563444</v>
      </c>
      <c r="BH281">
        <f>VLOOKUP(F281,'[2]poblacion % edad'!$A$2:$M$363,4,FALSE)</f>
        <v>14089</v>
      </c>
      <c r="BI281">
        <f>VLOOKUP(F281,'[2]poblacion % edad'!$A$2:$M$363,5,FALSE)</f>
        <v>40320</v>
      </c>
      <c r="BJ281">
        <f>VLOOKUP(F281,'[2]poblacion % edad'!$A$2:$M$363,6,FALSE)</f>
        <v>4214</v>
      </c>
      <c r="BK281">
        <f>VLOOKUP(F281,'[2]poblacion y % H y M'!$A$2:$N$363,14,FALSE)</f>
        <v>1.0386354152176938</v>
      </c>
      <c r="BL281">
        <f>VLOOKUP(F281,'[2]poblacion % edad'!$A$2:$M$363,10,FALSE)</f>
        <v>45.394345238095241</v>
      </c>
      <c r="BM281">
        <f>VLOOKUP(F281,'[2]poblacion % edad'!$A$2:$M$363,11,FALSE)</f>
        <v>29.90985875505714</v>
      </c>
      <c r="BN281">
        <f>VLOOKUP(F281,[2]TBN!$A$1:$E$363,5,FALSE)</f>
        <v>16.034662163314739</v>
      </c>
      <c r="BQ281" t="e">
        <f>VLOOKUP(F281,'[2]TMI bruta'!$B$6:$I$367,3,FALSE)</f>
        <v>#N/A</v>
      </c>
    </row>
    <row r="282" spans="1:70" x14ac:dyDescent="0.45">
      <c r="A282" s="1"/>
      <c r="B282" s="1"/>
      <c r="C282" s="1"/>
      <c r="D282" s="1"/>
      <c r="E282" s="1">
        <v>14102</v>
      </c>
      <c r="F282" s="1" t="s">
        <v>484</v>
      </c>
      <c r="I282" s="1"/>
      <c r="J282" s="29">
        <v>8.6</v>
      </c>
      <c r="K282" s="32">
        <v>813.5</v>
      </c>
      <c r="M282" s="32">
        <v>1773</v>
      </c>
      <c r="O282" s="18">
        <v>17.439832577607255</v>
      </c>
      <c r="P282" s="18"/>
      <c r="Q282" s="18"/>
      <c r="S282" s="18">
        <v>69.759330310429021</v>
      </c>
      <c r="T282">
        <v>0.65591210324380889</v>
      </c>
      <c r="AN282" s="37">
        <v>4.47</v>
      </c>
      <c r="AP282">
        <f>VLOOKUP(F282,'[3]Brote ETA'!$A$2:$B$42,2,FALSE)</f>
        <v>3</v>
      </c>
      <c r="AQ282">
        <v>1</v>
      </c>
      <c r="AU282">
        <f>VLOOKUP(E282,'[1]AVPP 0 a 79 años (COMUNAS)'!$A$4:$I$350,5,FALSE)</f>
        <v>444</v>
      </c>
      <c r="AV282">
        <f>VLOOKUP(E282,'[1]AVPP 0 a 79 años (COMUNAS)'!$A$4:$AA$350,11,FALSE)</f>
        <v>1179</v>
      </c>
      <c r="AW282">
        <f>VLOOKUP(E282,'[1]AVPP 0 a 79 años (COMUNAS)'!$A$4:$AA$350,17,FALSE)</f>
        <v>785</v>
      </c>
      <c r="AX282">
        <f>VLOOKUP(E282,'[1]AVPP 0 a 79 años (COMUNAS)'!$A$4:$AA$350,23,FALSE)</f>
        <v>1302</v>
      </c>
      <c r="BB282">
        <f>VLOOKUP(F282,'[2]superficie y densidad'!$B$1:$C$363,2,FALSE)</f>
        <v>766.7</v>
      </c>
      <c r="BC282" s="26">
        <f>VLOOKUP(F282,'[2]superficie y densidad'!$B$1:$H$363,7,FALSE)</f>
        <v>0</v>
      </c>
      <c r="BD282">
        <f>VLOOKUP(F282,'[2]superficie y densidad'!$B$1:$E$363,4,FALSE)</f>
        <v>5756</v>
      </c>
      <c r="BE282">
        <f>VLOOKUP(F282,'[2]superficie y densidad'!$B$1:$G$363,6,FALSE)</f>
        <v>7.50749967392722</v>
      </c>
      <c r="BF282">
        <f>VLOOKUP(F282,'[2]poblacion y % H y M'!$A$1:$G$363,6,FALSE)</f>
        <v>52.849200833912434</v>
      </c>
      <c r="BG282">
        <f>VLOOKUP(F282,'[2]poblacion y % H y M'!$A$1:$G$363,7,FALSE)</f>
        <v>47.150799166087559</v>
      </c>
      <c r="BH282">
        <f>VLOOKUP(F282,'[2]poblacion % edad'!$A$2:$M$363,4,FALSE)</f>
        <v>1155</v>
      </c>
      <c r="BI282">
        <f>VLOOKUP(F282,'[2]poblacion % edad'!$A$2:$M$363,5,FALSE)</f>
        <v>3883</v>
      </c>
      <c r="BJ282">
        <f>VLOOKUP(F282,'[2]poblacion % edad'!$A$2:$M$363,6,FALSE)</f>
        <v>701</v>
      </c>
      <c r="BK282">
        <f>VLOOKUP(F282,'[2]poblacion y % H y M'!$A$2:$N$363,14,FALSE)</f>
        <v>1.1208425720620843</v>
      </c>
      <c r="BL282">
        <f>VLOOKUP(F282,'[2]poblacion % edad'!$A$2:$M$363,10,FALSE)</f>
        <v>47.798094257017773</v>
      </c>
      <c r="BM282">
        <f>VLOOKUP(F282,'[2]poblacion % edad'!$A$2:$M$363,11,FALSE)</f>
        <v>60.692640692640701</v>
      </c>
      <c r="BN282">
        <f>VLOOKUP(F282,[2]TBN!$A$1:$E$363,5,FALSE)</f>
        <v>10.106290294476389</v>
      </c>
      <c r="BQ282">
        <f>VLOOKUP(F282,'[2]TMI bruta'!$B$6:$I$367,3,FALSE)</f>
        <v>0</v>
      </c>
    </row>
    <row r="283" spans="1:70" x14ac:dyDescent="0.45">
      <c r="A283" s="1"/>
      <c r="B283" s="1"/>
      <c r="C283" s="1"/>
      <c r="D283" s="1"/>
      <c r="E283" s="1">
        <v>8102</v>
      </c>
      <c r="F283" s="1" t="s">
        <v>205</v>
      </c>
      <c r="I283" s="1"/>
      <c r="J283" s="29">
        <v>5.8</v>
      </c>
      <c r="K283" s="32">
        <v>770.9</v>
      </c>
      <c r="M283" s="32">
        <v>2562.9</v>
      </c>
      <c r="O283" s="18">
        <v>0.88766588256180379</v>
      </c>
      <c r="P283" s="18">
        <v>0.88766588256180379</v>
      </c>
      <c r="Q283" s="18">
        <v>9391.5050375038827</v>
      </c>
      <c r="S283" s="18">
        <v>35.506635302472148</v>
      </c>
      <c r="T283">
        <v>0.71178376459100789</v>
      </c>
      <c r="AN283" s="37">
        <v>6.96</v>
      </c>
      <c r="AO283" s="37">
        <v>5.15</v>
      </c>
      <c r="AS283">
        <v>2</v>
      </c>
      <c r="AU283">
        <f>VLOOKUP(E283,'[1]AVPP 0 a 79 años (COMUNAS)'!$A$4:$I$350,5,FALSE)</f>
        <v>8096</v>
      </c>
      <c r="AV283">
        <f>VLOOKUP(E283,'[1]AVPP 0 a 79 años (COMUNAS)'!$A$4:$AA$350,11,FALSE)</f>
        <v>22760</v>
      </c>
      <c r="AW283">
        <f>VLOOKUP(E283,'[1]AVPP 0 a 79 años (COMUNAS)'!$A$4:$AA$350,17,FALSE)</f>
        <v>23519</v>
      </c>
      <c r="AX283">
        <f>VLOOKUP(E283,'[1]AVPP 0 a 79 años (COMUNAS)'!$A$4:$AA$350,23,FALSE)</f>
        <v>23702</v>
      </c>
      <c r="AY283" s="23"/>
      <c r="BB283">
        <f>VLOOKUP(F283,'[2]superficie y densidad'!$B$1:$C$363,2,FALSE)</f>
        <v>279.39999999999998</v>
      </c>
      <c r="BC283" s="26">
        <f>VLOOKUP(F283,'[2]superficie y densidad'!$B$1:$H$363,7,FALSE)</f>
        <v>0</v>
      </c>
      <c r="BD283">
        <f>VLOOKUP(F283,'[2]superficie y densidad'!$B$1:$E$363,4,FALSE)</f>
        <v>115062</v>
      </c>
      <c r="BE283">
        <f>VLOOKUP(F283,'[2]superficie y densidad'!$B$1:$G$363,6,FALSE)</f>
        <v>411.81818181818187</v>
      </c>
      <c r="BF283">
        <f>VLOOKUP(F283,'[2]poblacion y % H y M'!$A$1:$G$363,6,FALSE)</f>
        <v>49.085710312700982</v>
      </c>
      <c r="BG283">
        <f>VLOOKUP(F283,'[2]poblacion y % H y M'!$A$1:$G$363,7,FALSE)</f>
        <v>50.914289687299018</v>
      </c>
      <c r="BH283">
        <f>VLOOKUP(F283,'[2]poblacion % edad'!$A$2:$M$363,4,FALSE)</f>
        <v>24390</v>
      </c>
      <c r="BI283">
        <f>VLOOKUP(F283,'[2]poblacion % edad'!$A$2:$M$363,5,FALSE)</f>
        <v>77421</v>
      </c>
      <c r="BJ283">
        <f>VLOOKUP(F283,'[2]poblacion % edad'!$A$2:$M$363,6,FALSE)</f>
        <v>9644</v>
      </c>
      <c r="BK283">
        <f>VLOOKUP(F283,'[2]poblacion y % H y M'!$A$2:$N$363,14,FALSE)</f>
        <v>0.96587000617338392</v>
      </c>
      <c r="BL283">
        <f>VLOOKUP(F283,'[2]poblacion % edad'!$A$2:$M$363,10,FALSE)</f>
        <v>43.959649190788028</v>
      </c>
      <c r="BM283">
        <f>VLOOKUP(F283,'[2]poblacion % edad'!$A$2:$M$363,11,FALSE)</f>
        <v>39.540795407954079</v>
      </c>
      <c r="BN283">
        <f>VLOOKUP(F283,[2]TBN!$A$1:$E$363,5,FALSE)</f>
        <v>14.301736126687901</v>
      </c>
      <c r="BQ283">
        <f>VLOOKUP(F283,'[2]TMI bruta'!$B$6:$I$367,3,FALSE)</f>
        <v>6.8991470145509277</v>
      </c>
      <c r="BR283">
        <v>3</v>
      </c>
    </row>
    <row r="284" spans="1:70" x14ac:dyDescent="0.45">
      <c r="A284" s="1"/>
      <c r="B284" s="1"/>
      <c r="C284" s="1"/>
      <c r="D284" s="1"/>
      <c r="E284" s="1">
        <v>4102</v>
      </c>
      <c r="F284" s="1" t="s">
        <v>172</v>
      </c>
      <c r="J284" s="29">
        <v>6</v>
      </c>
      <c r="K284" s="32">
        <v>566.20000000000005</v>
      </c>
      <c r="M284" s="32">
        <v>2816.5</v>
      </c>
      <c r="O284" s="18">
        <v>0.4526218118451128</v>
      </c>
      <c r="P284" s="18">
        <v>0.4526218118451128</v>
      </c>
      <c r="Q284" s="18">
        <v>11780.840518704597</v>
      </c>
      <c r="R284">
        <f>(P284/Q284)*100000</f>
        <v>3.8420162901490698</v>
      </c>
      <c r="S284" s="18">
        <v>62.914431846470684</v>
      </c>
      <c r="T284">
        <v>0.78989295494149858</v>
      </c>
      <c r="AJ284" s="21">
        <v>29</v>
      </c>
      <c r="AN284" s="37">
        <v>0.85</v>
      </c>
      <c r="AO284" s="37">
        <v>4.58</v>
      </c>
      <c r="AR284">
        <v>63</v>
      </c>
      <c r="AS284">
        <v>5</v>
      </c>
      <c r="AT284">
        <v>2</v>
      </c>
      <c r="AU284">
        <f>VLOOKUP(E284,'[1]AVPP 0 a 79 años (COMUNAS)'!$A$4:$I$350,5,FALSE)</f>
        <v>13874</v>
      </c>
      <c r="AV284">
        <f>VLOOKUP(E284,'[1]AVPP 0 a 79 años (COMUNAS)'!$A$4:$AA$350,11,FALSE)</f>
        <v>35446</v>
      </c>
      <c r="AW284">
        <f>VLOOKUP(E284,'[1]AVPP 0 a 79 años (COMUNAS)'!$A$4:$AA$350,17,FALSE)</f>
        <v>36908</v>
      </c>
      <c r="AX284">
        <f>VLOOKUP(E284,'[1]AVPP 0 a 79 años (COMUNAS)'!$A$4:$AA$350,23,FALSE)</f>
        <v>40638</v>
      </c>
      <c r="AY284" s="23"/>
      <c r="BB284">
        <f>VLOOKUP(F284,'[2]superficie y densidad'!$B$1:$C$363,2,FALSE)</f>
        <v>1429.3</v>
      </c>
      <c r="BC284" s="26">
        <f>VLOOKUP(F284,'[2]superficie y densidad'!$B$1:$H$363,7,FALSE)</f>
        <v>0</v>
      </c>
      <c r="BD284">
        <f>VLOOKUP(F284,'[2]superficie y densidad'!$B$1:$E$363,4,FALSE)</f>
        <v>231507</v>
      </c>
      <c r="BE284">
        <f>VLOOKUP(F284,'[2]superficie y densidad'!$B$1:$G$363,6,FALSE)</f>
        <v>161.97229412999371</v>
      </c>
      <c r="BF284">
        <f>VLOOKUP(F284,'[2]poblacion y % H y M'!$A$1:$G$363,6,FALSE)</f>
        <v>48.82876111737442</v>
      </c>
      <c r="BG284">
        <f>VLOOKUP(F284,'[2]poblacion y % H y M'!$A$1:$G$363,7,FALSE)</f>
        <v>51.17123888262558</v>
      </c>
      <c r="BH284">
        <f>VLOOKUP(F284,'[2]poblacion % edad'!$A$2:$M$363,4,FALSE)</f>
        <v>47503</v>
      </c>
      <c r="BI284">
        <f>VLOOKUP(F284,'[2]poblacion % edad'!$A$2:$M$363,5,FALSE)</f>
        <v>149235</v>
      </c>
      <c r="BJ284">
        <f>VLOOKUP(F284,'[2]poblacion % edad'!$A$2:$M$363,6,FALSE)</f>
        <v>18955</v>
      </c>
      <c r="BK284">
        <f>VLOOKUP(F284,'[2]poblacion y % H y M'!$A$2:$N$363,14,FALSE)</f>
        <v>0.95537041737679951</v>
      </c>
      <c r="BL284">
        <f>VLOOKUP(F284,'[2]poblacion % edad'!$A$2:$M$363,10,FALSE)</f>
        <v>44.532448822327204</v>
      </c>
      <c r="BM284">
        <f>VLOOKUP(F284,'[2]poblacion % edad'!$A$2:$M$363,11,FALSE)</f>
        <v>39.902742984653599</v>
      </c>
      <c r="BN284">
        <f>VLOOKUP(F284,[2]TBN!$A$1:$E$363,5,FALSE)</f>
        <v>16.681116216103444</v>
      </c>
      <c r="BQ284">
        <f>VLOOKUP(F284,'[2]TMI bruta'!$B$6:$I$367,3,FALSE)</f>
        <v>8.6158977209560881</v>
      </c>
      <c r="BR284">
        <v>1</v>
      </c>
    </row>
    <row r="285" spans="1:70" x14ac:dyDescent="0.45">
      <c r="A285" s="1" t="s">
        <v>141</v>
      </c>
      <c r="B285" s="1">
        <v>3</v>
      </c>
      <c r="C285" s="1" t="s">
        <v>142</v>
      </c>
      <c r="D285" s="1" t="s">
        <v>267</v>
      </c>
      <c r="E285" s="1">
        <v>3101</v>
      </c>
      <c r="F285" s="1" t="s">
        <v>490</v>
      </c>
      <c r="J285" s="29">
        <v>6.3</v>
      </c>
      <c r="K285" s="32">
        <v>516.5</v>
      </c>
      <c r="M285" s="32">
        <v>3394.9</v>
      </c>
      <c r="O285" s="18">
        <v>0.60366424194862811</v>
      </c>
      <c r="P285" s="18">
        <v>0.60366424194862811</v>
      </c>
      <c r="Q285" s="18">
        <v>7700.1056412423432</v>
      </c>
      <c r="R285">
        <f>(P285/Q285)*100000</f>
        <v>7.8396877922733577</v>
      </c>
      <c r="S285" s="18">
        <v>63.384745404605951</v>
      </c>
      <c r="T285">
        <v>0.69910355860070628</v>
      </c>
      <c r="AJ285" s="21">
        <v>25</v>
      </c>
      <c r="AN285" s="37">
        <v>4.33</v>
      </c>
      <c r="AO285" s="37">
        <v>5.77</v>
      </c>
      <c r="AR285">
        <v>43</v>
      </c>
      <c r="AS285">
        <v>13</v>
      </c>
      <c r="AT285">
        <v>1</v>
      </c>
      <c r="AU285">
        <f>VLOOKUP(E285,'[1]AVPP 0 a 79 años (COMUNAS)'!$A$4:$I$350,5,FALSE)</f>
        <v>11547</v>
      </c>
      <c r="AV285">
        <f>VLOOKUP(E285,'[1]AVPP 0 a 79 años (COMUNAS)'!$A$4:$AA$350,11,FALSE)</f>
        <v>30054</v>
      </c>
      <c r="AW285">
        <f>VLOOKUP(E285,'[1]AVPP 0 a 79 años (COMUNAS)'!$A$4:$AA$350,17,FALSE)</f>
        <v>33278</v>
      </c>
      <c r="AX285">
        <f>VLOOKUP(E285,'[1]AVPP 0 a 79 años (COMUNAS)'!$A$4:$AA$350,23,FALSE)</f>
        <v>34779</v>
      </c>
      <c r="AY285" s="23"/>
      <c r="BB285">
        <v>16681.3</v>
      </c>
      <c r="BC285" s="26">
        <f>VLOOKUP(F285,'[2]superficie y densidad'!$B$1:$H$363,7,FALSE)</f>
        <v>0</v>
      </c>
      <c r="BD285">
        <f>VLOOKUP(F285,'[2]superficie y densidad'!$B$1:$E$363,4,FALSE)</f>
        <v>172231</v>
      </c>
      <c r="BE285">
        <f>VLOOKUP(F285,'[2]superficie y densidad'!$B$1:$G$363,6,FALSE)</f>
        <v>10.324794830139139</v>
      </c>
      <c r="BF285">
        <f>VLOOKUP(F285,'[2]poblacion y % H y M'!$A$1:$G$363,6,FALSE)</f>
        <v>51.358930738368812</v>
      </c>
      <c r="BG285">
        <f>VLOOKUP(F285,'[2]poblacion y % H y M'!$A$1:$G$363,7,FALSE)</f>
        <v>48.641069261631181</v>
      </c>
      <c r="BH285">
        <f>VLOOKUP(F285,'[2]poblacion % edad'!$A$2:$M$363,4,FALSE)</f>
        <v>37883</v>
      </c>
      <c r="BI285">
        <f>VLOOKUP(F285,'[2]poblacion % edad'!$A$2:$M$363,5,FALSE)</f>
        <v>112014</v>
      </c>
      <c r="BJ285">
        <f>VLOOKUP(F285,'[2]poblacion % edad'!$A$2:$M$363,6,FALSE)</f>
        <v>12558</v>
      </c>
      <c r="BK285">
        <f>VLOOKUP(F285,'[2]poblacion y % H y M'!$A$2:$N$363,14,FALSE)</f>
        <v>1.0491296670030272</v>
      </c>
      <c r="BL285">
        <f>VLOOKUP(F285,'[2]poblacion % edad'!$A$2:$M$363,10,FALSE)</f>
        <v>45.030978270573321</v>
      </c>
      <c r="BM285">
        <f>VLOOKUP(F285,'[2]poblacion % edad'!$A$2:$M$363,11,FALSE)</f>
        <v>33.149433782963335</v>
      </c>
      <c r="BN285">
        <f>VLOOKUP(F285,[2]TBN!$A$1:$E$363,5,FALSE)</f>
        <v>16.607675971807577</v>
      </c>
      <c r="BQ285">
        <f>VLOOKUP(F285,'[2]TMI bruta'!$B$6:$I$367,3,FALSE)</f>
        <v>11.82896366217893</v>
      </c>
    </row>
    <row r="286" spans="1:70" x14ac:dyDescent="0.45">
      <c r="A286" s="1"/>
      <c r="B286" s="1"/>
      <c r="C286" s="1"/>
      <c r="D286" s="1"/>
      <c r="E286" s="1">
        <v>8204</v>
      </c>
      <c r="F286" s="1" t="s">
        <v>212</v>
      </c>
      <c r="I286" s="1"/>
      <c r="J286" s="29">
        <v>9.5</v>
      </c>
      <c r="K286" s="32">
        <v>769.9</v>
      </c>
      <c r="M286" s="32">
        <v>1976.7</v>
      </c>
      <c r="O286" s="18">
        <v>17.636684303350972</v>
      </c>
      <c r="P286" s="18"/>
      <c r="Q286" s="18">
        <v>34991.181657848327</v>
      </c>
      <c r="S286" s="18">
        <v>105.82010582010582</v>
      </c>
      <c r="T286">
        <v>1.1948853615520283</v>
      </c>
      <c r="AN286" s="37">
        <v>7.06</v>
      </c>
      <c r="AU286">
        <f>VLOOKUP(E286,'[1]AVPP 0 a 79 años (COMUNAS)'!$A$4:$I$350,5,FALSE)</f>
        <v>457</v>
      </c>
      <c r="AV286">
        <f>VLOOKUP(E286,'[1]AVPP 0 a 79 años (COMUNAS)'!$A$4:$AA$350,11,FALSE)</f>
        <v>1570</v>
      </c>
      <c r="AW286">
        <f>VLOOKUP(E286,'[1]AVPP 0 a 79 años (COMUNAS)'!$A$4:$AA$350,17,FALSE)</f>
        <v>1834</v>
      </c>
      <c r="AX286">
        <f>VLOOKUP(E286,'[1]AVPP 0 a 79 años (COMUNAS)'!$A$4:$AA$350,23,FALSE)</f>
        <v>1315</v>
      </c>
      <c r="BB286">
        <f>VLOOKUP(F286,'[2]superficie y densidad'!$B$1:$C$363,2,FALSE)</f>
        <v>961.5</v>
      </c>
      <c r="BC286" s="26">
        <f>VLOOKUP(F286,'[2]superficie y densidad'!$B$1:$H$363,7,FALSE)</f>
        <v>0</v>
      </c>
      <c r="BD286">
        <f>VLOOKUP(F286,'[2]superficie y densidad'!$B$1:$E$363,4,FALSE)</f>
        <v>5581</v>
      </c>
      <c r="BE286">
        <f>VLOOKUP(F286,'[2]superficie y densidad'!$B$1:$G$363,6,FALSE)</f>
        <v>5.8044721788871554</v>
      </c>
      <c r="BF286">
        <f>VLOOKUP(F286,'[2]poblacion y % H y M'!$A$1:$G$363,6,FALSE)</f>
        <v>51.012363375739113</v>
      </c>
      <c r="BG286">
        <f>VLOOKUP(F286,'[2]poblacion y % H y M'!$A$1:$G$363,7,FALSE)</f>
        <v>48.98763662426088</v>
      </c>
      <c r="BH286">
        <f>VLOOKUP(F286,'[2]poblacion % edad'!$A$2:$M$363,4,FALSE)</f>
        <v>1261</v>
      </c>
      <c r="BI286">
        <f>VLOOKUP(F286,'[2]poblacion % edad'!$A$2:$M$363,5,FALSE)</f>
        <v>3744</v>
      </c>
      <c r="BJ286">
        <f>VLOOKUP(F286,'[2]poblacion % edad'!$A$2:$M$363,6,FALSE)</f>
        <v>698</v>
      </c>
      <c r="BK286">
        <f>VLOOKUP(F286,'[2]poblacion y % H y M'!$A$2:$N$363,14,FALSE)</f>
        <v>1.0507011866235167</v>
      </c>
      <c r="BL286">
        <f>VLOOKUP(F286,'[2]poblacion % edad'!$A$2:$M$363,10,FALSE)</f>
        <v>52.323717948717949</v>
      </c>
      <c r="BM286">
        <f>VLOOKUP(F286,'[2]poblacion % edad'!$A$2:$M$363,11,FALSE)</f>
        <v>55.352894528152262</v>
      </c>
      <c r="BN286">
        <f>VLOOKUP(F286,[2]TBN!$A$1:$E$363,5,FALSE)</f>
        <v>11.046817464492372</v>
      </c>
      <c r="BQ286">
        <f>VLOOKUP(F286,'[2]TMI bruta'!$B$6:$I$367,3,FALSE)</f>
        <v>0</v>
      </c>
    </row>
    <row r="287" spans="1:70" x14ac:dyDescent="0.45">
      <c r="A287" s="1"/>
      <c r="B287" s="1"/>
      <c r="C287" s="1"/>
      <c r="D287" s="1"/>
      <c r="E287" s="1">
        <v>7102</v>
      </c>
      <c r="F287" s="1" t="s">
        <v>459</v>
      </c>
      <c r="J287" s="29">
        <v>4.8</v>
      </c>
      <c r="K287" s="32">
        <v>352.6</v>
      </c>
      <c r="M287" s="32">
        <v>1267</v>
      </c>
      <c r="O287" s="18">
        <v>1.9802764465919442</v>
      </c>
      <c r="P287" s="18"/>
      <c r="Q287" s="18">
        <v>8047.8434789496605</v>
      </c>
      <c r="S287" s="18">
        <v>29.704146698879168</v>
      </c>
      <c r="T287">
        <v>0.80510119212642084</v>
      </c>
      <c r="AN287" s="37">
        <v>3.11</v>
      </c>
      <c r="AO287" s="37">
        <v>5.04</v>
      </c>
      <c r="AU287">
        <f>VLOOKUP(E287,'[1]AVPP 0 a 79 años (COMUNAS)'!$A$4:$I$350,5,FALSE)</f>
        <v>3805</v>
      </c>
      <c r="AV287">
        <f>VLOOKUP(E287,'[1]AVPP 0 a 79 años (COMUNAS)'!$A$4:$AA$350,11,FALSE)</f>
        <v>12556</v>
      </c>
      <c r="AW287">
        <f>VLOOKUP(E287,'[1]AVPP 0 a 79 años (COMUNAS)'!$A$4:$AA$350,17,FALSE)</f>
        <v>11971</v>
      </c>
      <c r="AX287">
        <f>VLOOKUP(E287,'[1]AVPP 0 a 79 años (COMUNAS)'!$A$4:$AA$350,23,FALSE)</f>
        <v>15431</v>
      </c>
      <c r="AY287" s="23"/>
      <c r="BB287">
        <f>VLOOKUP(F287,'[2]superficie y densidad'!$B$1:$C$363,2,FALSE)</f>
        <v>1343.6</v>
      </c>
      <c r="BC287" s="26">
        <f>VLOOKUP(F287,'[2]superficie y densidad'!$B$1:$H$363,7,FALSE)</f>
        <v>0</v>
      </c>
      <c r="BD287">
        <f>VLOOKUP(F287,'[2]superficie y densidad'!$B$1:$E$363,4,FALSE)</f>
        <v>50754</v>
      </c>
      <c r="BE287">
        <f>VLOOKUP(F287,'[2]superficie y densidad'!$B$1:$G$363,6,FALSE)</f>
        <v>37.774635308127422</v>
      </c>
      <c r="BF287">
        <f>VLOOKUP(F287,'[2]poblacion y % H y M'!$A$1:$G$363,6,FALSE)</f>
        <v>50.309335224809871</v>
      </c>
      <c r="BG287">
        <f>VLOOKUP(F287,'[2]poblacion y % H y M'!$A$1:$G$363,7,FALSE)</f>
        <v>49.690664775190136</v>
      </c>
      <c r="BH287">
        <f>VLOOKUP(F287,'[2]poblacion % edad'!$A$2:$M$363,4,FALSE)</f>
        <v>12246</v>
      </c>
      <c r="BI287">
        <f>VLOOKUP(F287,'[2]poblacion % edad'!$A$2:$M$363,5,FALSE)</f>
        <v>34244</v>
      </c>
      <c r="BJ287">
        <f>VLOOKUP(F287,'[2]poblacion % edad'!$A$2:$M$363,6,FALSE)</f>
        <v>3867</v>
      </c>
      <c r="BK287">
        <f>VLOOKUP(F287,'[2]poblacion y % H y M'!$A$2:$N$363,14,FALSE)</f>
        <v>1.0085756451677237</v>
      </c>
      <c r="BL287">
        <f>VLOOKUP(F287,'[2]poblacion % edad'!$A$2:$M$363,10,FALSE)</f>
        <v>47.053498423081415</v>
      </c>
      <c r="BM287">
        <f>VLOOKUP(F287,'[2]poblacion % edad'!$A$2:$M$363,11,FALSE)</f>
        <v>31.577658010779032</v>
      </c>
      <c r="BN287">
        <f>VLOOKUP(F287,[2]TBN!$A$1:$E$363,5,FALSE)</f>
        <v>13.96032329169728</v>
      </c>
      <c r="BQ287">
        <f>VLOOKUP(F287,'[2]TMI bruta'!$B$6:$I$367,3,FALSE)</f>
        <v>8.5348506401137989</v>
      </c>
    </row>
    <row r="288" spans="1:70" x14ac:dyDescent="0.45">
      <c r="A288" s="1"/>
      <c r="B288" s="1"/>
      <c r="C288" s="1"/>
      <c r="D288" s="1"/>
      <c r="E288" s="1">
        <v>5103</v>
      </c>
      <c r="F288" s="1" t="s">
        <v>497</v>
      </c>
      <c r="J288" s="29">
        <v>4.4000000000000004</v>
      </c>
      <c r="K288" s="32">
        <v>292.10000000000002</v>
      </c>
      <c r="M288" s="32">
        <v>2389.9</v>
      </c>
      <c r="O288" s="18"/>
      <c r="P288" s="18"/>
      <c r="Q288" s="18"/>
      <c r="S288" s="18"/>
      <c r="T288">
        <v>0.64307085248460671</v>
      </c>
      <c r="AR288">
        <v>2</v>
      </c>
      <c r="AS288">
        <v>1</v>
      </c>
      <c r="AU288">
        <f>VLOOKUP(E288,'[1]AVPP 0 a 79 años (COMUNAS)'!$A$4:$I$350,5,FALSE)</f>
        <v>2359</v>
      </c>
      <c r="AV288">
        <f>VLOOKUP(E288,'[1]AVPP 0 a 79 años (COMUNAS)'!$A$4:$AA$350,11,FALSE)</f>
        <v>6212</v>
      </c>
      <c r="AW288">
        <f>VLOOKUP(E288,'[1]AVPP 0 a 79 años (COMUNAS)'!$A$4:$AA$350,17,FALSE)</f>
        <v>5742</v>
      </c>
      <c r="AX288">
        <f>VLOOKUP(E288,'[1]AVPP 0 a 79 años (COMUNAS)'!$A$4:$AA$350,23,FALSE)</f>
        <v>7097</v>
      </c>
      <c r="BB288">
        <v>44833</v>
      </c>
      <c r="BC288" s="26">
        <f>VLOOKUP(F288,'[2]superficie y densidad'!$B$1:$H$363,7,FALSE)</f>
        <v>0</v>
      </c>
      <c r="BD288">
        <f>VLOOKUP(F288,'[2]superficie y densidad'!$B$1:$E$363,4,FALSE)</f>
        <v>48778</v>
      </c>
      <c r="BE288">
        <f>VLOOKUP(F288,'[2]superficie y densidad'!$B$1:$G$363,6,FALSE)</f>
        <v>641.81578947368416</v>
      </c>
      <c r="BF288">
        <f>VLOOKUP(F288,'[2]poblacion y % H y M'!$A$1:$G$363,6,FALSE)</f>
        <v>49.649432121038174</v>
      </c>
      <c r="BG288">
        <f>VLOOKUP(F288,'[2]poblacion y % H y M'!$A$1:$G$363,7,FALSE)</f>
        <v>50.350567878961826</v>
      </c>
      <c r="BH288">
        <f>VLOOKUP(F288,'[2]poblacion % edad'!$A$2:$M$363,4,FALSE)</f>
        <v>10212</v>
      </c>
      <c r="BI288">
        <f>VLOOKUP(F288,'[2]poblacion % edad'!$A$2:$M$363,5,FALSE)</f>
        <v>31074</v>
      </c>
      <c r="BJ288">
        <f>VLOOKUP(F288,'[2]poblacion % edad'!$A$2:$M$363,6,FALSE)</f>
        <v>3547</v>
      </c>
      <c r="BK288">
        <f>VLOOKUP(F288,'[2]poblacion y % H y M'!$A$2:$N$363,14,FALSE)</f>
        <v>0.97894504524387549</v>
      </c>
      <c r="BL288">
        <f>VLOOKUP(F288,'[2]poblacion % edad'!$A$2:$M$363,10,FALSE)</f>
        <v>44.278174679796614</v>
      </c>
      <c r="BM288">
        <f>VLOOKUP(F288,'[2]poblacion % edad'!$A$2:$M$363,11,FALSE)</f>
        <v>34.733646690168428</v>
      </c>
      <c r="BN288">
        <f>VLOOKUP(F288,[2]TBN!$A$1:$E$363,5,FALSE)</f>
        <v>12.067004215644726</v>
      </c>
      <c r="BQ288">
        <f>VLOOKUP(F288,'[2]TMI bruta'!$B$6:$I$367,3,FALSE)</f>
        <v>7.3937153419593349</v>
      </c>
    </row>
    <row r="289" spans="1:70" x14ac:dyDescent="0.45">
      <c r="A289" s="2"/>
      <c r="B289" s="1"/>
      <c r="C289" s="1"/>
      <c r="D289" s="1"/>
      <c r="E289" s="1">
        <v>13104</v>
      </c>
      <c r="F289" s="1" t="s">
        <v>424</v>
      </c>
      <c r="I289" s="1"/>
      <c r="J289" s="29">
        <v>5.5</v>
      </c>
      <c r="K289" s="32">
        <v>546.9</v>
      </c>
      <c r="M289" s="32">
        <v>3335.6</v>
      </c>
      <c r="O289" s="18"/>
      <c r="P289" s="18"/>
      <c r="Q289" s="18"/>
      <c r="S289" s="18"/>
      <c r="T289">
        <v>0.78936563188179298</v>
      </c>
      <c r="AO289" s="37">
        <v>7.36</v>
      </c>
      <c r="AP289">
        <f>VLOOKUP(F289,'[3]Brote ETA'!$A$2:$B$42,2,FALSE)</f>
        <v>1</v>
      </c>
      <c r="AR289">
        <v>2</v>
      </c>
      <c r="AS289">
        <v>8</v>
      </c>
      <c r="AU289">
        <f>VLOOKUP(E289,'[1]AVPP 0 a 79 años (COMUNAS)'!$A$4:$I$350,5,FALSE)</f>
        <v>11562</v>
      </c>
      <c r="AV289">
        <f>VLOOKUP(E289,'[1]AVPP 0 a 79 años (COMUNAS)'!$A$4:$AA$350,11,FALSE)</f>
        <v>34873</v>
      </c>
      <c r="AW289">
        <f>VLOOKUP(E289,'[1]AVPP 0 a 79 años (COMUNAS)'!$A$4:$AA$350,17,FALSE)</f>
        <v>35627</v>
      </c>
      <c r="AX289">
        <f>VLOOKUP(E289,'[1]AVPP 0 a 79 años (COMUNAS)'!$A$4:$AA$350,23,FALSE)</f>
        <v>33570</v>
      </c>
      <c r="AY289" s="23"/>
      <c r="BB289">
        <f>VLOOKUP(F289,'[2]superficie y densidad'!$B$1:$C$363,2,FALSE)</f>
        <v>10.7</v>
      </c>
      <c r="BC289" s="26">
        <f>VLOOKUP(F289,'[2]superficie y densidad'!$B$1:$H$363,7,FALSE)</f>
        <v>0</v>
      </c>
      <c r="BD289">
        <f>VLOOKUP(F289,'[2]superficie y densidad'!$B$1:$E$363,4,FALSE)</f>
        <v>141089</v>
      </c>
      <c r="BE289">
        <f>VLOOKUP(F289,'[2]superficie y densidad'!$B$1:$G$363,6,FALSE)</f>
        <v>13185.88785046729</v>
      </c>
      <c r="BF289">
        <f>VLOOKUP(F289,'[2]poblacion y % H y M'!$A$1:$G$363,6,FALSE)</f>
        <v>49.171090588210284</v>
      </c>
      <c r="BG289">
        <f>VLOOKUP(F289,'[2]poblacion y % H y M'!$A$1:$G$363,7,FALSE)</f>
        <v>50.828909411789724</v>
      </c>
      <c r="BH289">
        <f>VLOOKUP(F289,'[2]poblacion % edad'!$A$2:$M$363,4,FALSE)</f>
        <v>26654</v>
      </c>
      <c r="BI289">
        <f>VLOOKUP(F289,'[2]poblacion % edad'!$A$2:$M$363,5,FALSE)</f>
        <v>96212</v>
      </c>
      <c r="BJ289">
        <f>VLOOKUP(F289,'[2]poblacion % edad'!$A$2:$M$363,6,FALSE)</f>
        <v>17695</v>
      </c>
      <c r="BK289">
        <f>VLOOKUP(F289,'[2]poblacion y % H y M'!$A$2:$N$363,14,FALSE)</f>
        <v>0.96663075566997325</v>
      </c>
      <c r="BL289">
        <f>VLOOKUP(F289,'[2]poblacion % edad'!$A$2:$M$363,10,FALSE)</f>
        <v>46.095081694591109</v>
      </c>
      <c r="BM289">
        <f>VLOOKUP(F289,'[2]poblacion % edad'!$A$2:$M$363,11,FALSE)</f>
        <v>66.387784197493801</v>
      </c>
      <c r="BN289">
        <f>VLOOKUP(F289,[2]TBN!$A$1:$E$363,5,FALSE)</f>
        <v>12.47145367491694</v>
      </c>
      <c r="BQ289">
        <f>VLOOKUP(F289,'[2]TMI bruta'!$B$6:$I$367,3,FALSE)</f>
        <v>10.258110233338291</v>
      </c>
    </row>
    <row r="290" spans="1:70" x14ac:dyDescent="0.45">
      <c r="A290" s="1" t="s">
        <v>151</v>
      </c>
      <c r="B290" s="1">
        <v>8</v>
      </c>
      <c r="C290" s="1" t="s">
        <v>152</v>
      </c>
      <c r="D290" s="1"/>
      <c r="E290" s="1">
        <v>8101</v>
      </c>
      <c r="F290" s="1" t="s">
        <v>204</v>
      </c>
      <c r="I290" s="1"/>
      <c r="J290" s="29">
        <v>7</v>
      </c>
      <c r="K290" s="32">
        <v>556.9</v>
      </c>
      <c r="M290" s="32">
        <v>5066.5</v>
      </c>
      <c r="O290" s="18">
        <v>0.87459604595127627</v>
      </c>
      <c r="P290" s="18">
        <v>0.43729802297563813</v>
      </c>
      <c r="Q290" s="18">
        <v>14919.296649859845</v>
      </c>
      <c r="R290">
        <f>(P290/Q290)*100000</f>
        <v>2.9310900723979252</v>
      </c>
      <c r="S290" s="18">
        <v>188.47544790250004</v>
      </c>
      <c r="T290">
        <v>0.6975996711518867</v>
      </c>
      <c r="AM290">
        <v>211</v>
      </c>
      <c r="AN290" s="37">
        <v>4.75</v>
      </c>
      <c r="AO290" s="37">
        <v>4.9800000000000004</v>
      </c>
      <c r="AS290">
        <v>24</v>
      </c>
      <c r="AU290">
        <f>VLOOKUP(E290,'[1]AVPP 0 a 79 años (COMUNAS)'!$A$4:$I$350,5,FALSE)</f>
        <v>14441</v>
      </c>
      <c r="AV290">
        <f>VLOOKUP(E290,'[1]AVPP 0 a 79 años (COMUNAS)'!$A$4:$AA$350,11,FALSE)</f>
        <v>52645</v>
      </c>
      <c r="AW290">
        <f>VLOOKUP(E290,'[1]AVPP 0 a 79 años (COMUNAS)'!$A$4:$AA$350,17,FALSE)</f>
        <v>49662</v>
      </c>
      <c r="AX290">
        <f>VLOOKUP(E290,'[1]AVPP 0 a 79 años (COMUNAS)'!$A$4:$AA$350,23,FALSE)</f>
        <v>49150</v>
      </c>
      <c r="AY290" s="23"/>
      <c r="BB290">
        <f>VLOOKUP(F290,'[2]superficie y densidad'!$B$1:$C$363,2,FALSE)</f>
        <v>221.6</v>
      </c>
      <c r="BC290" s="26">
        <f>VLOOKUP(F290,'[2]superficie y densidad'!$B$1:$H$363,7,FALSE)</f>
        <v>0</v>
      </c>
      <c r="BD290">
        <f>VLOOKUP(F290,'[2]superficie y densidad'!$B$1:$E$363,4,FALSE)</f>
        <v>229017</v>
      </c>
      <c r="BE290">
        <f>VLOOKUP(F290,'[2]superficie y densidad'!$B$1:$G$363,6,FALSE)</f>
        <v>1033.4702166064983</v>
      </c>
      <c r="BF290">
        <f>VLOOKUP(F290,'[2]poblacion y % H y M'!$A$1:$G$363,6,FALSE)</f>
        <v>48.510809241235364</v>
      </c>
      <c r="BG290">
        <f>VLOOKUP(F290,'[2]poblacion y % H y M'!$A$1:$G$363,7,FALSE)</f>
        <v>51.489190758764636</v>
      </c>
      <c r="BH290">
        <f>VLOOKUP(F290,'[2]poblacion % edad'!$A$2:$M$363,4,FALSE)</f>
        <v>39731</v>
      </c>
      <c r="BI290">
        <f>VLOOKUP(F290,'[2]poblacion % edad'!$A$2:$M$363,5,FALSE)</f>
        <v>165420</v>
      </c>
      <c r="BJ290">
        <f>VLOOKUP(F290,'[2]poblacion % edad'!$A$2:$M$363,6,FALSE)</f>
        <v>23315</v>
      </c>
      <c r="BK290">
        <f>VLOOKUP(F290,'[2]poblacion y % H y M'!$A$2:$N$363,14,FALSE)</f>
        <v>0.94138440883057728</v>
      </c>
      <c r="BL290">
        <f>VLOOKUP(F290,'[2]poblacion % edad'!$A$2:$M$363,10,FALSE)</f>
        <v>38.112682867851525</v>
      </c>
      <c r="BM290">
        <f>VLOOKUP(F290,'[2]poblacion % edad'!$A$2:$M$363,11,FALSE)</f>
        <v>58.682137373839069</v>
      </c>
      <c r="BN290">
        <f>VLOOKUP(F290,[2]TBN!$A$1:$E$363,5,FALSE)</f>
        <v>11.726033633013227</v>
      </c>
      <c r="BQ290">
        <f>VLOOKUP(F290,'[2]TMI bruta'!$B$6:$I$367,3,FALSE)</f>
        <v>6.7186736093044424</v>
      </c>
      <c r="BR290">
        <v>6</v>
      </c>
    </row>
    <row r="291" spans="1:70" x14ac:dyDescent="0.45">
      <c r="A291" s="1"/>
      <c r="B291" s="1"/>
      <c r="C291" s="1"/>
      <c r="D291" s="1"/>
      <c r="E291" s="1">
        <v>4302</v>
      </c>
      <c r="F291" s="1" t="s">
        <v>179</v>
      </c>
      <c r="J291" s="29">
        <v>5.8</v>
      </c>
      <c r="K291" s="32">
        <v>254.2</v>
      </c>
      <c r="M291" s="32">
        <v>999.7</v>
      </c>
      <c r="O291" s="18">
        <v>6.6194479380419677</v>
      </c>
      <c r="P291" s="18"/>
      <c r="Q291" s="18">
        <v>2184.4178195538489</v>
      </c>
      <c r="S291" s="18">
        <v>59.575031442377707</v>
      </c>
      <c r="T291">
        <v>0.44873237571986496</v>
      </c>
      <c r="AJ291" s="21">
        <v>1</v>
      </c>
      <c r="AM291">
        <v>1</v>
      </c>
      <c r="AN291" s="37">
        <v>5.37</v>
      </c>
      <c r="AR291">
        <v>5</v>
      </c>
      <c r="AU291">
        <f>VLOOKUP(E291,'[1]AVPP 0 a 79 años (COMUNAS)'!$A$4:$I$350,5,FALSE)</f>
        <v>996</v>
      </c>
      <c r="AV291">
        <f>VLOOKUP(E291,'[1]AVPP 0 a 79 años (COMUNAS)'!$A$4:$AA$350,11,FALSE)</f>
        <v>3234</v>
      </c>
      <c r="AW291">
        <f>VLOOKUP(E291,'[1]AVPP 0 a 79 años (COMUNAS)'!$A$4:$AA$350,17,FALSE)</f>
        <v>3013</v>
      </c>
      <c r="AX291">
        <f>VLOOKUP(E291,'[1]AVPP 0 a 79 años (COMUNAS)'!$A$4:$AA$350,23,FALSE)</f>
        <v>3093</v>
      </c>
      <c r="BB291">
        <f>VLOOKUP(F291,'[2]superficie y densidad'!$B$1:$C$363,2,FALSE)</f>
        <v>1895.9</v>
      </c>
      <c r="BC291" s="26">
        <f>VLOOKUP(F291,'[2]superficie y densidad'!$B$1:$H$363,7,FALSE)</f>
        <v>0</v>
      </c>
      <c r="BD291">
        <f>VLOOKUP(F291,'[2]superficie y densidad'!$B$1:$E$363,4,FALSE)</f>
        <v>15299</v>
      </c>
      <c r="BE291">
        <f>VLOOKUP(F291,'[2]superficie y densidad'!$B$1:$G$363,6,FALSE)</f>
        <v>8.0695184345165885</v>
      </c>
      <c r="BF291">
        <f>VLOOKUP(F291,'[2]poblacion y % H y M'!$A$1:$G$363,6,FALSE)</f>
        <v>49.950977188051503</v>
      </c>
      <c r="BG291">
        <f>VLOOKUP(F291,'[2]poblacion y % H y M'!$A$1:$G$363,7,FALSE)</f>
        <v>50.049022811948497</v>
      </c>
      <c r="BH291">
        <f>VLOOKUP(F291,'[2]poblacion % edad'!$A$2:$M$363,4,FALSE)</f>
        <v>2899</v>
      </c>
      <c r="BI291">
        <f>VLOOKUP(F291,'[2]poblacion % edad'!$A$2:$M$363,5,FALSE)</f>
        <v>9715</v>
      </c>
      <c r="BJ291">
        <f>VLOOKUP(F291,'[2]poblacion % edad'!$A$2:$M$363,6,FALSE)</f>
        <v>2384</v>
      </c>
      <c r="BK291">
        <f>VLOOKUP(F291,'[2]poblacion y % H y M'!$A$2:$N$363,14,FALSE)</f>
        <v>0.99893375982940158</v>
      </c>
      <c r="BL291">
        <f>VLOOKUP(F291,'[2]poblacion % edad'!$A$2:$M$363,10,FALSE)</f>
        <v>54.379825012866704</v>
      </c>
      <c r="BM291">
        <f>VLOOKUP(F291,'[2]poblacion % edad'!$A$2:$M$363,11,FALSE)</f>
        <v>82.235253535701972</v>
      </c>
      <c r="BN291">
        <f>VLOOKUP(F291,[2]TBN!$A$1:$E$363,5,FALSE)</f>
        <v>10.401386851580211</v>
      </c>
      <c r="BQ291">
        <f>VLOOKUP(F291,'[2]TMI bruta'!$B$6:$I$367,3,FALSE)</f>
        <v>12.820512820512819</v>
      </c>
    </row>
    <row r="292" spans="1:70" x14ac:dyDescent="0.45">
      <c r="A292" s="1"/>
      <c r="B292" s="1"/>
      <c r="C292" s="1"/>
      <c r="D292" s="1"/>
      <c r="E292" s="1">
        <v>6104</v>
      </c>
      <c r="F292" s="1" t="s">
        <v>294</v>
      </c>
      <c r="J292" s="29">
        <v>4.3</v>
      </c>
      <c r="K292" s="32">
        <v>455.5</v>
      </c>
      <c r="M292" s="32">
        <v>984.1</v>
      </c>
      <c r="O292" s="18"/>
      <c r="P292" s="18"/>
      <c r="Q292" s="18"/>
      <c r="S292" s="18"/>
      <c r="T292">
        <v>0.83322968490878935</v>
      </c>
      <c r="AO292" s="37">
        <v>1.17</v>
      </c>
      <c r="AR292">
        <v>1</v>
      </c>
      <c r="AT292">
        <v>1</v>
      </c>
      <c r="AU292">
        <f>VLOOKUP(E292,'[1]AVPP 0 a 79 años (COMUNAS)'!$A$4:$I$350,5,FALSE)</f>
        <v>1554</v>
      </c>
      <c r="AV292">
        <f>VLOOKUP(E292,'[1]AVPP 0 a 79 años (COMUNAS)'!$A$4:$AA$350,11,FALSE)</f>
        <v>4462</v>
      </c>
      <c r="AW292">
        <f>VLOOKUP(E292,'[1]AVPP 0 a 79 años (COMUNAS)'!$A$4:$AA$350,17,FALSE)</f>
        <v>4307</v>
      </c>
      <c r="AX292">
        <f>VLOOKUP(E292,'[1]AVPP 0 a 79 años (COMUNAS)'!$A$4:$AA$350,23,FALSE)</f>
        <v>4469</v>
      </c>
      <c r="BB292">
        <f>VLOOKUP(F292,'[2]superficie y densidad'!$B$1:$C$363,2,FALSE)</f>
        <v>224.7</v>
      </c>
      <c r="BC292" s="26">
        <f>VLOOKUP(F292,'[2]superficie y densidad'!$B$1:$H$363,7,FALSE)</f>
        <v>0</v>
      </c>
      <c r="BD292">
        <f>VLOOKUP(F292,'[2]superficie y densidad'!$B$1:$E$363,4,FALSE)</f>
        <v>19703</v>
      </c>
      <c r="BE292">
        <f>VLOOKUP(F292,'[2]superficie y densidad'!$B$1:$G$363,6,FALSE)</f>
        <v>87.685803293279932</v>
      </c>
      <c r="BF292">
        <f>VLOOKUP(F292,'[2]poblacion y % H y M'!$A$1:$G$363,6,FALSE)</f>
        <v>50.499923869461504</v>
      </c>
      <c r="BG292">
        <f>VLOOKUP(F292,'[2]poblacion y % H y M'!$A$1:$G$363,7,FALSE)</f>
        <v>49.500076130538496</v>
      </c>
      <c r="BH292">
        <f>VLOOKUP(F292,'[2]poblacion % edad'!$A$2:$M$363,4,FALSE)</f>
        <v>4114</v>
      </c>
      <c r="BI292">
        <f>VLOOKUP(F292,'[2]poblacion % edad'!$A$2:$M$363,5,FALSE)</f>
        <v>12794</v>
      </c>
      <c r="BJ292">
        <f>VLOOKUP(F292,'[2]poblacion % edad'!$A$2:$M$363,6,FALSE)</f>
        <v>2182</v>
      </c>
      <c r="BK292">
        <f>VLOOKUP(F292,'[2]poblacion y % H y M'!$A$2:$N$363,14,FALSE)</f>
        <v>1.0258940889313382</v>
      </c>
      <c r="BL292">
        <f>VLOOKUP(F292,'[2]poblacion % edad'!$A$2:$M$363,10,FALSE)</f>
        <v>49.210567453493823</v>
      </c>
      <c r="BM292">
        <f>VLOOKUP(F292,'[2]poblacion % edad'!$A$2:$M$363,11,FALSE)</f>
        <v>53.038405444822558</v>
      </c>
      <c r="BN292">
        <f>VLOOKUP(F292,[2]TBN!$A$1:$E$363,5,FALSE)</f>
        <v>14.457831325301205</v>
      </c>
      <c r="BQ292">
        <f>VLOOKUP(F292,'[2]TMI bruta'!$B$6:$I$367,3,FALSE)</f>
        <v>3.619305991580537</v>
      </c>
    </row>
    <row r="293" spans="1:70" x14ac:dyDescent="0.45">
      <c r="A293" s="1"/>
      <c r="B293" s="1"/>
      <c r="C293" s="1"/>
      <c r="D293" s="1"/>
      <c r="E293" s="15">
        <v>9202</v>
      </c>
      <c r="F293" s="15" t="s">
        <v>377</v>
      </c>
      <c r="I293" s="1"/>
      <c r="J293" s="29">
        <v>3.5</v>
      </c>
      <c r="K293" s="32">
        <v>892.1</v>
      </c>
      <c r="M293" s="32">
        <v>2385.3000000000002</v>
      </c>
      <c r="O293" s="18">
        <v>4.0980247520695023</v>
      </c>
      <c r="P293" s="18"/>
      <c r="Q293" s="18"/>
      <c r="S293" s="18">
        <v>49.176297024834028</v>
      </c>
      <c r="T293">
        <v>0.64855339726251948</v>
      </c>
      <c r="AM293">
        <v>2</v>
      </c>
      <c r="AN293" s="37">
        <v>7.74</v>
      </c>
      <c r="AQ293">
        <v>2</v>
      </c>
      <c r="AS293">
        <v>1</v>
      </c>
      <c r="AU293">
        <f>VLOOKUP(E293,'[1]AVPP 0 a 79 años (COMUNAS)'!$A$4:$I$350,5,FALSE)</f>
        <v>1771</v>
      </c>
      <c r="AV293">
        <f>VLOOKUP(E293,'[1]AVPP 0 a 79 años (COMUNAS)'!$A$4:$AA$350,11,FALSE)</f>
        <v>6824</v>
      </c>
      <c r="AW293">
        <f>VLOOKUP(E293,'[1]AVPP 0 a 79 años (COMUNAS)'!$A$4:$AA$350,17,FALSE)</f>
        <v>5946</v>
      </c>
      <c r="AX293">
        <f>VLOOKUP(E293,'[1]AVPP 0 a 79 años (COMUNAS)'!$A$4:$AA$350,23,FALSE)</f>
        <v>6495</v>
      </c>
      <c r="AY293" s="23"/>
      <c r="BB293">
        <f>VLOOKUP(F293,'[2]superficie y densidad'!$B$1:$C$363,2,FALSE)</f>
        <v>1295.9000000000001</v>
      </c>
      <c r="BC293" s="26">
        <f>VLOOKUP(F293,'[2]superficie y densidad'!$B$1:$H$363,7,FALSE)</f>
        <v>0</v>
      </c>
      <c r="BD293">
        <f>VLOOKUP(F293,'[2]superficie y densidad'!$B$1:$E$363,4,FALSE)</f>
        <v>24574</v>
      </c>
      <c r="BE293">
        <f>VLOOKUP(F293,'[2]superficie y densidad'!$B$1:$G$363,6,FALSE)</f>
        <v>18.962882938498339</v>
      </c>
      <c r="BF293">
        <f>VLOOKUP(F293,'[2]poblacion y % H y M'!$A$1:$G$363,6,FALSE)</f>
        <v>50.288923252217785</v>
      </c>
      <c r="BG293">
        <f>VLOOKUP(F293,'[2]poblacion y % H y M'!$A$1:$G$363,7,FALSE)</f>
        <v>49.711076747782208</v>
      </c>
      <c r="BH293">
        <f>VLOOKUP(F293,'[2]poblacion % edad'!$A$2:$M$363,4,FALSE)</f>
        <v>5631</v>
      </c>
      <c r="BI293">
        <f>VLOOKUP(F293,'[2]poblacion % edad'!$A$2:$M$363,5,FALSE)</f>
        <v>16165</v>
      </c>
      <c r="BJ293">
        <f>VLOOKUP(F293,'[2]poblacion % edad'!$A$2:$M$363,6,FALSE)</f>
        <v>2523</v>
      </c>
      <c r="BK293">
        <f>VLOOKUP(F293,'[2]poblacion y % H y M'!$A$2:$N$363,14,FALSE)</f>
        <v>1.0080092477912641</v>
      </c>
      <c r="BL293">
        <f>VLOOKUP(F293,'[2]poblacion % edad'!$A$2:$M$363,10,FALSE)</f>
        <v>50.442313640581503</v>
      </c>
      <c r="BM293">
        <f>VLOOKUP(F293,'[2]poblacion % edad'!$A$2:$M$363,11,FALSE)</f>
        <v>44.805540756526376</v>
      </c>
      <c r="BN293">
        <f>VLOOKUP(F293,[2]TBN!$A$1:$E$363,5,FALSE)</f>
        <v>13.93971791603273</v>
      </c>
      <c r="BQ293">
        <f>VLOOKUP(F293,'[2]TMI bruta'!$B$6:$I$367,3,FALSE)</f>
        <v>2.9498525073746311</v>
      </c>
    </row>
    <row r="294" spans="1:70" x14ac:dyDescent="0.45">
      <c r="A294" s="2"/>
      <c r="B294" s="1"/>
      <c r="C294" s="1"/>
      <c r="D294" s="1"/>
      <c r="E294" s="1">
        <v>13301</v>
      </c>
      <c r="F294" s="1" t="s">
        <v>438</v>
      </c>
      <c r="I294" s="1"/>
      <c r="J294" s="29">
        <v>6.7</v>
      </c>
      <c r="K294" s="32">
        <v>482</v>
      </c>
      <c r="M294" s="32">
        <v>2673.3</v>
      </c>
      <c r="O294" s="18"/>
      <c r="P294" s="18"/>
      <c r="Q294" s="18"/>
      <c r="S294" s="18"/>
      <c r="T294">
        <v>0.72615778715490087</v>
      </c>
      <c r="AM294">
        <v>1</v>
      </c>
      <c r="AO294" s="37">
        <v>5.58</v>
      </c>
      <c r="AR294">
        <v>3</v>
      </c>
      <c r="AS294">
        <v>6</v>
      </c>
      <c r="AT294">
        <v>3</v>
      </c>
      <c r="AU294">
        <f>VLOOKUP(E294,'[1]AVPP 0 a 79 años (COMUNAS)'!$A$4:$I$350,5,FALSE)</f>
        <v>6836</v>
      </c>
      <c r="AV294">
        <f>VLOOKUP(E294,'[1]AVPP 0 a 79 años (COMUNAS)'!$A$4:$AA$350,11,FALSE)</f>
        <v>18227</v>
      </c>
      <c r="AW294">
        <f>VLOOKUP(E294,'[1]AVPP 0 a 79 años (COMUNAS)'!$A$4:$AA$350,17,FALSE)</f>
        <v>20543</v>
      </c>
      <c r="AX294">
        <f>VLOOKUP(E294,'[1]AVPP 0 a 79 años (COMUNAS)'!$A$4:$AA$350,23,FALSE)</f>
        <v>22475</v>
      </c>
      <c r="AY294" s="23"/>
      <c r="BB294">
        <f>VLOOKUP(F294,'[2]superficie y densidad'!$B$1:$C$363,2,FALSE)</f>
        <v>971.2</v>
      </c>
      <c r="BC294" s="26">
        <f>VLOOKUP(F294,'[2]superficie y densidad'!$B$1:$H$363,7,FALSE)</f>
        <v>0</v>
      </c>
      <c r="BD294">
        <f>VLOOKUP(F294,'[2]superficie y densidad'!$B$1:$E$363,4,FALSE)</f>
        <v>121233</v>
      </c>
      <c r="BE294">
        <f>VLOOKUP(F294,'[2]superficie y densidad'!$B$1:$G$363,6,FALSE)</f>
        <v>124.82804777594727</v>
      </c>
      <c r="BF294">
        <f>VLOOKUP(F294,'[2]poblacion y % H y M'!$A$1:$G$363,6,FALSE)</f>
        <v>53.105177633152692</v>
      </c>
      <c r="BG294">
        <f>VLOOKUP(F294,'[2]poblacion y % H y M'!$A$1:$G$363,7,FALSE)</f>
        <v>46.894822366847308</v>
      </c>
      <c r="BH294">
        <f>VLOOKUP(F294,'[2]poblacion % edad'!$A$2:$M$363,4,FALSE)</f>
        <v>26802</v>
      </c>
      <c r="BI294">
        <f>VLOOKUP(F294,'[2]poblacion % edad'!$A$2:$M$363,5,FALSE)</f>
        <v>77806</v>
      </c>
      <c r="BJ294">
        <f>VLOOKUP(F294,'[2]poblacion % edad'!$A$2:$M$363,6,FALSE)</f>
        <v>5883</v>
      </c>
      <c r="BK294">
        <f>VLOOKUP(F294,'[2]poblacion y % H y M'!$A$2:$N$363,14,FALSE)</f>
        <v>1.1315906240956883</v>
      </c>
      <c r="BL294">
        <f>VLOOKUP(F294,'[2]poblacion % edad'!$A$2:$M$363,10,FALSE)</f>
        <v>42.008328406549623</v>
      </c>
      <c r="BM294">
        <f>VLOOKUP(F294,'[2]poblacion % edad'!$A$2:$M$363,11,FALSE)</f>
        <v>21.949854488471011</v>
      </c>
      <c r="BN294">
        <f>VLOOKUP(F294,[2]TBN!$A$1:$E$363,5,FALSE)</f>
        <v>18.318234064312929</v>
      </c>
      <c r="BQ294">
        <f>VLOOKUP(F294,'[2]TMI bruta'!$B$6:$I$367,3,FALSE)</f>
        <v>6.9102586008615594</v>
      </c>
    </row>
    <row r="295" spans="1:70" x14ac:dyDescent="0.45">
      <c r="A295" s="1"/>
      <c r="B295" s="1"/>
      <c r="C295" s="1"/>
      <c r="D295" s="1"/>
      <c r="E295" s="1">
        <v>1403</v>
      </c>
      <c r="F295" s="1" t="s">
        <v>274</v>
      </c>
      <c r="J295" s="29">
        <v>0</v>
      </c>
      <c r="K295" s="32">
        <v>187</v>
      </c>
      <c r="M295" s="32">
        <v>810.5</v>
      </c>
      <c r="O295" s="18"/>
      <c r="P295" s="18"/>
      <c r="Q295" s="18"/>
      <c r="S295" s="18"/>
      <c r="AJ295" s="22"/>
      <c r="AU295">
        <f>VLOOKUP(E295,'[1]AVPP 0 a 79 años (COMUNAS)'!$A$4:$I$350,5,FALSE)</f>
        <v>0</v>
      </c>
      <c r="AV295">
        <f>VLOOKUP(E295,'[1]AVPP 0 a 79 años (COMUNAS)'!$A$4:$AA$350,11,FALSE)</f>
        <v>243</v>
      </c>
      <c r="AW295">
        <f>VLOOKUP(E295,'[1]AVPP 0 a 79 años (COMUNAS)'!$A$4:$AA$350,17,FALSE)</f>
        <v>112</v>
      </c>
      <c r="AX295">
        <f>VLOOKUP(E295,'[1]AVPP 0 a 79 años (COMUNAS)'!$A$4:$AA$350,23,FALSE)</f>
        <v>191</v>
      </c>
      <c r="BB295">
        <f>VLOOKUP(F295,'[2]superficie y densidad'!$B$1:$C$363,2,FALSE)</f>
        <v>4015.6</v>
      </c>
      <c r="BC295" s="26">
        <f>VLOOKUP(F295,'[2]superficie y densidad'!$B$1:$H$363,7,FALSE)</f>
        <v>0</v>
      </c>
      <c r="BD295">
        <f>VLOOKUP(F295,'[2]superficie y densidad'!$B$1:$E$363,4,FALSE)</f>
        <v>1696</v>
      </c>
      <c r="BE295">
        <f>VLOOKUP(F295,'[2]superficie y densidad'!$B$1:$G$363,6,FALSE)</f>
        <v>0.42235282398645285</v>
      </c>
      <c r="BF295">
        <f>VLOOKUP(F295,'[2]poblacion y % H y M'!$A$1:$G$363,6,FALSE)</f>
        <v>54.77594339622641</v>
      </c>
      <c r="BG295">
        <f>VLOOKUP(F295,'[2]poblacion y % H y M'!$A$1:$G$363,7,FALSE)</f>
        <v>45.224056603773583</v>
      </c>
      <c r="BH295">
        <f>VLOOKUP(F295,'[2]poblacion % edad'!$A$2:$M$363,4,FALSE)</f>
        <v>403</v>
      </c>
      <c r="BI295">
        <f>VLOOKUP(F295,'[2]poblacion % edad'!$A$2:$M$363,5,FALSE)</f>
        <v>1091</v>
      </c>
      <c r="BJ295">
        <f>VLOOKUP(F295,'[2]poblacion % edad'!$A$2:$M$363,6,FALSE)</f>
        <v>197</v>
      </c>
      <c r="BK295">
        <f>VLOOKUP(F295,'[2]poblacion y % H y M'!$A$2:$N$363,14,FALSE)</f>
        <v>1.213350785340314</v>
      </c>
      <c r="BL295">
        <f>VLOOKUP(F295,'[2]poblacion % edad'!$A$2:$M$363,10,FALSE)</f>
        <v>54.995417048579284</v>
      </c>
      <c r="BM295">
        <f>VLOOKUP(F295,'[2]poblacion % edad'!$A$2:$M$363,11,FALSE)</f>
        <v>48.883374689826304</v>
      </c>
      <c r="BN295">
        <f>VLOOKUP(F295,[2]TBN!$A$1:$E$363,5,FALSE)</f>
        <v>1.7740981667652278</v>
      </c>
      <c r="BQ295">
        <f>VLOOKUP(F295,'[2]TMI bruta'!$B$6:$I$367,3,FALSE)</f>
        <v>0</v>
      </c>
    </row>
    <row r="296" spans="1:70" x14ac:dyDescent="0.45">
      <c r="A296" s="1"/>
      <c r="B296" s="1"/>
      <c r="C296" s="1"/>
      <c r="D296" s="1"/>
      <c r="E296" s="1">
        <v>7402</v>
      </c>
      <c r="F296" s="1" t="s">
        <v>325</v>
      </c>
      <c r="J296" s="29">
        <v>7.6</v>
      </c>
      <c r="K296" s="32">
        <v>534.79999999999995</v>
      </c>
      <c r="M296" s="32">
        <v>1369.2</v>
      </c>
      <c r="O296" s="18"/>
      <c r="P296" s="18"/>
      <c r="Q296" s="18"/>
      <c r="S296" s="18"/>
      <c r="T296">
        <v>1.2738415390980555</v>
      </c>
      <c r="AU296">
        <f>VLOOKUP(E296,'[1]AVPP 0 a 79 años (COMUNAS)'!$A$4:$I$350,5,FALSE)</f>
        <v>1363</v>
      </c>
      <c r="AV296">
        <f>VLOOKUP(E296,'[1]AVPP 0 a 79 años (COMUNAS)'!$A$4:$AA$350,11,FALSE)</f>
        <v>4006</v>
      </c>
      <c r="AW296">
        <f>VLOOKUP(E296,'[1]AVPP 0 a 79 años (COMUNAS)'!$A$4:$AA$350,17,FALSE)</f>
        <v>5384</v>
      </c>
      <c r="AX296">
        <f>VLOOKUP(E296,'[1]AVPP 0 a 79 años (COMUNAS)'!$A$4:$AA$350,23,FALSE)</f>
        <v>3533</v>
      </c>
      <c r="AY296" s="23"/>
      <c r="BB296">
        <f>VLOOKUP(F296,'[2]superficie y densidad'!$B$1:$C$363,2,FALSE)</f>
        <v>2899.9</v>
      </c>
      <c r="BC296" s="26">
        <f>VLOOKUP(F296,'[2]superficie y densidad'!$B$1:$H$363,7,FALSE)</f>
        <v>0</v>
      </c>
      <c r="BD296">
        <f>VLOOKUP(F296,'[2]superficie y densidad'!$B$1:$E$363,4,FALSE)</f>
        <v>19444</v>
      </c>
      <c r="BE296">
        <f>VLOOKUP(F296,'[2]superficie y densidad'!$B$1:$G$363,6,FALSE)</f>
        <v>6.7050587951308662</v>
      </c>
      <c r="BF296">
        <f>VLOOKUP(F296,'[2]poblacion y % H y M'!$A$1:$G$363,6,FALSE)</f>
        <v>50.406295001028603</v>
      </c>
      <c r="BG296">
        <f>VLOOKUP(F296,'[2]poblacion y % H y M'!$A$1:$G$363,7,FALSE)</f>
        <v>49.593704998971404</v>
      </c>
      <c r="BH296">
        <f>VLOOKUP(F296,'[2]poblacion % edad'!$A$2:$M$363,4,FALSE)</f>
        <v>4170</v>
      </c>
      <c r="BI296">
        <f>VLOOKUP(F296,'[2]poblacion % edad'!$A$2:$M$363,5,FALSE)</f>
        <v>13084</v>
      </c>
      <c r="BJ296">
        <f>VLOOKUP(F296,'[2]poblacion % edad'!$A$2:$M$363,6,FALSE)</f>
        <v>2013</v>
      </c>
      <c r="BK296">
        <f>VLOOKUP(F296,'[2]poblacion y % H y M'!$A$2:$N$363,14,FALSE)</f>
        <v>1.022782152230971</v>
      </c>
      <c r="BL296">
        <f>VLOOKUP(F296,'[2]poblacion % edad'!$A$2:$M$363,10,FALSE)</f>
        <v>47.25619076734943</v>
      </c>
      <c r="BM296">
        <f>VLOOKUP(F296,'[2]poblacion % edad'!$A$2:$M$363,11,FALSE)</f>
        <v>48.273381294964032</v>
      </c>
      <c r="BN296">
        <f>VLOOKUP(F296,[2]TBN!$A$1:$E$363,5,FALSE)</f>
        <v>13.027456272382832</v>
      </c>
      <c r="BQ296">
        <f>VLOOKUP(F296,'[2]TMI bruta'!$B$6:$I$367,3,FALSE)</f>
        <v>0</v>
      </c>
      <c r="BR296">
        <v>1</v>
      </c>
    </row>
    <row r="297" spans="1:70" x14ac:dyDescent="0.45">
      <c r="A297" s="1"/>
      <c r="B297" s="1"/>
      <c r="C297" s="1"/>
      <c r="D297" s="1"/>
      <c r="E297" s="1">
        <v>6103</v>
      </c>
      <c r="F297" s="1" t="s">
        <v>293</v>
      </c>
      <c r="J297" s="29">
        <v>10.7</v>
      </c>
      <c r="K297" s="32">
        <v>542.20000000000005</v>
      </c>
      <c r="M297" s="32">
        <v>1640.2</v>
      </c>
      <c r="O297" s="18">
        <v>14.054813773717498</v>
      </c>
      <c r="P297" s="18"/>
      <c r="Q297" s="18"/>
      <c r="S297" s="18">
        <v>56.219255094869993</v>
      </c>
      <c r="AN297" s="37">
        <v>2.54</v>
      </c>
      <c r="AU297">
        <f>VLOOKUP(E297,'[1]AVPP 0 a 79 años (COMUNAS)'!$A$4:$I$350,5,FALSE)</f>
        <v>635</v>
      </c>
      <c r="AV297">
        <f>VLOOKUP(E297,'[1]AVPP 0 a 79 años (COMUNAS)'!$A$4:$AA$350,11,FALSE)</f>
        <v>1628</v>
      </c>
      <c r="AW297">
        <f>VLOOKUP(E297,'[1]AVPP 0 a 79 años (COMUNAS)'!$A$4:$AA$350,17,FALSE)</f>
        <v>1779</v>
      </c>
      <c r="AX297">
        <f>VLOOKUP(E297,'[1]AVPP 0 a 79 años (COMUNAS)'!$A$4:$AA$350,23,FALSE)</f>
        <v>1604</v>
      </c>
      <c r="BB297">
        <f>VLOOKUP(F297,'[2]superficie y densidad'!$B$1:$C$363,2,FALSE)</f>
        <v>98.2</v>
      </c>
      <c r="BC297" s="26">
        <f>VLOOKUP(F297,'[2]superficie y densidad'!$B$1:$H$363,7,FALSE)</f>
        <v>0</v>
      </c>
      <c r="BD297">
        <f>VLOOKUP(F297,'[2]superficie y densidad'!$B$1:$E$363,4,FALSE)</f>
        <v>7191</v>
      </c>
      <c r="BE297">
        <f>VLOOKUP(F297,'[2]superficie y densidad'!$B$1:$G$363,6,FALSE)</f>
        <v>73.228105906313644</v>
      </c>
      <c r="BF297">
        <f>VLOOKUP(F297,'[2]poblacion y % H y M'!$A$1:$G$363,6,FALSE)</f>
        <v>51.369767765262132</v>
      </c>
      <c r="BG297">
        <f>VLOOKUP(F297,'[2]poblacion y % H y M'!$A$1:$G$363,7,FALSE)</f>
        <v>48.630232234737868</v>
      </c>
      <c r="BH297">
        <f>VLOOKUP(F297,'[2]poblacion % edad'!$A$2:$M$363,4,FALSE)</f>
        <v>1446</v>
      </c>
      <c r="BI297">
        <f>VLOOKUP(F297,'[2]poblacion % edad'!$A$2:$M$363,5,FALSE)</f>
        <v>4709</v>
      </c>
      <c r="BJ297">
        <f>VLOOKUP(F297,'[2]poblacion % edad'!$A$2:$M$363,6,FALSE)</f>
        <v>936</v>
      </c>
      <c r="BK297">
        <f>VLOOKUP(F297,'[2]poblacion y % H y M'!$A$2:$N$363,14,FALSE)</f>
        <v>1.0625363583478766</v>
      </c>
      <c r="BL297">
        <f>VLOOKUP(F297,'[2]poblacion % edad'!$A$2:$M$363,10,FALSE)</f>
        <v>50.583988107878533</v>
      </c>
      <c r="BM297">
        <f>VLOOKUP(F297,'[2]poblacion % edad'!$A$2:$M$363,11,FALSE)</f>
        <v>64.730290456431533</v>
      </c>
      <c r="BN297">
        <f>VLOOKUP(F297,[2]TBN!$A$1:$E$363,5,FALSE)</f>
        <v>10.576787477083627</v>
      </c>
      <c r="BQ297">
        <f>VLOOKUP(F297,'[2]TMI bruta'!$B$6:$I$367,3,FALSE)</f>
        <v>26.635059729121444</v>
      </c>
    </row>
    <row r="298" spans="1:70" x14ac:dyDescent="0.45">
      <c r="A298" s="1"/>
      <c r="B298" s="1"/>
      <c r="C298" s="1"/>
      <c r="D298" s="1"/>
      <c r="E298" s="1">
        <v>8405</v>
      </c>
      <c r="F298" s="1" t="s">
        <v>348</v>
      </c>
      <c r="I298" s="1"/>
      <c r="J298" s="29">
        <v>6.7</v>
      </c>
      <c r="K298" s="32">
        <v>441.1</v>
      </c>
      <c r="M298" s="32">
        <v>930.3</v>
      </c>
      <c r="O298" s="18"/>
      <c r="P298" s="18"/>
      <c r="Q298" s="18"/>
      <c r="S298" s="18"/>
      <c r="T298">
        <v>0.87800888057957471</v>
      </c>
      <c r="AM298">
        <v>9</v>
      </c>
      <c r="AU298">
        <f>VLOOKUP(E298,'[1]AVPP 0 a 79 años (COMUNAS)'!$A$4:$I$350,5,FALSE)</f>
        <v>1800</v>
      </c>
      <c r="AV298">
        <f>VLOOKUP(E298,'[1]AVPP 0 a 79 años (COMUNAS)'!$A$4:$AA$350,11,FALSE)</f>
        <v>5420</v>
      </c>
      <c r="AW298">
        <f>VLOOKUP(E298,'[1]AVPP 0 a 79 años (COMUNAS)'!$A$4:$AA$350,17,FALSE)</f>
        <v>5315</v>
      </c>
      <c r="AX298">
        <f>VLOOKUP(E298,'[1]AVPP 0 a 79 años (COMUNAS)'!$A$4:$AA$350,23,FALSE)</f>
        <v>5168</v>
      </c>
      <c r="BB298">
        <f>VLOOKUP(F298,'[2]superficie y densidad'!$B$1:$C$363,2,FALSE)</f>
        <v>1776.6</v>
      </c>
      <c r="BC298" s="26">
        <f>VLOOKUP(F298,'[2]superficie y densidad'!$B$1:$H$363,7,FALSE)</f>
        <v>0</v>
      </c>
      <c r="BD298">
        <f>VLOOKUP(F298,'[2]superficie y densidad'!$B$1:$E$363,4,FALSE)</f>
        <v>25843</v>
      </c>
      <c r="BE298">
        <f>VLOOKUP(F298,'[2]superficie y densidad'!$B$1:$G$363,6,FALSE)</f>
        <v>14.546324439941461</v>
      </c>
      <c r="BF298">
        <f>VLOOKUP(F298,'[2]poblacion y % H y M'!$A$1:$G$363,6,FALSE)</f>
        <v>51.275006771659633</v>
      </c>
      <c r="BG298">
        <f>VLOOKUP(F298,'[2]poblacion y % H y M'!$A$1:$G$363,7,FALSE)</f>
        <v>48.724993228340367</v>
      </c>
      <c r="BH298">
        <f>VLOOKUP(F298,'[2]poblacion % edad'!$A$2:$M$363,4,FALSE)</f>
        <v>5820</v>
      </c>
      <c r="BI298">
        <f>VLOOKUP(F298,'[2]poblacion % edad'!$A$2:$M$363,5,FALSE)</f>
        <v>17057</v>
      </c>
      <c r="BJ298">
        <f>VLOOKUP(F298,'[2]poblacion % edad'!$A$2:$M$363,6,FALSE)</f>
        <v>2712</v>
      </c>
      <c r="BK298">
        <f>VLOOKUP(F298,'[2]poblacion y % H y M'!$A$2:$N$363,14,FALSE)</f>
        <v>1.0613017560818432</v>
      </c>
      <c r="BL298">
        <f>VLOOKUP(F298,'[2]poblacion % edad'!$A$2:$M$363,10,FALSE)</f>
        <v>50.020519434836139</v>
      </c>
      <c r="BM298">
        <f>VLOOKUP(F298,'[2]poblacion % edad'!$A$2:$M$363,11,FALSE)</f>
        <v>46.597938144329895</v>
      </c>
      <c r="BN298">
        <f>VLOOKUP(F298,[2]TBN!$A$1:$E$363,5,FALSE)</f>
        <v>11.64562898120286</v>
      </c>
      <c r="BQ298">
        <f>VLOOKUP(F298,'[2]TMI bruta'!$B$6:$I$367,3,FALSE)</f>
        <v>6.711158314439448</v>
      </c>
    </row>
    <row r="299" spans="1:70" x14ac:dyDescent="0.45">
      <c r="A299" s="1"/>
      <c r="B299" s="1"/>
      <c r="C299" s="1"/>
      <c r="D299" s="1"/>
      <c r="E299" s="1">
        <v>8404</v>
      </c>
      <c r="F299" s="1" t="s">
        <v>216</v>
      </c>
      <c r="I299" s="1"/>
      <c r="J299" s="29">
        <v>7.5</v>
      </c>
      <c r="K299" s="32">
        <v>607.79999999999995</v>
      </c>
      <c r="M299" s="32">
        <v>1068.7</v>
      </c>
      <c r="O299" s="18">
        <v>5.9248726152387725</v>
      </c>
      <c r="P299" s="18"/>
      <c r="Q299" s="18">
        <v>51901.88410949165</v>
      </c>
      <c r="S299" s="18">
        <v>47.39898092191018</v>
      </c>
      <c r="T299">
        <v>0.67916814788482049</v>
      </c>
      <c r="AM299">
        <v>17</v>
      </c>
      <c r="AS299">
        <v>1</v>
      </c>
      <c r="AU299">
        <f>VLOOKUP(E299,'[1]AVPP 0 a 79 años (COMUNAS)'!$A$4:$I$350,5,FALSE)</f>
        <v>1650</v>
      </c>
      <c r="AV299">
        <f>VLOOKUP(E299,'[1]AVPP 0 a 79 años (COMUNAS)'!$A$4:$AA$350,11,FALSE)</f>
        <v>5388</v>
      </c>
      <c r="AW299">
        <f>VLOOKUP(E299,'[1]AVPP 0 a 79 años (COMUNAS)'!$A$4:$AA$350,17,FALSE)</f>
        <v>5390</v>
      </c>
      <c r="AX299">
        <f>VLOOKUP(E299,'[1]AVPP 0 a 79 años (COMUNAS)'!$A$4:$AA$350,23,FALSE)</f>
        <v>5234</v>
      </c>
      <c r="BB299">
        <f>VLOOKUP(F299,'[2]superficie y densidad'!$B$1:$C$363,2,FALSE)</f>
        <v>342.3</v>
      </c>
      <c r="BC299" s="26">
        <f>VLOOKUP(F299,'[2]superficie y densidad'!$B$1:$H$363,7,FALSE)</f>
        <v>0</v>
      </c>
      <c r="BD299">
        <f>VLOOKUP(F299,'[2]superficie y densidad'!$B$1:$E$363,4,FALSE)</f>
        <v>16950</v>
      </c>
      <c r="BE299">
        <f>VLOOKUP(F299,'[2]superficie y densidad'!$B$1:$G$363,6,FALSE)</f>
        <v>49.517966695880801</v>
      </c>
      <c r="BF299">
        <f>VLOOKUP(F299,'[2]poblacion y % H y M'!$A$1:$G$363,6,FALSE)</f>
        <v>50.123893805309741</v>
      </c>
      <c r="BG299">
        <f>VLOOKUP(F299,'[2]poblacion y % H y M'!$A$1:$G$363,7,FALSE)</f>
        <v>49.876106194690266</v>
      </c>
      <c r="BH299">
        <f>VLOOKUP(F299,'[2]poblacion % edad'!$A$2:$M$363,4,FALSE)</f>
        <v>3312</v>
      </c>
      <c r="BI299">
        <f>VLOOKUP(F299,'[2]poblacion % edad'!$A$2:$M$363,5,FALSE)</f>
        <v>11547</v>
      </c>
      <c r="BJ299">
        <f>VLOOKUP(F299,'[2]poblacion % edad'!$A$2:$M$363,6,FALSE)</f>
        <v>1993</v>
      </c>
      <c r="BK299">
        <f>VLOOKUP(F299,'[2]poblacion y % H y M'!$A$2:$N$363,14,FALSE)</f>
        <v>1.0042816365366318</v>
      </c>
      <c r="BL299">
        <f>VLOOKUP(F299,'[2]poblacion % edad'!$A$2:$M$363,10,FALSE)</f>
        <v>45.942669091538932</v>
      </c>
      <c r="BM299">
        <f>VLOOKUP(F299,'[2]poblacion % edad'!$A$2:$M$363,11,FALSE)</f>
        <v>60.175120772946855</v>
      </c>
      <c r="BN299">
        <f>VLOOKUP(F299,[2]TBN!$A$1:$E$363,5,FALSE)</f>
        <v>12.580109185853312</v>
      </c>
      <c r="BQ299">
        <f>VLOOKUP(F299,'[2]TMI bruta'!$B$6:$I$367,3,FALSE)</f>
        <v>9.4336093287875258</v>
      </c>
    </row>
    <row r="300" spans="1:70" x14ac:dyDescent="0.45">
      <c r="A300" s="1"/>
      <c r="B300" s="1"/>
      <c r="C300" s="1"/>
      <c r="D300" s="1"/>
      <c r="E300" s="1">
        <v>6102</v>
      </c>
      <c r="F300" s="1" t="s">
        <v>292</v>
      </c>
      <c r="J300" s="29">
        <v>5.9</v>
      </c>
      <c r="K300" s="32">
        <v>592.20000000000005</v>
      </c>
      <c r="M300" s="32">
        <v>1968.9</v>
      </c>
      <c r="O300" s="18"/>
      <c r="P300" s="18"/>
      <c r="Q300" s="18"/>
      <c r="S300" s="18"/>
      <c r="T300">
        <v>1.0743681258649573</v>
      </c>
      <c r="AO300" s="37">
        <v>6.55</v>
      </c>
      <c r="AR300">
        <v>2</v>
      </c>
      <c r="AU300">
        <f>VLOOKUP(E300,'[1]AVPP 0 a 79 años (COMUNAS)'!$A$4:$I$350,5,FALSE)</f>
        <v>893</v>
      </c>
      <c r="AV300">
        <f>VLOOKUP(E300,'[1]AVPP 0 a 79 años (COMUNAS)'!$A$4:$AA$350,11,FALSE)</f>
        <v>2834</v>
      </c>
      <c r="AW300">
        <f>VLOOKUP(E300,'[1]AVPP 0 a 79 años (COMUNAS)'!$A$4:$AA$350,17,FALSE)</f>
        <v>2198</v>
      </c>
      <c r="AX300">
        <f>VLOOKUP(E300,'[1]AVPP 0 a 79 años (COMUNAS)'!$A$4:$AA$350,23,FALSE)</f>
        <v>2608</v>
      </c>
      <c r="BB300">
        <f>VLOOKUP(F300,'[2]superficie y densidad'!$B$1:$C$363,2,FALSE)</f>
        <v>286.89999999999998</v>
      </c>
      <c r="BC300" s="26">
        <f>VLOOKUP(F300,'[2]superficie y densidad'!$B$1:$H$363,7,FALSE)</f>
        <v>0</v>
      </c>
      <c r="BD300">
        <f>VLOOKUP(F300,'[2]superficie y densidad'!$B$1:$E$363,4,FALSE)</f>
        <v>14166</v>
      </c>
      <c r="BE300">
        <f>VLOOKUP(F300,'[2]superficie y densidad'!$B$1:$G$363,6,FALSE)</f>
        <v>49.37608922969676</v>
      </c>
      <c r="BF300">
        <f>VLOOKUP(F300,'[2]poblacion y % H y M'!$A$1:$G$363,6,FALSE)</f>
        <v>50.988281801496541</v>
      </c>
      <c r="BG300">
        <f>VLOOKUP(F300,'[2]poblacion y % H y M'!$A$1:$G$363,7,FALSE)</f>
        <v>49.011718198503459</v>
      </c>
      <c r="BH300">
        <f>VLOOKUP(F300,'[2]poblacion % edad'!$A$2:$M$363,4,FALSE)</f>
        <v>2945</v>
      </c>
      <c r="BI300">
        <f>VLOOKUP(F300,'[2]poblacion % edad'!$A$2:$M$363,5,FALSE)</f>
        <v>9395</v>
      </c>
      <c r="BJ300">
        <f>VLOOKUP(F300,'[2]poblacion % edad'!$A$2:$M$363,6,FALSE)</f>
        <v>1178</v>
      </c>
      <c r="BK300">
        <f>VLOOKUP(F300,'[2]poblacion y % H y M'!$A$2:$N$363,14,FALSE)</f>
        <v>1.0429197521535438</v>
      </c>
      <c r="BL300">
        <f>VLOOKUP(F300,'[2]poblacion % edad'!$A$2:$M$363,10,FALSE)</f>
        <v>43.885045236828105</v>
      </c>
      <c r="BM300">
        <f>VLOOKUP(F300,'[2]poblacion % edad'!$A$2:$M$363,11,FALSE)</f>
        <v>40</v>
      </c>
      <c r="BN300">
        <f>VLOOKUP(F300,[2]TBN!$A$1:$E$363,5,FALSE)</f>
        <v>12.501849386003848</v>
      </c>
      <c r="BQ300">
        <f>VLOOKUP(F300,'[2]TMI bruta'!$B$6:$I$367,3,FALSE)</f>
        <v>11.82163850504412</v>
      </c>
    </row>
    <row r="301" spans="1:70" x14ac:dyDescent="0.45">
      <c r="A301" s="2"/>
      <c r="B301" s="1"/>
      <c r="C301" s="1"/>
      <c r="D301" s="1"/>
      <c r="E301" s="1">
        <v>11301</v>
      </c>
      <c r="F301" s="1" t="s">
        <v>240</v>
      </c>
      <c r="I301" s="1"/>
      <c r="J301" s="29">
        <v>6.3</v>
      </c>
      <c r="K301" s="32">
        <v>328.7</v>
      </c>
      <c r="M301" s="32">
        <v>1643.5</v>
      </c>
      <c r="O301" s="18">
        <v>30.211480362537763</v>
      </c>
      <c r="P301" s="18"/>
      <c r="Q301" s="18">
        <v>264561.93353474321</v>
      </c>
      <c r="S301" s="18">
        <v>181.26888217522659</v>
      </c>
      <c r="T301">
        <v>0.93111782477341387</v>
      </c>
      <c r="AN301" s="37">
        <v>7.27</v>
      </c>
      <c r="AU301">
        <f>VLOOKUP(E301,'[1]AVPP 0 a 79 años (COMUNAS)'!$A$4:$I$350,5,FALSE)</f>
        <v>131</v>
      </c>
      <c r="AV301">
        <f>VLOOKUP(E301,'[1]AVPP 0 a 79 años (COMUNAS)'!$A$4:$AA$350,11,FALSE)</f>
        <v>814</v>
      </c>
      <c r="AW301">
        <f>VLOOKUP(E301,'[1]AVPP 0 a 79 años (COMUNAS)'!$A$4:$AA$350,17,FALSE)</f>
        <v>871</v>
      </c>
      <c r="AX301">
        <f>VLOOKUP(E301,'[1]AVPP 0 a 79 años (COMUNAS)'!$A$4:$AA$350,23,FALSE)</f>
        <v>443</v>
      </c>
      <c r="BB301">
        <f>VLOOKUP(F301,'[2]superficie y densidad'!$B$1:$C$363,2,FALSE)</f>
        <v>8930.5</v>
      </c>
      <c r="BC301" s="26">
        <f>VLOOKUP(F301,'[2]superficie y densidad'!$B$1:$H$363,7,FALSE)</f>
        <v>0</v>
      </c>
      <c r="BD301">
        <f>VLOOKUP(F301,'[2]superficie y densidad'!$B$1:$E$363,4,FALSE)</f>
        <v>3356</v>
      </c>
      <c r="BE301">
        <f>VLOOKUP(F301,'[2]superficie y densidad'!$B$1:$G$363,6,FALSE)</f>
        <v>0.3757908291808969</v>
      </c>
      <c r="BF301">
        <f>VLOOKUP(F301,'[2]poblacion y % H y M'!$A$1:$G$363,6,FALSE)</f>
        <v>53.42669845053635</v>
      </c>
      <c r="BG301">
        <f>VLOOKUP(F301,'[2]poblacion y % H y M'!$A$1:$G$363,7,FALSE)</f>
        <v>46.57330154946365</v>
      </c>
      <c r="BH301">
        <f>VLOOKUP(F301,'[2]poblacion % edad'!$A$2:$M$363,4,FALSE)</f>
        <v>782</v>
      </c>
      <c r="BI301">
        <f>VLOOKUP(F301,'[2]poblacion % edad'!$A$2:$M$363,5,FALSE)</f>
        <v>2219</v>
      </c>
      <c r="BJ301">
        <f>VLOOKUP(F301,'[2]poblacion % edad'!$A$2:$M$363,6,FALSE)</f>
        <v>273</v>
      </c>
      <c r="BK301">
        <f>VLOOKUP(F301,'[2]poblacion y % H y M'!$A$2:$N$363,14,FALSE)</f>
        <v>1.1511169513797634</v>
      </c>
      <c r="BL301">
        <f>VLOOKUP(F301,'[2]poblacion % edad'!$A$2:$M$363,10,FALSE)</f>
        <v>47.54393871113114</v>
      </c>
      <c r="BM301">
        <f>VLOOKUP(F301,'[2]poblacion % edad'!$A$2:$M$363,11,FALSE)</f>
        <v>34.910485933503836</v>
      </c>
      <c r="BN301">
        <f>VLOOKUP(F301,[2]TBN!$A$1:$E$363,5,FALSE)</f>
        <v>9.7739767868051324</v>
      </c>
      <c r="BQ301">
        <f>VLOOKUP(F301,'[2]TMI bruta'!$B$6:$I$367,3,FALSE)</f>
        <v>0</v>
      </c>
    </row>
    <row r="302" spans="1:70" x14ac:dyDescent="0.45">
      <c r="A302" s="2"/>
      <c r="B302" s="1"/>
      <c r="C302" s="1"/>
      <c r="D302" s="1"/>
      <c r="E302" s="1">
        <v>10103</v>
      </c>
      <c r="F302" s="1" t="s">
        <v>384</v>
      </c>
      <c r="I302" s="1"/>
      <c r="J302" s="29">
        <v>3.6</v>
      </c>
      <c r="K302" s="32">
        <v>517.20000000000005</v>
      </c>
      <c r="M302" s="32">
        <v>564.20000000000005</v>
      </c>
      <c r="O302" s="18"/>
      <c r="P302" s="18"/>
      <c r="Q302" s="18"/>
      <c r="S302" s="18"/>
      <c r="T302">
        <v>0.60932667142517249</v>
      </c>
      <c r="AU302">
        <f>VLOOKUP(E302,'[1]AVPP 0 a 79 años (COMUNAS)'!$A$4:$I$350,5,FALSE)</f>
        <v>212</v>
      </c>
      <c r="AV302">
        <f>VLOOKUP(E302,'[1]AVPP 0 a 79 años (COMUNAS)'!$A$4:$AA$350,11,FALSE)</f>
        <v>1042</v>
      </c>
      <c r="AW302">
        <f>VLOOKUP(E302,'[1]AVPP 0 a 79 años (COMUNAS)'!$A$4:$AA$350,17,FALSE)</f>
        <v>942</v>
      </c>
      <c r="AX302">
        <f>VLOOKUP(E302,'[1]AVPP 0 a 79 años (COMUNAS)'!$A$4:$AA$350,23,FALSE)</f>
        <v>859</v>
      </c>
      <c r="AY302" s="23"/>
      <c r="BB302">
        <f>VLOOKUP(F302,'[2]superficie y densidad'!$B$1:$C$363,2,FALSE)</f>
        <v>3910.8</v>
      </c>
      <c r="BC302" s="26">
        <f>VLOOKUP(F302,'[2]superficie y densidad'!$B$1:$H$363,7,FALSE)</f>
        <v>0</v>
      </c>
      <c r="BD302">
        <f>VLOOKUP(F302,'[2]superficie y densidad'!$B$1:$E$363,4,FALSE)</f>
        <v>4124</v>
      </c>
      <c r="BE302">
        <f>VLOOKUP(F302,'[2]superficie y densidad'!$B$1:$G$363,6,FALSE)</f>
        <v>1.0545157001125089</v>
      </c>
      <c r="BF302">
        <f>VLOOKUP(F302,'[2]poblacion y % H y M'!$A$1:$G$363,6,FALSE)</f>
        <v>57.710960232783705</v>
      </c>
      <c r="BG302">
        <f>VLOOKUP(F302,'[2]poblacion y % H y M'!$A$1:$G$363,7,FALSE)</f>
        <v>42.289039767216295</v>
      </c>
      <c r="BH302">
        <f>VLOOKUP(F302,'[2]poblacion % edad'!$A$2:$M$363,4,FALSE)</f>
        <v>849</v>
      </c>
      <c r="BI302">
        <f>VLOOKUP(F302,'[2]poblacion % edad'!$A$2:$M$363,5,FALSE)</f>
        <v>2898</v>
      </c>
      <c r="BJ302">
        <f>VLOOKUP(F302,'[2]poblacion % edad'!$A$2:$M$363,6,FALSE)</f>
        <v>499</v>
      </c>
      <c r="BK302">
        <f>VLOOKUP(F302,'[2]poblacion y % H y M'!$A$2:$N$363,14,FALSE)</f>
        <v>1.3694196428571428</v>
      </c>
      <c r="BL302">
        <f>VLOOKUP(F302,'[2]poblacion % edad'!$A$2:$M$363,10,FALSE)</f>
        <v>46.514837819185644</v>
      </c>
      <c r="BM302">
        <f>VLOOKUP(F302,'[2]poblacion % edad'!$A$2:$M$363,11,FALSE)</f>
        <v>58.775029446407537</v>
      </c>
      <c r="BN302">
        <f>VLOOKUP(F302,[2]TBN!$A$1:$E$363,5,FALSE)</f>
        <v>6.5944418276024495</v>
      </c>
      <c r="BQ302">
        <f>VLOOKUP(F302,'[2]TMI bruta'!$B$6:$I$367,3,FALSE)</f>
        <v>0</v>
      </c>
    </row>
    <row r="303" spans="1:70" x14ac:dyDescent="0.45">
      <c r="A303" s="1"/>
      <c r="B303" s="1"/>
      <c r="C303" s="1"/>
      <c r="D303" s="1"/>
      <c r="E303" s="1">
        <v>8403</v>
      </c>
      <c r="F303" s="1" t="s">
        <v>347</v>
      </c>
      <c r="I303" s="1"/>
      <c r="J303" s="29">
        <v>7.3</v>
      </c>
      <c r="K303" s="32">
        <v>755.6</v>
      </c>
      <c r="M303" s="32">
        <v>1368.2</v>
      </c>
      <c r="O303" s="18"/>
      <c r="P303" s="18"/>
      <c r="Q303" s="18"/>
      <c r="S303" s="18"/>
      <c r="T303">
        <v>0.87952016689847012</v>
      </c>
      <c r="AN303" s="37">
        <v>8.48</v>
      </c>
      <c r="AU303">
        <f>VLOOKUP(E303,'[1]AVPP 0 a 79 años (COMUNAS)'!$A$4:$I$350,5,FALSE)</f>
        <v>797</v>
      </c>
      <c r="AV303">
        <f>VLOOKUP(E303,'[1]AVPP 0 a 79 años (COMUNAS)'!$A$4:$AA$350,11,FALSE)</f>
        <v>1740</v>
      </c>
      <c r="AW303">
        <f>VLOOKUP(E303,'[1]AVPP 0 a 79 años (COMUNAS)'!$A$4:$AA$350,17,FALSE)</f>
        <v>1608</v>
      </c>
      <c r="AX303">
        <f>VLOOKUP(E303,'[1]AVPP 0 a 79 años (COMUNAS)'!$A$4:$AA$350,23,FALSE)</f>
        <v>1783</v>
      </c>
      <c r="BB303">
        <f>VLOOKUP(F303,'[2]superficie y densidad'!$B$1:$C$363,2,FALSE)</f>
        <v>570.29999999999995</v>
      </c>
      <c r="BC303" s="26">
        <f>VLOOKUP(F303,'[2]superficie y densidad'!$B$1:$H$363,7,FALSE)</f>
        <v>0</v>
      </c>
      <c r="BD303">
        <f>VLOOKUP(F303,'[2]superficie y densidad'!$B$1:$E$363,4,FALSE)</f>
        <v>5715</v>
      </c>
      <c r="BE303">
        <f>VLOOKUP(F303,'[2]superficie y densidad'!$B$1:$G$363,6,FALSE)</f>
        <v>10.021041557075224</v>
      </c>
      <c r="BF303">
        <f>VLOOKUP(F303,'[2]poblacion y % H y M'!$A$1:$G$363,6,FALSE)</f>
        <v>53.385826771653541</v>
      </c>
      <c r="BG303">
        <f>VLOOKUP(F303,'[2]poblacion y % H y M'!$A$1:$G$363,7,FALSE)</f>
        <v>46.614173228346459</v>
      </c>
      <c r="BH303">
        <f>VLOOKUP(F303,'[2]poblacion % edad'!$A$2:$M$363,4,FALSE)</f>
        <v>1018</v>
      </c>
      <c r="BI303">
        <f>VLOOKUP(F303,'[2]poblacion % edad'!$A$2:$M$363,5,FALSE)</f>
        <v>3879</v>
      </c>
      <c r="BJ303">
        <f>VLOOKUP(F303,'[2]poblacion % edad'!$A$2:$M$363,6,FALSE)</f>
        <v>876</v>
      </c>
      <c r="BK303">
        <f>VLOOKUP(F303,'[2]poblacion y % H y M'!$A$2:$N$363,14,FALSE)</f>
        <v>1.1452991452991452</v>
      </c>
      <c r="BL303">
        <f>VLOOKUP(F303,'[2]poblacion % edad'!$A$2:$M$363,10,FALSE)</f>
        <v>48.82701727249291</v>
      </c>
      <c r="BM303">
        <f>VLOOKUP(F303,'[2]poblacion % edad'!$A$2:$M$363,11,FALSE)</f>
        <v>86.051080550098234</v>
      </c>
      <c r="BN303">
        <f>VLOOKUP(F303,[2]TBN!$A$1:$E$363,5,FALSE)</f>
        <v>7.1020266759050745</v>
      </c>
      <c r="BQ303">
        <f>VLOOKUP(F303,'[2]TMI bruta'!$B$6:$I$367,3,FALSE)</f>
        <v>48.780487804878049</v>
      </c>
    </row>
    <row r="304" spans="1:70" x14ac:dyDescent="0.45">
      <c r="A304" s="2"/>
      <c r="B304" s="1"/>
      <c r="C304" s="1"/>
      <c r="D304" s="1"/>
      <c r="E304" s="1">
        <v>11202</v>
      </c>
      <c r="F304" s="1" t="s">
        <v>239</v>
      </c>
      <c r="I304" s="1"/>
      <c r="J304" s="29">
        <v>10.8</v>
      </c>
      <c r="K304" s="32">
        <v>339.3</v>
      </c>
      <c r="M304" s="32">
        <v>1082.4000000000001</v>
      </c>
      <c r="O304" s="18">
        <v>18.635855385762206</v>
      </c>
      <c r="P304" s="18"/>
      <c r="Q304" s="18">
        <v>165933.6563548267</v>
      </c>
      <c r="S304" s="18">
        <v>93.179276928811035</v>
      </c>
      <c r="T304">
        <v>0.65001863585538577</v>
      </c>
      <c r="AN304" s="37">
        <v>2.44</v>
      </c>
      <c r="AQ304">
        <v>1</v>
      </c>
      <c r="AU304">
        <f>VLOOKUP(E304,'[1]AVPP 0 a 79 años (COMUNAS)'!$A$4:$I$350,5,FALSE)</f>
        <v>467</v>
      </c>
      <c r="AV304">
        <f>VLOOKUP(E304,'[1]AVPP 0 a 79 años (COMUNAS)'!$A$4:$AA$350,11,FALSE)</f>
        <v>1384</v>
      </c>
      <c r="AW304">
        <f>VLOOKUP(E304,'[1]AVPP 0 a 79 años (COMUNAS)'!$A$4:$AA$350,17,FALSE)</f>
        <v>1579</v>
      </c>
      <c r="AX304">
        <f>VLOOKUP(E304,'[1]AVPP 0 a 79 años (COMUNAS)'!$A$4:$AA$350,23,FALSE)</f>
        <v>1244</v>
      </c>
      <c r="BB304">
        <f>VLOOKUP(F304,'[2]superficie y densidad'!$B$1:$C$363,2,FALSE)</f>
        <v>15831.4</v>
      </c>
      <c r="BC304" s="26">
        <f>VLOOKUP(F304,'[2]superficie y densidad'!$B$1:$H$363,7,FALSE)</f>
        <v>0</v>
      </c>
      <c r="BD304">
        <f>VLOOKUP(F304,'[2]superficie y densidad'!$B$1:$E$363,4,FALSE)</f>
        <v>5341</v>
      </c>
      <c r="BE304">
        <f>VLOOKUP(F304,'[2]superficie y densidad'!$B$1:$G$363,6,FALSE)</f>
        <v>0.33736751013808003</v>
      </c>
      <c r="BF304">
        <f>VLOOKUP(F304,'[2]poblacion y % H y M'!$A$1:$G$363,6,FALSE)</f>
        <v>53.248455345440924</v>
      </c>
      <c r="BG304">
        <f>VLOOKUP(F304,'[2]poblacion y % H y M'!$A$1:$G$363,7,FALSE)</f>
        <v>46.751544654559076</v>
      </c>
      <c r="BH304">
        <f>VLOOKUP(F304,'[2]poblacion % edad'!$A$2:$M$363,4,FALSE)</f>
        <v>1219</v>
      </c>
      <c r="BI304">
        <f>VLOOKUP(F304,'[2]poblacion % edad'!$A$2:$M$363,5,FALSE)</f>
        <v>3907</v>
      </c>
      <c r="BJ304">
        <f>VLOOKUP(F304,'[2]poblacion % edad'!$A$2:$M$363,6,FALSE)</f>
        <v>302</v>
      </c>
      <c r="BK304">
        <f>VLOOKUP(F304,'[2]poblacion y % H y M'!$A$2:$N$363,14,FALSE)</f>
        <v>1.1816720257234727</v>
      </c>
      <c r="BL304">
        <f>VLOOKUP(F304,'[2]poblacion % edad'!$A$2:$M$363,10,FALSE)</f>
        <v>38.930125415920145</v>
      </c>
      <c r="BM304">
        <f>VLOOKUP(F304,'[2]poblacion % edad'!$A$2:$M$363,11,FALSE)</f>
        <v>24.774405250205085</v>
      </c>
      <c r="BN304">
        <f>VLOOKUP(F304,[2]TBN!$A$1:$E$363,5,FALSE)</f>
        <v>15.291083271923361</v>
      </c>
      <c r="BQ304">
        <f>VLOOKUP(F304,'[2]TMI bruta'!$B$6:$I$367,3,FALSE)</f>
        <v>0</v>
      </c>
    </row>
    <row r="305" spans="1:70" x14ac:dyDescent="0.45">
      <c r="A305" s="2"/>
      <c r="B305" s="1"/>
      <c r="C305" s="1"/>
      <c r="D305" s="1"/>
      <c r="E305" s="1">
        <v>10203</v>
      </c>
      <c r="F305" s="1" t="s">
        <v>507</v>
      </c>
      <c r="I305" s="1"/>
      <c r="J305" s="29">
        <v>4.7</v>
      </c>
      <c r="K305" s="32">
        <v>577.79999999999995</v>
      </c>
      <c r="M305" s="32">
        <v>1373.9</v>
      </c>
      <c r="O305" s="18"/>
      <c r="P305" s="18"/>
      <c r="Q305" s="18"/>
      <c r="S305" s="18"/>
      <c r="T305">
        <v>0.87177942849494749</v>
      </c>
      <c r="AO305" s="37">
        <v>2.06</v>
      </c>
      <c r="AS305">
        <v>1</v>
      </c>
      <c r="AU305">
        <f>VLOOKUP(E305,'[1]AVPP 0 a 79 años (COMUNAS)'!$A$4:$I$350,5,FALSE)</f>
        <v>1537</v>
      </c>
      <c r="AV305">
        <f>VLOOKUP(E305,'[1]AVPP 0 a 79 años (COMUNAS)'!$A$4:$AA$350,11,FALSE)</f>
        <v>3615</v>
      </c>
      <c r="AW305">
        <f>VLOOKUP(E305,'[1]AVPP 0 a 79 años (COMUNAS)'!$A$4:$AA$350,17,FALSE)</f>
        <v>4003</v>
      </c>
      <c r="AX305">
        <f>VLOOKUP(E305,'[1]AVPP 0 a 79 años (COMUNAS)'!$A$4:$AA$350,23,FALSE)</f>
        <v>4035</v>
      </c>
      <c r="AY305" s="23"/>
      <c r="BB305">
        <v>1362.1</v>
      </c>
      <c r="BC305" s="26">
        <f>VLOOKUP(F305,'[2]superficie y densidad'!$B$1:$H$363,7,FALSE)</f>
        <v>0</v>
      </c>
      <c r="BD305">
        <f>VLOOKUP(F305,'[2]superficie y densidad'!$B$1:$E$363,4,FALSE)</f>
        <v>15234</v>
      </c>
      <c r="BE305">
        <f>VLOOKUP(F305,'[2]superficie y densidad'!$B$1:$G$363,6,FALSE)</f>
        <v>11.184200866309377</v>
      </c>
      <c r="BF305">
        <f>VLOOKUP(F305,'[2]poblacion y % H y M'!$A$1:$G$363,6,FALSE)</f>
        <v>51.811736904293028</v>
      </c>
      <c r="BG305">
        <f>VLOOKUP(F305,'[2]poblacion y % H y M'!$A$1:$G$363,7,FALSE)</f>
        <v>48.188263095706972</v>
      </c>
      <c r="BH305">
        <f>VLOOKUP(F305,'[2]poblacion % edad'!$A$2:$M$363,4,FALSE)</f>
        <v>3192</v>
      </c>
      <c r="BI305">
        <f>VLOOKUP(F305,'[2]poblacion % edad'!$A$2:$M$363,5,FALSE)</f>
        <v>10062</v>
      </c>
      <c r="BJ305">
        <f>VLOOKUP(F305,'[2]poblacion % edad'!$A$2:$M$363,6,FALSE)</f>
        <v>1567</v>
      </c>
      <c r="BK305">
        <f>VLOOKUP(F305,'[2]poblacion y % H y M'!$A$2:$N$363,14,FALSE)</f>
        <v>1.0751890226827219</v>
      </c>
      <c r="BL305">
        <f>VLOOKUP(F305,'[2]poblacion % edad'!$A$2:$M$363,10,FALSE)</f>
        <v>47.296760087457763</v>
      </c>
      <c r="BM305">
        <f>VLOOKUP(F305,'[2]poblacion % edad'!$A$2:$M$363,11,FALSE)</f>
        <v>49.091478696741852</v>
      </c>
      <c r="BN305">
        <f>VLOOKUP(F305,[2]TBN!$A$1:$E$363,5,FALSE)</f>
        <v>11.53768301734026</v>
      </c>
      <c r="BQ305">
        <f>VLOOKUP(F305,'[2]TMI bruta'!$B$6:$I$367,3,FALSE)</f>
        <v>5.8391585238160273</v>
      </c>
    </row>
    <row r="306" spans="1:70" x14ac:dyDescent="0.45">
      <c r="A306" s="1"/>
      <c r="B306" s="1"/>
      <c r="C306" s="1"/>
      <c r="D306" s="1"/>
      <c r="E306" s="15">
        <v>9121</v>
      </c>
      <c r="F306" s="15" t="s">
        <v>374</v>
      </c>
      <c r="I306" s="1"/>
      <c r="J306" s="29">
        <v>1.6</v>
      </c>
      <c r="K306" s="32">
        <v>966.9</v>
      </c>
      <c r="M306" s="32">
        <v>1265.0999999999999</v>
      </c>
      <c r="O306" s="18"/>
      <c r="P306" s="18"/>
      <c r="Q306" s="18"/>
      <c r="S306" s="18"/>
      <c r="T306">
        <v>0.96233230134158931</v>
      </c>
      <c r="AU306">
        <f>VLOOKUP(E306,'[1]AVPP 0 a 79 años (COMUNAS)'!$A$4:$I$350,5,FALSE)</f>
        <v>1016</v>
      </c>
      <c r="AV306">
        <f>VLOOKUP(E306,'[1]AVPP 0 a 79 años (COMUNAS)'!$A$4:$AA$350,11,FALSE)</f>
        <v>1812</v>
      </c>
      <c r="AW306">
        <f>VLOOKUP(E306,'[1]AVPP 0 a 79 años (COMUNAS)'!$A$4:$AA$350,17,FALSE)</f>
        <v>2760</v>
      </c>
      <c r="AX306">
        <f>VLOOKUP(E306,'[1]AVPP 0 a 79 años (COMUNAS)'!$A$4:$AA$350,23,FALSE)</f>
        <v>3140</v>
      </c>
      <c r="AY306" s="23"/>
      <c r="BB306">
        <f>VLOOKUP(F306,'[2]superficie y densidad'!$B$1:$C$363,2,FALSE)</f>
        <v>427.87</v>
      </c>
      <c r="BC306" s="26">
        <f>VLOOKUP(F306,'[2]superficie y densidad'!$B$1:$H$363,7,FALSE)</f>
        <v>0</v>
      </c>
      <c r="BD306">
        <f>VLOOKUP(F306,'[2]superficie y densidad'!$B$1:$E$363,4,FALSE)</f>
        <v>11834</v>
      </c>
      <c r="BE306">
        <f>VLOOKUP(F306,'[2]superficie y densidad'!$B$1:$G$363,6,FALSE)</f>
        <v>27.657933484469581</v>
      </c>
      <c r="BF306">
        <f>VLOOKUP(F306,'[2]poblacion y % H y M'!$A$1:$G$363,6,FALSE)</f>
        <v>51.546391752577314</v>
      </c>
      <c r="BG306">
        <f>VLOOKUP(F306,'[2]poblacion y % H y M'!$A$1:$G$363,7,FALSE)</f>
        <v>48.453608247422679</v>
      </c>
      <c r="BH306">
        <f>VLOOKUP(F306,'[2]poblacion % edad'!$A$2:$M$363,4,FALSE)</f>
        <v>2760</v>
      </c>
      <c r="BI306">
        <f>VLOOKUP(F306,'[2]poblacion % edad'!$A$2:$M$363,5,FALSE)</f>
        <v>7364</v>
      </c>
      <c r="BJ306">
        <f>VLOOKUP(F306,'[2]poblacion % edad'!$A$2:$M$363,6,FALSE)</f>
        <v>1404</v>
      </c>
      <c r="BK306">
        <f>VLOOKUP(F306,'[2]poblacion y % H y M'!$A$2:$N$363,14,FALSE)</f>
        <v>1.0585714285714285</v>
      </c>
      <c r="BL306">
        <f>VLOOKUP(F306,'[2]poblacion % edad'!$A$2:$M$363,10,FALSE)</f>
        <v>56.545355784899506</v>
      </c>
      <c r="BM306">
        <f>VLOOKUP(F306,'[2]poblacion % edad'!$A$2:$M$363,11,FALSE)</f>
        <v>50.869565217391298</v>
      </c>
      <c r="BN306">
        <f>VLOOKUP(F306,[2]TBN!$A$1:$E$363,5,FALSE)</f>
        <v>10.756419153365718</v>
      </c>
      <c r="BQ306">
        <f>VLOOKUP(F306,'[2]TMI bruta'!$B$6:$I$367,3,FALSE)</f>
        <v>0</v>
      </c>
    </row>
    <row r="307" spans="1:70" x14ac:dyDescent="0.45">
      <c r="A307" s="1"/>
      <c r="B307" s="1"/>
      <c r="C307" s="1"/>
      <c r="D307" s="1"/>
      <c r="E307" s="1">
        <v>6303</v>
      </c>
      <c r="F307" s="1" t="s">
        <v>307</v>
      </c>
      <c r="J307" s="29">
        <v>5.8</v>
      </c>
      <c r="K307" s="32">
        <v>410</v>
      </c>
      <c r="M307" s="32">
        <v>1488.1</v>
      </c>
      <c r="O307" s="18">
        <v>2.7086324114954361</v>
      </c>
      <c r="P307" s="18"/>
      <c r="Q307" s="18"/>
      <c r="S307" s="18">
        <v>16.251794468972616</v>
      </c>
      <c r="T307">
        <v>0.42671795010699098</v>
      </c>
      <c r="AM307">
        <v>1</v>
      </c>
      <c r="AN307" s="37">
        <v>5.71</v>
      </c>
      <c r="AQ307">
        <v>1</v>
      </c>
      <c r="AR307">
        <v>1</v>
      </c>
      <c r="AS307">
        <v>2</v>
      </c>
      <c r="AU307">
        <f>VLOOKUP(E307,'[1]AVPP 0 a 79 años (COMUNAS)'!$A$4:$I$350,5,FALSE)</f>
        <v>2835</v>
      </c>
      <c r="AV307">
        <f>VLOOKUP(E307,'[1]AVPP 0 a 79 años (COMUNAS)'!$A$4:$AA$350,11,FALSE)</f>
        <v>7340</v>
      </c>
      <c r="AW307">
        <f>VLOOKUP(E307,'[1]AVPP 0 a 79 años (COMUNAS)'!$A$4:$AA$350,17,FALSE)</f>
        <v>6978</v>
      </c>
      <c r="AX307">
        <f>VLOOKUP(E307,'[1]AVPP 0 a 79 años (COMUNAS)'!$A$4:$AA$350,23,FALSE)</f>
        <v>8512</v>
      </c>
      <c r="BB307">
        <f>VLOOKUP(F307,'[2]superficie y densidad'!$B$1:$C$363,2,FALSE)</f>
        <v>497.9</v>
      </c>
      <c r="BC307" s="26">
        <f>VLOOKUP(F307,'[2]superficie y densidad'!$B$1:$H$363,7,FALSE)</f>
        <v>0</v>
      </c>
      <c r="BD307">
        <f>VLOOKUP(F307,'[2]superficie y densidad'!$B$1:$E$363,4,FALSE)</f>
        <v>37424</v>
      </c>
      <c r="BE307">
        <f>VLOOKUP(F307,'[2]superficie y densidad'!$B$1:$G$363,6,FALSE)</f>
        <v>75.163687487447277</v>
      </c>
      <c r="BF307">
        <f>VLOOKUP(F307,'[2]poblacion y % H y M'!$A$1:$G$363,6,FALSE)</f>
        <v>51.157011543394617</v>
      </c>
      <c r="BG307">
        <f>VLOOKUP(F307,'[2]poblacion y % H y M'!$A$1:$G$363,7,FALSE)</f>
        <v>48.842988456605383</v>
      </c>
      <c r="BH307">
        <f>VLOOKUP(F307,'[2]poblacion % edad'!$A$2:$M$363,4,FALSE)</f>
        <v>7969</v>
      </c>
      <c r="BI307">
        <f>VLOOKUP(F307,'[2]poblacion % edad'!$A$2:$M$363,5,FALSE)</f>
        <v>25177</v>
      </c>
      <c r="BJ307">
        <f>VLOOKUP(F307,'[2]poblacion % edad'!$A$2:$M$363,6,FALSE)</f>
        <v>3508</v>
      </c>
      <c r="BK307">
        <f>VLOOKUP(F307,'[2]poblacion y % H y M'!$A$2:$N$363,14,FALSE)</f>
        <v>1.052870344441333</v>
      </c>
      <c r="BL307">
        <f>VLOOKUP(F307,'[2]poblacion % edad'!$A$2:$M$363,10,FALSE)</f>
        <v>45.585256384795649</v>
      </c>
      <c r="BM307">
        <f>VLOOKUP(F307,'[2]poblacion % edad'!$A$2:$M$363,11,FALSE)</f>
        <v>44.020579746517754</v>
      </c>
      <c r="BN307">
        <f>VLOOKUP(F307,[2]TBN!$A$1:$E$363,5,FALSE)</f>
        <v>11.37665739073498</v>
      </c>
      <c r="BQ307">
        <f>VLOOKUP(F307,'[2]TMI bruta'!$B$6:$I$367,3,FALSE)</f>
        <v>4.7910237586389846</v>
      </c>
    </row>
    <row r="308" spans="1:70" x14ac:dyDescent="0.45">
      <c r="A308" s="1"/>
      <c r="B308" s="1"/>
      <c r="C308" s="1"/>
      <c r="D308" s="1"/>
      <c r="E308" s="1">
        <v>8406</v>
      </c>
      <c r="F308" s="1" t="s">
        <v>349</v>
      </c>
      <c r="I308" s="1"/>
      <c r="J308" s="29">
        <v>5.8</v>
      </c>
      <c r="K308" s="32">
        <v>535.9</v>
      </c>
      <c r="M308" s="32">
        <v>1535.4</v>
      </c>
      <c r="O308" s="18"/>
      <c r="P308" s="18"/>
      <c r="Q308" s="18"/>
      <c r="S308" s="18"/>
      <c r="T308">
        <v>0.9820538709572354</v>
      </c>
      <c r="AM308">
        <v>9</v>
      </c>
      <c r="AO308" s="37">
        <v>1.25</v>
      </c>
      <c r="AU308">
        <f>VLOOKUP(E308,'[1]AVPP 0 a 79 años (COMUNAS)'!$A$4:$I$350,5,FALSE)</f>
        <v>1892</v>
      </c>
      <c r="AV308">
        <f>VLOOKUP(E308,'[1]AVPP 0 a 79 años (COMUNAS)'!$A$4:$AA$350,11,FALSE)</f>
        <v>3192</v>
      </c>
      <c r="AW308">
        <f>VLOOKUP(E308,'[1]AVPP 0 a 79 años (COMUNAS)'!$A$4:$AA$350,17,FALSE)</f>
        <v>5562</v>
      </c>
      <c r="AX308">
        <f>VLOOKUP(E308,'[1]AVPP 0 a 79 años (COMUNAS)'!$A$4:$AA$350,23,FALSE)</f>
        <v>5203</v>
      </c>
      <c r="BB308">
        <f>VLOOKUP(F308,'[2]superficie y densidad'!$B$1:$C$363,2,FALSE)</f>
        <v>291.8</v>
      </c>
      <c r="BC308" s="26">
        <f>VLOOKUP(F308,'[2]superficie y densidad'!$B$1:$H$363,7,FALSE)</f>
        <v>0</v>
      </c>
      <c r="BD308">
        <f>VLOOKUP(F308,'[2]superficie y densidad'!$B$1:$E$363,4,FALSE)</f>
        <v>32319</v>
      </c>
      <c r="BE308">
        <f>VLOOKUP(F308,'[2]superficie y densidad'!$B$1:$G$363,6,FALSE)</f>
        <v>110.75736806031529</v>
      </c>
      <c r="BF308">
        <f>VLOOKUP(F308,'[2]poblacion y % H y M'!$A$1:$G$363,6,FALSE)</f>
        <v>48.213125406107856</v>
      </c>
      <c r="BG308">
        <f>VLOOKUP(F308,'[2]poblacion y % H y M'!$A$1:$G$363,7,FALSE)</f>
        <v>51.786874593892144</v>
      </c>
      <c r="BH308">
        <f>VLOOKUP(F308,'[2]poblacion % edad'!$A$2:$M$363,4,FALSE)</f>
        <v>7065</v>
      </c>
      <c r="BI308">
        <f>VLOOKUP(F308,'[2]poblacion % edad'!$A$2:$M$363,5,FALSE)</f>
        <v>20233</v>
      </c>
      <c r="BJ308">
        <f>VLOOKUP(F308,'[2]poblacion % edad'!$A$2:$M$363,6,FALSE)</f>
        <v>2632</v>
      </c>
      <c r="BK308">
        <f>VLOOKUP(F308,'[2]poblacion y % H y M'!$A$2:$N$363,14,FALSE)</f>
        <v>0.9397278029812054</v>
      </c>
      <c r="BL308">
        <f>VLOOKUP(F308,'[2]poblacion % edad'!$A$2:$M$363,10,FALSE)</f>
        <v>47.926654475362035</v>
      </c>
      <c r="BM308">
        <f>VLOOKUP(F308,'[2]poblacion % edad'!$A$2:$M$363,11,FALSE)</f>
        <v>37.254069355980185</v>
      </c>
      <c r="BN308">
        <f>VLOOKUP(F308,[2]TBN!$A$1:$E$363,5,FALSE)</f>
        <v>13.264283327764785</v>
      </c>
      <c r="BQ308">
        <f>VLOOKUP(F308,'[2]TMI bruta'!$B$6:$I$367,3,FALSE)</f>
        <v>7.5563923590791777</v>
      </c>
    </row>
    <row r="309" spans="1:70" x14ac:dyDescent="0.45">
      <c r="A309" s="1"/>
      <c r="B309" s="1"/>
      <c r="C309" s="1"/>
      <c r="D309" s="1"/>
      <c r="E309" s="1">
        <v>8401</v>
      </c>
      <c r="F309" s="1" t="s">
        <v>346</v>
      </c>
      <c r="I309" s="1"/>
      <c r="J309" s="29">
        <v>6</v>
      </c>
      <c r="K309" s="32">
        <v>591.4</v>
      </c>
      <c r="M309" s="32">
        <v>2765</v>
      </c>
      <c r="O309" s="18">
        <v>0.56146970309482103</v>
      </c>
      <c r="P309" s="18">
        <v>0.56146970309482103</v>
      </c>
      <c r="Q309" s="18">
        <v>12184.903202623185</v>
      </c>
      <c r="R309">
        <f>(P309/Q309)*100000</f>
        <v>4.6079127077016659</v>
      </c>
      <c r="S309" s="18">
        <v>102.18748596325742</v>
      </c>
      <c r="T309">
        <v>0.88567353905583257</v>
      </c>
      <c r="AM309">
        <v>62</v>
      </c>
      <c r="AN309" s="37">
        <v>5.95</v>
      </c>
      <c r="AO309" s="37">
        <v>2.61</v>
      </c>
      <c r="AP309">
        <f>VLOOKUP(F309,'[3]Brote ETA'!$A$2:$B$42,2,FALSE)</f>
        <v>1</v>
      </c>
      <c r="AR309">
        <v>2</v>
      </c>
      <c r="AS309">
        <v>1</v>
      </c>
      <c r="AT309">
        <v>1</v>
      </c>
      <c r="AU309">
        <f>VLOOKUP(E309,'[1]AVPP 0 a 79 años (COMUNAS)'!$A$4:$I$350,5,FALSE)</f>
        <v>14152</v>
      </c>
      <c r="AV309">
        <f>VLOOKUP(E309,'[1]AVPP 0 a 79 años (COMUNAS)'!$A$4:$AA$350,11,FALSE)</f>
        <v>45529</v>
      </c>
      <c r="AW309">
        <f>VLOOKUP(E309,'[1]AVPP 0 a 79 años (COMUNAS)'!$A$4:$AA$350,17,FALSE)</f>
        <v>43763</v>
      </c>
      <c r="AX309">
        <f>VLOOKUP(E309,'[1]AVPP 0 a 79 años (COMUNAS)'!$A$4:$AA$350,23,FALSE)</f>
        <v>42884</v>
      </c>
      <c r="BB309">
        <f>VLOOKUP(F309,'[2]superficie y densidad'!$B$1:$C$363,2,FALSE)</f>
        <v>511.2</v>
      </c>
      <c r="BC309" s="26">
        <f>VLOOKUP(F309,'[2]superficie y densidad'!$B$1:$H$363,7,FALSE)</f>
        <v>0</v>
      </c>
      <c r="BD309">
        <f>VLOOKUP(F309,'[2]superficie y densidad'!$B$1:$E$363,4,FALSE)</f>
        <v>179632</v>
      </c>
      <c r="BE309">
        <f>VLOOKUP(F309,'[2]superficie y densidad'!$B$1:$G$363,6,FALSE)</f>
        <v>351.3928012519562</v>
      </c>
      <c r="BF309">
        <f>VLOOKUP(F309,'[2]poblacion y % H y M'!$A$1:$G$363,6,FALSE)</f>
        <v>47.753184287877438</v>
      </c>
      <c r="BG309">
        <f>VLOOKUP(F309,'[2]poblacion y % H y M'!$A$1:$G$363,7,FALSE)</f>
        <v>52.246815712122562</v>
      </c>
      <c r="BH309">
        <f>VLOOKUP(F309,'[2]poblacion % edad'!$A$2:$M$363,4,FALSE)</f>
        <v>34734</v>
      </c>
      <c r="BI309">
        <f>VLOOKUP(F309,'[2]poblacion % edad'!$A$2:$M$363,5,FALSE)</f>
        <v>125206</v>
      </c>
      <c r="BJ309">
        <f>VLOOKUP(F309,'[2]poblacion % edad'!$A$2:$M$363,6,FALSE)</f>
        <v>17401</v>
      </c>
      <c r="BK309">
        <f>VLOOKUP(F309,'[2]poblacion y % H y M'!$A$2:$N$363,14,FALSE)</f>
        <v>0.91510890811114354</v>
      </c>
      <c r="BL309">
        <f>VLOOKUP(F309,'[2]poblacion % edad'!$A$2:$M$363,10,FALSE)</f>
        <v>41.639378304554093</v>
      </c>
      <c r="BM309">
        <f>VLOOKUP(F309,'[2]poblacion % edad'!$A$2:$M$363,11,FALSE)</f>
        <v>50.097886796798527</v>
      </c>
      <c r="BN309">
        <f>VLOOKUP(F309,[2]TBN!$A$1:$E$363,5,FALSE)</f>
        <v>13.792636784499919</v>
      </c>
      <c r="BQ309">
        <f>VLOOKUP(F309,'[2]TMI bruta'!$B$6:$I$367,3,FALSE)</f>
        <v>6.5410471879082772</v>
      </c>
      <c r="BR309">
        <v>2</v>
      </c>
    </row>
    <row r="310" spans="1:70" x14ac:dyDescent="0.45">
      <c r="A310" s="2"/>
      <c r="B310" s="1"/>
      <c r="C310" s="1"/>
      <c r="D310" s="1"/>
      <c r="E310" s="1">
        <v>11401</v>
      </c>
      <c r="F310" s="1" t="s">
        <v>241</v>
      </c>
      <c r="I310" s="1"/>
      <c r="J310" s="29">
        <v>2</v>
      </c>
      <c r="K310" s="32">
        <v>439.1</v>
      </c>
      <c r="M310" s="32">
        <v>1262.3</v>
      </c>
      <c r="O310" s="18">
        <v>19.872813990461051</v>
      </c>
      <c r="P310" s="18"/>
      <c r="Q310" s="18">
        <v>159777.42448330682</v>
      </c>
      <c r="S310" s="18">
        <v>119.23688394276628</v>
      </c>
      <c r="T310">
        <v>0.74085850556438793</v>
      </c>
      <c r="AN310" s="37">
        <v>6.6</v>
      </c>
      <c r="AU310">
        <f>VLOOKUP(E310,'[1]AVPP 0 a 79 años (COMUNAS)'!$A$4:$I$350,5,FALSE)</f>
        <v>431</v>
      </c>
      <c r="AV310">
        <f>VLOOKUP(E310,'[1]AVPP 0 a 79 años (COMUNAS)'!$A$4:$AA$350,11,FALSE)</f>
        <v>1741</v>
      </c>
      <c r="AW310">
        <f>VLOOKUP(E310,'[1]AVPP 0 a 79 años (COMUNAS)'!$A$4:$AA$350,17,FALSE)</f>
        <v>1811</v>
      </c>
      <c r="AX310">
        <f>VLOOKUP(E310,'[1]AVPP 0 a 79 años (COMUNAS)'!$A$4:$AA$350,23,FALSE)</f>
        <v>1210</v>
      </c>
      <c r="BB310">
        <f>VLOOKUP(F310,'[2]superficie y densidad'!$B$1:$C$363,2,FALSE)</f>
        <v>5922.3</v>
      </c>
      <c r="BC310" s="26">
        <f>VLOOKUP(F310,'[2]superficie y densidad'!$B$1:$H$363,7,FALSE)</f>
        <v>0</v>
      </c>
      <c r="BD310">
        <f>VLOOKUP(F310,'[2]superficie y densidad'!$B$1:$E$363,4,FALSE)</f>
        <v>5098</v>
      </c>
      <c r="BE310">
        <f>VLOOKUP(F310,'[2]superficie y densidad'!$B$1:$G$363,6,FALSE)</f>
        <v>0.86081421069516906</v>
      </c>
      <c r="BF310">
        <f>VLOOKUP(F310,'[2]poblacion y % H y M'!$A$1:$G$363,6,FALSE)</f>
        <v>53.354256571204395</v>
      </c>
      <c r="BG310">
        <f>VLOOKUP(F310,'[2]poblacion y % H y M'!$A$1:$G$363,7,FALSE)</f>
        <v>46.645743428795605</v>
      </c>
      <c r="BH310">
        <f>VLOOKUP(F310,'[2]poblacion % edad'!$A$2:$M$363,4,FALSE)</f>
        <v>1132</v>
      </c>
      <c r="BI310">
        <f>VLOOKUP(F310,'[2]poblacion % edad'!$A$2:$M$363,5,FALSE)</f>
        <v>3367</v>
      </c>
      <c r="BJ310">
        <f>VLOOKUP(F310,'[2]poblacion % edad'!$A$2:$M$363,6,FALSE)</f>
        <v>506</v>
      </c>
      <c r="BK310">
        <f>VLOOKUP(F310,'[2]poblacion y % H y M'!$A$2:$N$363,14,FALSE)</f>
        <v>1.1434689507494646</v>
      </c>
      <c r="BL310">
        <f>VLOOKUP(F310,'[2]poblacion % edad'!$A$2:$M$363,10,FALSE)</f>
        <v>48.648648648648653</v>
      </c>
      <c r="BM310">
        <f>VLOOKUP(F310,'[2]poblacion % edad'!$A$2:$M$363,11,FALSE)</f>
        <v>44.699646643109539</v>
      </c>
      <c r="BN310">
        <f>VLOOKUP(F310,[2]TBN!$A$1:$E$363,5,FALSE)</f>
        <v>9.7902097902097918</v>
      </c>
      <c r="BQ310">
        <f>VLOOKUP(F310,'[2]TMI bruta'!$B$6:$I$367,3,FALSE)</f>
        <v>40.816326530612244</v>
      </c>
    </row>
    <row r="311" spans="1:70" x14ac:dyDescent="0.45">
      <c r="A311" s="1"/>
      <c r="B311" s="1"/>
      <c r="C311" s="1"/>
      <c r="D311" s="1"/>
      <c r="E311" s="1">
        <v>8103</v>
      </c>
      <c r="F311" s="1" t="s">
        <v>331</v>
      </c>
      <c r="I311" s="1"/>
      <c r="J311" s="29">
        <v>5.7</v>
      </c>
      <c r="K311" s="32">
        <v>423.1</v>
      </c>
      <c r="M311" s="32">
        <v>1157.0999999999999</v>
      </c>
      <c r="O311" s="18"/>
      <c r="P311" s="18"/>
      <c r="Q311" s="18"/>
      <c r="S311" s="18"/>
      <c r="T311">
        <v>0.65739611959418975</v>
      </c>
      <c r="AM311">
        <v>77</v>
      </c>
      <c r="AO311" s="37">
        <v>1.79</v>
      </c>
      <c r="AU311">
        <f>VLOOKUP(E311,'[1]AVPP 0 a 79 años (COMUNAS)'!$A$4:$I$350,5,FALSE)</f>
        <v>5492</v>
      </c>
      <c r="AV311">
        <f>VLOOKUP(E311,'[1]AVPP 0 a 79 años (COMUNAS)'!$A$4:$AA$350,11,FALSE)</f>
        <v>16518</v>
      </c>
      <c r="AW311">
        <f>VLOOKUP(E311,'[1]AVPP 0 a 79 años (COMUNAS)'!$A$4:$AA$350,17,FALSE)</f>
        <v>17251</v>
      </c>
      <c r="AX311">
        <f>VLOOKUP(E311,'[1]AVPP 0 a 79 años (COMUNAS)'!$A$4:$AA$350,23,FALSE)</f>
        <v>16891</v>
      </c>
      <c r="AY311" s="23"/>
      <c r="BB311">
        <f>VLOOKUP(F311,'[2]superficie y densidad'!$B$1:$C$363,2,FALSE)</f>
        <v>71.5</v>
      </c>
      <c r="BC311" s="26">
        <f>VLOOKUP(F311,'[2]superficie y densidad'!$B$1:$H$363,7,FALSE)</f>
        <v>0</v>
      </c>
      <c r="BD311">
        <f>VLOOKUP(F311,'[2]superficie y densidad'!$B$1:$E$363,4,FALSE)</f>
        <v>99036</v>
      </c>
      <c r="BE311">
        <f>VLOOKUP(F311,'[2]superficie y densidad'!$B$1:$G$363,6,FALSE)</f>
        <v>1385.1188811188811</v>
      </c>
      <c r="BF311">
        <f>VLOOKUP(F311,'[2]poblacion y % H y M'!$A$1:$G$363,6,FALSE)</f>
        <v>47.590775071691105</v>
      </c>
      <c r="BG311">
        <f>VLOOKUP(F311,'[2]poblacion y % H y M'!$A$1:$G$363,7,FALSE)</f>
        <v>52.409224928308895</v>
      </c>
      <c r="BH311">
        <f>VLOOKUP(F311,'[2]poblacion % edad'!$A$2:$M$363,4,FALSE)</f>
        <v>20910</v>
      </c>
      <c r="BI311">
        <f>VLOOKUP(F311,'[2]poblacion % edad'!$A$2:$M$363,5,FALSE)</f>
        <v>67178</v>
      </c>
      <c r="BJ311">
        <f>VLOOKUP(F311,'[2]poblacion % edad'!$A$2:$M$363,6,FALSE)</f>
        <v>7598</v>
      </c>
      <c r="BK311">
        <f>VLOOKUP(F311,'[2]poblacion y % H y M'!$A$2:$N$363,14,FALSE)</f>
        <v>0.90906188899086227</v>
      </c>
      <c r="BL311">
        <f>VLOOKUP(F311,'[2]poblacion % edad'!$A$2:$M$363,10,FALSE)</f>
        <v>42.436511953318053</v>
      </c>
      <c r="BM311">
        <f>VLOOKUP(F311,'[2]poblacion % edad'!$A$2:$M$363,11,FALSE)</f>
        <v>36.336681013868962</v>
      </c>
      <c r="BN311">
        <f>VLOOKUP(F311,[2]TBN!$A$1:$E$363,5,FALSE)</f>
        <v>10.785276843007336</v>
      </c>
      <c r="BQ311">
        <f>VLOOKUP(F311,'[2]TMI bruta'!$B$6:$I$367,3,FALSE)</f>
        <v>10.65851596644017</v>
      </c>
    </row>
    <row r="312" spans="1:70" x14ac:dyDescent="0.45">
      <c r="A312" s="1"/>
      <c r="B312" s="1"/>
      <c r="C312" s="1"/>
      <c r="D312" s="1"/>
      <c r="E312" s="1">
        <v>6302</v>
      </c>
      <c r="F312" s="1" t="s">
        <v>457</v>
      </c>
      <c r="J312" s="29">
        <v>3.8</v>
      </c>
      <c r="K312" s="32">
        <v>425</v>
      </c>
      <c r="M312" s="32">
        <v>1055.2</v>
      </c>
      <c r="O312" s="18"/>
      <c r="P312" s="18"/>
      <c r="Q312" s="18"/>
      <c r="S312" s="18"/>
      <c r="T312">
        <v>0.7805800756620429</v>
      </c>
      <c r="AU312">
        <f>VLOOKUP(E312,'[1]AVPP 0 a 79 años (COMUNAS)'!$A$4:$I$350,5,FALSE)</f>
        <v>935</v>
      </c>
      <c r="AV312">
        <f>VLOOKUP(E312,'[1]AVPP 0 a 79 años (COMUNAS)'!$A$4:$AA$350,11,FALSE)</f>
        <v>3682</v>
      </c>
      <c r="AW312">
        <f>VLOOKUP(E312,'[1]AVPP 0 a 79 años (COMUNAS)'!$A$4:$AA$350,17,FALSE)</f>
        <v>3736</v>
      </c>
      <c r="AX312">
        <f>VLOOKUP(E312,'[1]AVPP 0 a 79 años (COMUNAS)'!$A$4:$AA$350,23,FALSE)</f>
        <v>2624</v>
      </c>
      <c r="BB312">
        <f>VLOOKUP(F312,'[2]superficie y densidad'!$B$1:$C$363,2,FALSE)</f>
        <v>503.4</v>
      </c>
      <c r="BC312" s="26">
        <f>VLOOKUP(F312,'[2]superficie y densidad'!$B$1:$H$363,7,FALSE)</f>
        <v>0</v>
      </c>
      <c r="BD312">
        <f>VLOOKUP(F312,'[2]superficie y densidad'!$B$1:$E$363,4,FALSE)</f>
        <v>16081</v>
      </c>
      <c r="BE312">
        <f>VLOOKUP(F312,'[2]superficie y densidad'!$B$1:$G$363,6,FALSE)</f>
        <v>31.944775526420344</v>
      </c>
      <c r="BF312">
        <f>VLOOKUP(F312,'[2]poblacion y % H y M'!$A$1:$G$363,6,FALSE)</f>
        <v>50.966979665443688</v>
      </c>
      <c r="BG312">
        <f>VLOOKUP(F312,'[2]poblacion y % H y M'!$A$1:$G$363,7,FALSE)</f>
        <v>49.033020334556312</v>
      </c>
      <c r="BH312">
        <f>VLOOKUP(F312,'[2]poblacion % edad'!$A$2:$M$363,4,FALSE)</f>
        <v>3163</v>
      </c>
      <c r="BI312">
        <f>VLOOKUP(F312,'[2]poblacion % edad'!$A$2:$M$363,5,FALSE)</f>
        <v>10744</v>
      </c>
      <c r="BJ312">
        <f>VLOOKUP(F312,'[2]poblacion % edad'!$A$2:$M$363,6,FALSE)</f>
        <v>1843</v>
      </c>
      <c r="BK312">
        <f>VLOOKUP(F312,'[2]poblacion y % H y M'!$A$2:$N$363,14,FALSE)</f>
        <v>1.0459859703819174</v>
      </c>
      <c r="BL312">
        <f>VLOOKUP(F312,'[2]poblacion % edad'!$A$2:$M$363,10,FALSE)</f>
        <v>46.593447505584514</v>
      </c>
      <c r="BM312">
        <f>VLOOKUP(F312,'[2]poblacion % edad'!$A$2:$M$363,11,FALSE)</f>
        <v>58.267467594056278</v>
      </c>
      <c r="BN312">
        <f>VLOOKUP(F312,[2]TBN!$A$1:$E$363,5,FALSE)</f>
        <v>10.031746031746032</v>
      </c>
      <c r="BQ312">
        <f>VLOOKUP(F312,'[2]TMI bruta'!$B$6:$I$367,3,FALSE)</f>
        <v>0</v>
      </c>
    </row>
    <row r="313" spans="1:70" x14ac:dyDescent="0.45">
      <c r="A313" s="1"/>
      <c r="B313" s="1"/>
      <c r="C313" s="1"/>
      <c r="D313" s="1"/>
      <c r="E313" s="1">
        <v>3201</v>
      </c>
      <c r="F313" s="1" t="s">
        <v>167</v>
      </c>
      <c r="J313" s="29">
        <v>8.5</v>
      </c>
      <c r="K313" s="32">
        <v>536.1</v>
      </c>
      <c r="M313" s="32">
        <v>2079.4</v>
      </c>
      <c r="O313" s="18">
        <v>7.2621641249092228</v>
      </c>
      <c r="P313" s="18"/>
      <c r="Q313" s="18">
        <v>15453.885257806827</v>
      </c>
      <c r="S313" s="18">
        <v>43.572984749455337</v>
      </c>
      <c r="T313">
        <v>0.85221496005809727</v>
      </c>
      <c r="AJ313" s="22"/>
      <c r="AR313">
        <v>4</v>
      </c>
      <c r="AU313">
        <f>VLOOKUP(E313,'[1]AVPP 0 a 79 años (COMUNAS)'!$A$4:$I$350,5,FALSE)</f>
        <v>1345</v>
      </c>
      <c r="AV313">
        <f>VLOOKUP(E313,'[1]AVPP 0 a 79 años (COMUNAS)'!$A$4:$AA$350,11,FALSE)</f>
        <v>4014</v>
      </c>
      <c r="AW313">
        <f>VLOOKUP(E313,'[1]AVPP 0 a 79 años (COMUNAS)'!$A$4:$AA$350,17,FALSE)</f>
        <v>3622</v>
      </c>
      <c r="AX313">
        <f>VLOOKUP(E313,'[1]AVPP 0 a 79 años (COMUNAS)'!$A$4:$AA$350,23,FALSE)</f>
        <v>3591</v>
      </c>
      <c r="AY313" s="23"/>
      <c r="BB313">
        <f>VLOOKUP(F313,'[2]superficie y densidad'!$B$1:$C$363,2,FALSE)</f>
        <v>5772.4</v>
      </c>
      <c r="BC313" s="26">
        <f>VLOOKUP(F313,'[2]superficie y densidad'!$B$1:$H$363,7,FALSE)</f>
        <v>0</v>
      </c>
      <c r="BD313">
        <f>VLOOKUP(F313,'[2]superficie y densidad'!$B$1:$E$363,4,FALSE)</f>
        <v>13725</v>
      </c>
      <c r="BE313">
        <f>VLOOKUP(F313,'[2]superficie y densidad'!$B$1:$G$363,6,FALSE)</f>
        <v>2.3776938535098053</v>
      </c>
      <c r="BF313">
        <f>VLOOKUP(F313,'[2]poblacion y % H y M'!$A$1:$G$363,6,FALSE)</f>
        <v>52.10928961748634</v>
      </c>
      <c r="BG313">
        <f>VLOOKUP(F313,'[2]poblacion y % H y M'!$A$1:$G$363,7,FALSE)</f>
        <v>47.89071038251366</v>
      </c>
      <c r="BH313">
        <f>VLOOKUP(F313,'[2]poblacion % edad'!$A$2:$M$363,4,FALSE)</f>
        <v>3340</v>
      </c>
      <c r="BI313">
        <f>VLOOKUP(F313,'[2]poblacion % edad'!$A$2:$M$363,5,FALSE)</f>
        <v>9188</v>
      </c>
      <c r="BJ313">
        <f>VLOOKUP(F313,'[2]poblacion % edad'!$A$2:$M$363,6,FALSE)</f>
        <v>1253</v>
      </c>
      <c r="BK313">
        <f>VLOOKUP(F313,'[2]poblacion y % H y M'!$A$2:$N$363,14,FALSE)</f>
        <v>1.0845560429587051</v>
      </c>
      <c r="BL313">
        <f>VLOOKUP(F313,'[2]poblacion % edad'!$A$2:$M$363,10,FALSE)</f>
        <v>49.989116238572052</v>
      </c>
      <c r="BM313">
        <f>VLOOKUP(F313,'[2]poblacion % edad'!$A$2:$M$363,11,FALSE)</f>
        <v>37.514970059880234</v>
      </c>
      <c r="BN313">
        <f>VLOOKUP(F313,[2]TBN!$A$1:$E$363,5,FALSE)</f>
        <v>15.456062695014875</v>
      </c>
      <c r="BQ313">
        <f>VLOOKUP(F313,'[2]TMI bruta'!$B$6:$I$367,3,FALSE)</f>
        <v>0</v>
      </c>
    </row>
    <row r="314" spans="1:70" x14ac:dyDescent="0.45">
      <c r="A314" s="1"/>
      <c r="B314" s="1"/>
      <c r="C314" s="1"/>
      <c r="D314" s="1"/>
      <c r="E314" s="1">
        <v>7202</v>
      </c>
      <c r="F314" s="1" t="s">
        <v>198</v>
      </c>
      <c r="J314" s="29">
        <v>4.5</v>
      </c>
      <c r="K314" s="32">
        <v>535.5</v>
      </c>
      <c r="M314" s="32">
        <v>934.5</v>
      </c>
      <c r="O314" s="18">
        <v>10.813148788927336</v>
      </c>
      <c r="P314" s="18"/>
      <c r="Q314" s="18">
        <v>94463.667820069226</v>
      </c>
      <c r="S314" s="18">
        <v>75.692041522491351</v>
      </c>
      <c r="T314">
        <v>0.35986159169550175</v>
      </c>
      <c r="AN314" s="37">
        <v>2.09</v>
      </c>
      <c r="AU314">
        <f>VLOOKUP(E314,'[1]AVPP 0 a 79 años (COMUNAS)'!$A$4:$I$350,5,FALSE)</f>
        <v>563</v>
      </c>
      <c r="AV314">
        <f>VLOOKUP(E314,'[1]AVPP 0 a 79 años (COMUNAS)'!$A$4:$AA$350,11,FALSE)</f>
        <v>3307</v>
      </c>
      <c r="AW314">
        <f>VLOOKUP(E314,'[1]AVPP 0 a 79 años (COMUNAS)'!$A$4:$AA$350,17,FALSE)</f>
        <v>3108</v>
      </c>
      <c r="AX314">
        <f>VLOOKUP(E314,'[1]AVPP 0 a 79 años (COMUNAS)'!$A$4:$AA$350,23,FALSE)</f>
        <v>2307</v>
      </c>
      <c r="AY314" s="23"/>
      <c r="BB314">
        <f>VLOOKUP(F314,'[2]superficie y densidad'!$B$1:$C$363,2,FALSE)</f>
        <v>529.5</v>
      </c>
      <c r="BC314" s="26">
        <f>VLOOKUP(F314,'[2]superficie y densidad'!$B$1:$H$363,7,FALSE)</f>
        <v>0</v>
      </c>
      <c r="BD314">
        <f>VLOOKUP(F314,'[2]superficie y densidad'!$B$1:$E$363,4,FALSE)</f>
        <v>9103</v>
      </c>
      <c r="BE314">
        <f>VLOOKUP(F314,'[2]superficie y densidad'!$B$1:$G$363,6,FALSE)</f>
        <v>17.19169027384325</v>
      </c>
      <c r="BF314">
        <f>VLOOKUP(F314,'[2]poblacion y % H y M'!$A$1:$G$363,6,FALSE)</f>
        <v>50.862353070416347</v>
      </c>
      <c r="BG314">
        <f>VLOOKUP(F314,'[2]poblacion y % H y M'!$A$1:$G$363,7,FALSE)</f>
        <v>49.137646929583653</v>
      </c>
      <c r="BH314">
        <f>VLOOKUP(F314,'[2]poblacion % edad'!$A$2:$M$363,4,FALSE)</f>
        <v>1989</v>
      </c>
      <c r="BI314">
        <f>VLOOKUP(F314,'[2]poblacion % edad'!$A$2:$M$363,5,FALSE)</f>
        <v>6210</v>
      </c>
      <c r="BJ314">
        <f>VLOOKUP(F314,'[2]poblacion % edad'!$A$2:$M$363,6,FALSE)</f>
        <v>1112</v>
      </c>
      <c r="BK314">
        <f>VLOOKUP(F314,'[2]poblacion y % H y M'!$A$2:$N$363,14,FALSE)</f>
        <v>1.0445761967501097</v>
      </c>
      <c r="BL314">
        <f>VLOOKUP(F314,'[2]poblacion % edad'!$A$2:$M$363,10,FALSE)</f>
        <v>49.935587761674718</v>
      </c>
      <c r="BM314">
        <f>VLOOKUP(F314,'[2]poblacion % edad'!$A$2:$M$363,11,FALSE)</f>
        <v>55.907491201608849</v>
      </c>
      <c r="BN314">
        <f>VLOOKUP(F314,[2]TBN!$A$1:$E$363,5,FALSE)</f>
        <v>9.5585866179787349</v>
      </c>
      <c r="BQ314">
        <f>VLOOKUP(F314,'[2]TMI bruta'!$B$6:$I$367,3,FALSE)</f>
        <v>0</v>
      </c>
    </row>
    <row r="315" spans="1:70" x14ac:dyDescent="0.45">
      <c r="A315" s="2"/>
      <c r="B315" s="1"/>
      <c r="C315" s="1"/>
      <c r="D315" s="1"/>
      <c r="E315" s="1">
        <v>10401</v>
      </c>
      <c r="F315" s="1" t="s">
        <v>397</v>
      </c>
      <c r="I315" s="1"/>
      <c r="J315" s="29">
        <v>8.3000000000000007</v>
      </c>
      <c r="K315" s="32">
        <v>576.70000000000005</v>
      </c>
      <c r="M315" s="32">
        <v>821.8</v>
      </c>
      <c r="O315" s="18">
        <v>29.214139643587494</v>
      </c>
      <c r="P315" s="18"/>
      <c r="Q315" s="18"/>
      <c r="S315" s="18"/>
      <c r="AU315">
        <f>VLOOKUP(E315,'[1]AVPP 0 a 79 años (COMUNAS)'!$A$4:$I$350,5,FALSE)</f>
        <v>115</v>
      </c>
      <c r="AV315">
        <f>VLOOKUP(E315,'[1]AVPP 0 a 79 años (COMUNAS)'!$A$4:$AA$350,11,FALSE)</f>
        <v>1448</v>
      </c>
      <c r="AW315">
        <f>VLOOKUP(E315,'[1]AVPP 0 a 79 años (COMUNAS)'!$A$4:$AA$350,17,FALSE)</f>
        <v>815</v>
      </c>
      <c r="AX315">
        <f>VLOOKUP(E315,'[1]AVPP 0 a 79 años (COMUNAS)'!$A$4:$AA$350,23,FALSE)</f>
        <v>1020</v>
      </c>
      <c r="BB315">
        <f>VLOOKUP(F315,'[2]superficie y densidad'!$B$1:$C$363,2,FALSE)</f>
        <v>8470.5</v>
      </c>
      <c r="BC315" s="26">
        <f>VLOOKUP(F315,'[2]superficie y densidad'!$B$1:$H$363,7,FALSE)</f>
        <v>0</v>
      </c>
      <c r="BD315">
        <f>VLOOKUP(F315,'[2]superficie y densidad'!$B$1:$E$363,4,FALSE)</f>
        <v>3740</v>
      </c>
      <c r="BE315">
        <f>VLOOKUP(F315,'[2]superficie y densidad'!$B$1:$G$363,6,FALSE)</f>
        <v>0.44153237707337228</v>
      </c>
      <c r="BF315">
        <f>VLOOKUP(F315,'[2]poblacion y % H y M'!$A$1:$G$363,6,FALSE)</f>
        <v>47.647058823529406</v>
      </c>
      <c r="BG315">
        <f>VLOOKUP(F315,'[2]poblacion y % H y M'!$A$1:$G$363,7,FALSE)</f>
        <v>52.352941176470594</v>
      </c>
      <c r="BH315">
        <f>VLOOKUP(F315,'[2]poblacion % edad'!$A$2:$M$363,4,FALSE)</f>
        <v>767</v>
      </c>
      <c r="BI315">
        <f>VLOOKUP(F315,'[2]poblacion % edad'!$A$2:$M$363,5,FALSE)</f>
        <v>2299</v>
      </c>
      <c r="BJ315">
        <f>VLOOKUP(F315,'[2]poblacion % edad'!$A$2:$M$363,6,FALSE)</f>
        <v>250</v>
      </c>
      <c r="BK315">
        <f>VLOOKUP(F315,'[2]poblacion y % H y M'!$A$2:$N$363,14,FALSE)</f>
        <v>0.97498511018463374</v>
      </c>
      <c r="BL315">
        <f>VLOOKUP(F315,'[2]poblacion % edad'!$A$2:$M$363,10,FALSE)</f>
        <v>44.236624619399741</v>
      </c>
      <c r="BM315">
        <f>VLOOKUP(F315,'[2]poblacion % edad'!$A$2:$M$363,11,FALSE)</f>
        <v>32.594524119947849</v>
      </c>
      <c r="BN315">
        <f>VLOOKUP(F315,[2]TBN!$A$1:$E$363,5,FALSE)</f>
        <v>10.856453558504223</v>
      </c>
      <c r="BQ315">
        <f>VLOOKUP(F315,'[2]TMI bruta'!$B$6:$I$367,3,FALSE)</f>
        <v>0</v>
      </c>
    </row>
    <row r="316" spans="1:70" x14ac:dyDescent="0.45">
      <c r="A316" s="2"/>
      <c r="B316" s="1"/>
      <c r="C316" s="1"/>
      <c r="D316" s="1"/>
      <c r="E316" s="1">
        <v>13103</v>
      </c>
      <c r="F316" s="1" t="s">
        <v>470</v>
      </c>
      <c r="I316" s="1"/>
      <c r="J316" s="29">
        <v>6.2</v>
      </c>
      <c r="K316" s="32">
        <v>530.29999999999995</v>
      </c>
      <c r="M316" s="32">
        <v>1820.6</v>
      </c>
      <c r="O316" s="18"/>
      <c r="P316" s="18"/>
      <c r="Q316" s="18"/>
      <c r="S316" s="18"/>
      <c r="T316">
        <v>0.84628355890836482</v>
      </c>
      <c r="AM316">
        <v>4</v>
      </c>
      <c r="AO316" s="37">
        <v>1.1299999999999999</v>
      </c>
      <c r="AP316">
        <f>VLOOKUP(F316,'[3]Brote ETA'!$A$2:$B$42,2,FALSE)</f>
        <v>2</v>
      </c>
      <c r="AR316">
        <v>4</v>
      </c>
      <c r="AS316">
        <v>6</v>
      </c>
      <c r="AT316">
        <v>1</v>
      </c>
      <c r="AU316">
        <f>VLOOKUP(E316,'[1]AVPP 0 a 79 años (COMUNAS)'!$A$4:$I$350,5,FALSE)</f>
        <v>12772</v>
      </c>
      <c r="AV316">
        <f>VLOOKUP(E316,'[1]AVPP 0 a 79 años (COMUNAS)'!$A$4:$AA$350,11,FALSE)</f>
        <v>38784</v>
      </c>
      <c r="AW316">
        <f>VLOOKUP(E316,'[1]AVPP 0 a 79 años (COMUNAS)'!$A$4:$AA$350,17,FALSE)</f>
        <v>40004</v>
      </c>
      <c r="AX316">
        <f>VLOOKUP(E316,'[1]AVPP 0 a 79 años (COMUNAS)'!$A$4:$AA$350,23,FALSE)</f>
        <v>37855</v>
      </c>
      <c r="AY316" s="23"/>
      <c r="BB316">
        <f>VLOOKUP(F316,'[2]superficie y densidad'!$B$1:$C$363,2,FALSE)</f>
        <v>11.1</v>
      </c>
      <c r="BC316" s="26">
        <f>VLOOKUP(F316,'[2]superficie y densidad'!$B$1:$H$363,7,FALSE)</f>
        <v>0</v>
      </c>
      <c r="BD316">
        <f>VLOOKUP(F316,'[2]superficie y densidad'!$B$1:$E$363,4,FALSE)</f>
        <v>158299</v>
      </c>
      <c r="BE316">
        <f>VLOOKUP(F316,'[2]superficie y densidad'!$B$1:$G$363,6,FALSE)</f>
        <v>14261.171171171172</v>
      </c>
      <c r="BF316">
        <f>VLOOKUP(F316,'[2]poblacion y % H y M'!$A$1:$G$363,6,FALSE)</f>
        <v>49.582751628247813</v>
      </c>
      <c r="BG316">
        <f>VLOOKUP(F316,'[2]poblacion y % H y M'!$A$1:$G$363,7,FALSE)</f>
        <v>50.417248371752187</v>
      </c>
      <c r="BH316">
        <f>VLOOKUP(F316,'[2]poblacion % edad'!$A$2:$M$363,4,FALSE)</f>
        <v>34830</v>
      </c>
      <c r="BI316">
        <f>VLOOKUP(F316,'[2]poblacion % edad'!$A$2:$M$363,5,FALSE)</f>
        <v>109441</v>
      </c>
      <c r="BJ316">
        <f>VLOOKUP(F316,'[2]poblacion % edad'!$A$2:$M$363,6,FALSE)</f>
        <v>13141</v>
      </c>
      <c r="BK316">
        <f>VLOOKUP(F316,'[2]poblacion y % H y M'!$A$2:$N$363,14,FALSE)</f>
        <v>0.98259380077332892</v>
      </c>
      <c r="BL316">
        <f>VLOOKUP(F316,'[2]poblacion % edad'!$A$2:$M$363,10,FALSE)</f>
        <v>43.832750066245737</v>
      </c>
      <c r="BM316">
        <f>VLOOKUP(F316,'[2]poblacion % edad'!$A$2:$M$363,11,FALSE)</f>
        <v>37.728969279356875</v>
      </c>
      <c r="BN316">
        <f>VLOOKUP(F316,[2]TBN!$A$1:$E$363,5,FALSE)</f>
        <v>11.765303788783575</v>
      </c>
      <c r="BQ316">
        <f>VLOOKUP(F316,'[2]TMI bruta'!$B$6:$I$367,3,FALSE)</f>
        <v>5.3943086270224461</v>
      </c>
    </row>
    <row r="317" spans="1:70" x14ac:dyDescent="0.45">
      <c r="A317" s="2"/>
      <c r="B317" s="1"/>
      <c r="C317" s="1"/>
      <c r="D317" s="1"/>
      <c r="E317" s="1">
        <v>13102</v>
      </c>
      <c r="F317" s="1" t="s">
        <v>423</v>
      </c>
      <c r="I317" s="1"/>
      <c r="J317" s="29">
        <v>8.1</v>
      </c>
      <c r="K317" s="32">
        <v>889.8</v>
      </c>
      <c r="M317" s="32">
        <v>5261.7</v>
      </c>
      <c r="O317" s="18"/>
      <c r="P317" s="18"/>
      <c r="Q317" s="18"/>
      <c r="S317" s="18"/>
      <c r="T317">
        <v>0.60720701300567648</v>
      </c>
      <c r="AM317">
        <v>6</v>
      </c>
      <c r="AO317" s="37">
        <v>4.67</v>
      </c>
      <c r="AR317">
        <v>3</v>
      </c>
      <c r="AS317">
        <v>7</v>
      </c>
      <c r="AU317">
        <f>VLOOKUP(E317,'[1]AVPP 0 a 79 años (COMUNAS)'!$A$4:$I$350,5,FALSE)</f>
        <v>5358</v>
      </c>
      <c r="AV317">
        <f>VLOOKUP(E317,'[1]AVPP 0 a 79 años (COMUNAS)'!$A$4:$AA$350,11,FALSE)</f>
        <v>17074</v>
      </c>
      <c r="AW317">
        <f>VLOOKUP(E317,'[1]AVPP 0 a 79 años (COMUNAS)'!$A$4:$AA$350,17,FALSE)</f>
        <v>17170</v>
      </c>
      <c r="AX317">
        <f>VLOOKUP(E317,'[1]AVPP 0 a 79 años (COMUNAS)'!$A$4:$AA$350,23,FALSE)</f>
        <v>16125</v>
      </c>
      <c r="AY317" s="23"/>
      <c r="BB317">
        <f>VLOOKUP(F317,'[2]superficie y densidad'!$B$1:$C$363,2,FALSE)</f>
        <v>21</v>
      </c>
      <c r="BC317" s="26">
        <f>VLOOKUP(F317,'[2]superficie y densidad'!$B$1:$H$363,7,FALSE)</f>
        <v>0</v>
      </c>
      <c r="BD317">
        <f>VLOOKUP(F317,'[2]superficie y densidad'!$B$1:$E$363,4,FALSE)</f>
        <v>85349</v>
      </c>
      <c r="BE317">
        <f>VLOOKUP(F317,'[2]superficie y densidad'!$B$1:$G$363,6,FALSE)</f>
        <v>4064.2380952380954</v>
      </c>
      <c r="BF317">
        <f>VLOOKUP(F317,'[2]poblacion y % H y M'!$A$1:$G$363,6,FALSE)</f>
        <v>49.067944557053977</v>
      </c>
      <c r="BG317">
        <f>VLOOKUP(F317,'[2]poblacion y % H y M'!$A$1:$G$363,7,FALSE)</f>
        <v>50.932055442946023</v>
      </c>
      <c r="BH317">
        <f>VLOOKUP(F317,'[2]poblacion % edad'!$A$2:$M$363,4,FALSE)</f>
        <v>16532</v>
      </c>
      <c r="BI317">
        <f>VLOOKUP(F317,'[2]poblacion % edad'!$A$2:$M$363,5,FALSE)</f>
        <v>57806</v>
      </c>
      <c r="BJ317">
        <f>VLOOKUP(F317,'[2]poblacion % edad'!$A$2:$M$363,6,FALSE)</f>
        <v>8236</v>
      </c>
      <c r="BK317">
        <f>VLOOKUP(F317,'[2]poblacion y % H y M'!$A$2:$N$363,14,FALSE)</f>
        <v>0.96114475715473224</v>
      </c>
      <c r="BL317">
        <f>VLOOKUP(F317,'[2]poblacion % edad'!$A$2:$M$363,10,FALSE)</f>
        <v>42.846763311766942</v>
      </c>
      <c r="BM317">
        <f>VLOOKUP(F317,'[2]poblacion % edad'!$A$2:$M$363,11,FALSE)</f>
        <v>49.818533752721997</v>
      </c>
      <c r="BN317">
        <f>VLOOKUP(F317,[2]TBN!$A$1:$E$363,5,FALSE)</f>
        <v>14.241771017511565</v>
      </c>
      <c r="BQ317">
        <f>VLOOKUP(F317,'[2]TMI bruta'!$B$6:$I$367,3,FALSE)</f>
        <v>8.4951186881339869</v>
      </c>
    </row>
    <row r="318" spans="1:70" x14ac:dyDescent="0.45">
      <c r="A318" s="1"/>
      <c r="B318" s="1"/>
      <c r="C318" s="1"/>
      <c r="D318" s="1"/>
      <c r="E318" s="1">
        <v>7201</v>
      </c>
      <c r="F318" s="1" t="s">
        <v>197</v>
      </c>
      <c r="J318" s="29">
        <v>4.7</v>
      </c>
      <c r="K318" s="32">
        <v>496.5</v>
      </c>
      <c r="M318" s="32">
        <v>1192.5</v>
      </c>
      <c r="O318" s="18">
        <v>2.4315518163692067</v>
      </c>
      <c r="P318" s="18"/>
      <c r="Q318" s="18">
        <v>42600.787822788508</v>
      </c>
      <c r="S318" s="18">
        <v>41.336380878276522</v>
      </c>
      <c r="T318">
        <v>0.89558916500510621</v>
      </c>
      <c r="AM318">
        <v>9</v>
      </c>
      <c r="AN318" s="37">
        <v>3.52</v>
      </c>
      <c r="AO318" s="37">
        <v>0.47</v>
      </c>
      <c r="AU318">
        <f>VLOOKUP(E318,'[1]AVPP 0 a 79 años (COMUNAS)'!$A$4:$I$350,5,FALSE)</f>
        <v>3547</v>
      </c>
      <c r="AV318">
        <f>VLOOKUP(E318,'[1]AVPP 0 a 79 años (COMUNAS)'!$A$4:$AA$350,11,FALSE)</f>
        <v>12459</v>
      </c>
      <c r="AW318">
        <f>VLOOKUP(E318,'[1]AVPP 0 a 79 años (COMUNAS)'!$A$4:$AA$350,17,FALSE)</f>
        <v>13198</v>
      </c>
      <c r="AX318">
        <f>VLOOKUP(E318,'[1]AVPP 0 a 79 años (COMUNAS)'!$A$4:$AA$350,23,FALSE)</f>
        <v>11876</v>
      </c>
      <c r="AY318" s="23"/>
      <c r="BB318">
        <f>VLOOKUP(F318,'[2]superficie y densidad'!$B$1:$C$363,2,FALSE)</f>
        <v>2126.3000000000002</v>
      </c>
      <c r="BC318" s="26">
        <f>VLOOKUP(F318,'[2]superficie y densidad'!$B$1:$H$363,7,FALSE)</f>
        <v>0</v>
      </c>
      <c r="BD318">
        <f>VLOOKUP(F318,'[2]superficie y densidad'!$B$1:$E$363,4,FALSE)</f>
        <v>40661</v>
      </c>
      <c r="BE318">
        <f>VLOOKUP(F318,'[2]superficie y densidad'!$B$1:$G$363,6,FALSE)</f>
        <v>19.122889526407373</v>
      </c>
      <c r="BF318">
        <f>VLOOKUP(F318,'[2]poblacion y % H y M'!$A$1:$G$363,6,FALSE)</f>
        <v>48.380512038562749</v>
      </c>
      <c r="BG318">
        <f>VLOOKUP(F318,'[2]poblacion y % H y M'!$A$1:$G$363,7,FALSE)</f>
        <v>51.619487961437251</v>
      </c>
      <c r="BH318">
        <f>VLOOKUP(F318,'[2]poblacion % edad'!$A$2:$M$363,4,FALSE)</f>
        <v>8298</v>
      </c>
      <c r="BI318">
        <f>VLOOKUP(F318,'[2]poblacion % edad'!$A$2:$M$363,5,FALSE)</f>
        <v>27217</v>
      </c>
      <c r="BJ318">
        <f>VLOOKUP(F318,'[2]poblacion % edad'!$A$2:$M$363,6,FALSE)</f>
        <v>5826</v>
      </c>
      <c r="BK318">
        <f>VLOOKUP(F318,'[2]poblacion y % H y M'!$A$2:$N$363,14,FALSE)</f>
        <v>0.94335542706717435</v>
      </c>
      <c r="BL318">
        <f>VLOOKUP(F318,'[2]poblacion % edad'!$A$2:$M$363,10,FALSE)</f>
        <v>51.894036815225775</v>
      </c>
      <c r="BM318">
        <f>VLOOKUP(F318,'[2]poblacion % edad'!$A$2:$M$363,11,FALSE)</f>
        <v>70.209689081706443</v>
      </c>
      <c r="BN318">
        <f>VLOOKUP(F318,[2]TBN!$A$1:$E$363,5,FALSE)</f>
        <v>13.303983938463027</v>
      </c>
      <c r="BQ318">
        <f>VLOOKUP(F318,'[2]TMI bruta'!$B$6:$I$367,3,FALSE)</f>
        <v>3.6363636363636362</v>
      </c>
    </row>
    <row r="319" spans="1:70" x14ac:dyDescent="0.45">
      <c r="A319" s="1"/>
      <c r="B319" s="1"/>
      <c r="C319" s="1"/>
      <c r="D319" s="1"/>
      <c r="E319" s="1">
        <v>5702</v>
      </c>
      <c r="F319" s="1" t="s">
        <v>286</v>
      </c>
      <c r="J319" s="29">
        <v>7.2</v>
      </c>
      <c r="K319" s="32">
        <v>736.3</v>
      </c>
      <c r="M319" s="32">
        <v>1948.5</v>
      </c>
      <c r="O319" s="18"/>
      <c r="P319" s="18"/>
      <c r="Q319" s="18"/>
      <c r="S319" s="18"/>
      <c r="T319">
        <v>1.0141653348830453</v>
      </c>
      <c r="AM319">
        <v>1</v>
      </c>
      <c r="AR319">
        <v>5</v>
      </c>
      <c r="AS319">
        <v>1</v>
      </c>
      <c r="AU319">
        <f>VLOOKUP(E319,'[1]AVPP 0 a 79 años (COMUNAS)'!$A$4:$I$350,5,FALSE)</f>
        <v>749</v>
      </c>
      <c r="AV319">
        <f>VLOOKUP(E319,'[1]AVPP 0 a 79 años (COMUNAS)'!$A$4:$AA$350,11,FALSE)</f>
        <v>2603</v>
      </c>
      <c r="AW319">
        <f>VLOOKUP(E319,'[1]AVPP 0 a 79 años (COMUNAS)'!$A$4:$AA$350,17,FALSE)</f>
        <v>2968</v>
      </c>
      <c r="AX319">
        <f>VLOOKUP(E319,'[1]AVPP 0 a 79 años (COMUNAS)'!$A$4:$AA$350,23,FALSE)</f>
        <v>2163</v>
      </c>
      <c r="BB319">
        <f>VLOOKUP(F319,'[2]superficie y densidad'!$B$1:$C$363,2,FALSE)</f>
        <v>361.6</v>
      </c>
      <c r="BC319" s="26">
        <f>VLOOKUP(F319,'[2]superficie y densidad'!$B$1:$H$363,7,FALSE)</f>
        <v>0</v>
      </c>
      <c r="BD319">
        <f>VLOOKUP(F319,'[2]superficie y densidad'!$B$1:$E$363,4,FALSE)</f>
        <v>13960</v>
      </c>
      <c r="BE319">
        <f>VLOOKUP(F319,'[2]superficie y densidad'!$B$1:$G$363,6,FALSE)</f>
        <v>38.606194690265482</v>
      </c>
      <c r="BF319">
        <f>VLOOKUP(F319,'[2]poblacion y % H y M'!$A$1:$G$363,6,FALSE)</f>
        <v>50.967048710601716</v>
      </c>
      <c r="BG319">
        <f>VLOOKUP(F319,'[2]poblacion y % H y M'!$A$1:$G$363,7,FALSE)</f>
        <v>49.032951289398277</v>
      </c>
      <c r="BH319">
        <f>VLOOKUP(F319,'[2]poblacion % edad'!$A$2:$M$363,4,FALSE)</f>
        <v>2984</v>
      </c>
      <c r="BI319">
        <f>VLOOKUP(F319,'[2]poblacion % edad'!$A$2:$M$363,5,FALSE)</f>
        <v>9314</v>
      </c>
      <c r="BJ319">
        <f>VLOOKUP(F319,'[2]poblacion % edad'!$A$2:$M$363,6,FALSE)</f>
        <v>1361</v>
      </c>
      <c r="BK319">
        <f>VLOOKUP(F319,'[2]poblacion y % H y M'!$A$2:$N$363,14,FALSE)</f>
        <v>1.0417040358744394</v>
      </c>
      <c r="BL319">
        <f>VLOOKUP(F319,'[2]poblacion % edad'!$A$2:$M$363,10,FALSE)</f>
        <v>46.650203993987546</v>
      </c>
      <c r="BM319">
        <f>VLOOKUP(F319,'[2]poblacion % edad'!$A$2:$M$363,11,FALSE)</f>
        <v>45.609919571045573</v>
      </c>
      <c r="BN319">
        <f>VLOOKUP(F319,[2]TBN!$A$1:$E$363,5,FALSE)</f>
        <v>13.2513361153818</v>
      </c>
      <c r="BQ319">
        <f>VLOOKUP(F319,'[2]TMI bruta'!$B$6:$I$367,3,FALSE)</f>
        <v>0</v>
      </c>
    </row>
    <row r="320" spans="1:70" x14ac:dyDescent="0.45">
      <c r="A320" s="2"/>
      <c r="B320" s="1"/>
      <c r="C320" s="1"/>
      <c r="D320" s="1"/>
      <c r="E320" s="1">
        <v>10201</v>
      </c>
      <c r="F320" s="1" t="s">
        <v>232</v>
      </c>
      <c r="I320" s="1"/>
      <c r="J320" s="29">
        <v>6.8</v>
      </c>
      <c r="K320" s="32">
        <v>680.1</v>
      </c>
      <c r="M320" s="32">
        <v>2070.1999999999998</v>
      </c>
      <c r="O320" s="18">
        <v>2.0912627044209291</v>
      </c>
      <c r="P320" s="18">
        <v>2.0912627044209291</v>
      </c>
      <c r="Q320" s="18">
        <v>26897.820904261993</v>
      </c>
      <c r="R320">
        <f>(P320/Q320)*100000</f>
        <v>7.7748406157673768</v>
      </c>
      <c r="S320" s="18">
        <v>123.38449956083484</v>
      </c>
      <c r="T320">
        <v>0.91256430632816099</v>
      </c>
      <c r="AN320" s="37">
        <v>5.03</v>
      </c>
      <c r="AO320" s="37">
        <v>2.96</v>
      </c>
      <c r="AS320">
        <v>16</v>
      </c>
      <c r="AU320">
        <f>VLOOKUP(E320,'[1]AVPP 0 a 79 años (COMUNAS)'!$A$4:$I$350,5,FALSE)</f>
        <v>4087</v>
      </c>
      <c r="AV320">
        <f>VLOOKUP(E320,'[1]AVPP 0 a 79 años (COMUNAS)'!$A$4:$AA$350,11,FALSE)</f>
        <v>12292</v>
      </c>
      <c r="AW320">
        <f>VLOOKUP(E320,'[1]AVPP 0 a 79 años (COMUNAS)'!$A$4:$AA$350,17,FALSE)</f>
        <v>12860</v>
      </c>
      <c r="AX320">
        <f>VLOOKUP(E320,'[1]AVPP 0 a 79 años (COMUNAS)'!$A$4:$AA$350,23,FALSE)</f>
        <v>11885</v>
      </c>
      <c r="AY320" s="23"/>
      <c r="BB320">
        <f>VLOOKUP(F320,'[2]superficie y densidad'!$B$1:$C$363,2,FALSE)</f>
        <v>472.5</v>
      </c>
      <c r="BC320" s="26">
        <f>VLOOKUP(F320,'[2]superficie y densidad'!$B$1:$H$363,7,FALSE)</f>
        <v>0</v>
      </c>
      <c r="BD320">
        <f>VLOOKUP(F320,'[2]superficie y densidad'!$B$1:$E$363,4,FALSE)</f>
        <v>48665</v>
      </c>
      <c r="BE320">
        <f>VLOOKUP(F320,'[2]superficie y densidad'!$B$1:$G$363,6,FALSE)</f>
        <v>102.994708994709</v>
      </c>
      <c r="BF320">
        <f>VLOOKUP(F320,'[2]poblacion y % H y M'!$A$1:$G$363,6,FALSE)</f>
        <v>47.434501181547311</v>
      </c>
      <c r="BG320">
        <f>VLOOKUP(F320,'[2]poblacion y % H y M'!$A$1:$G$363,7,FALSE)</f>
        <v>52.565498818452681</v>
      </c>
      <c r="BH320">
        <f>VLOOKUP(F320,'[2]poblacion % edad'!$A$2:$M$363,4,FALSE)</f>
        <v>10711</v>
      </c>
      <c r="BI320">
        <f>VLOOKUP(F320,'[2]poblacion % edad'!$A$2:$M$363,5,FALSE)</f>
        <v>32065</v>
      </c>
      <c r="BJ320">
        <f>VLOOKUP(F320,'[2]poblacion % edad'!$A$2:$M$363,6,FALSE)</f>
        <v>4604</v>
      </c>
      <c r="BK320">
        <f>VLOOKUP(F320,'[2]poblacion y % H y M'!$A$2:$N$363,14,FALSE)</f>
        <v>0.91565924069057536</v>
      </c>
      <c r="BL320">
        <f>VLOOKUP(F320,'[2]poblacion % edad'!$A$2:$M$363,10,FALSE)</f>
        <v>47.762357710899735</v>
      </c>
      <c r="BM320">
        <f>VLOOKUP(F320,'[2]poblacion % edad'!$A$2:$M$363,11,FALSE)</f>
        <v>42.983848380169917</v>
      </c>
      <c r="BN320">
        <f>VLOOKUP(F320,[2]TBN!$A$1:$E$363,5,FALSE)</f>
        <v>15.259603208104686</v>
      </c>
      <c r="BQ320">
        <f>VLOOKUP(F320,'[2]TMI bruta'!$B$6:$I$367,3,FALSE)</f>
        <v>2.7620915838797808</v>
      </c>
    </row>
    <row r="321" spans="1:70" x14ac:dyDescent="0.45">
      <c r="A321" s="1"/>
      <c r="B321" s="1"/>
      <c r="C321" s="1"/>
      <c r="D321" s="1"/>
      <c r="E321" s="1">
        <v>5102</v>
      </c>
      <c r="F321" s="1" t="s">
        <v>496</v>
      </c>
      <c r="J321" s="29">
        <v>7.7</v>
      </c>
      <c r="K321" s="32">
        <v>451.8</v>
      </c>
      <c r="M321" s="32">
        <v>1972.5</v>
      </c>
      <c r="O321" s="18">
        <v>3.5927283178846019</v>
      </c>
      <c r="P321" s="18"/>
      <c r="Q321" s="18"/>
      <c r="S321" s="18">
        <v>14.370913271538408</v>
      </c>
      <c r="T321">
        <v>0.58191420564776897</v>
      </c>
      <c r="AN321" s="37">
        <v>7.63</v>
      </c>
      <c r="AR321">
        <v>1</v>
      </c>
      <c r="AS321">
        <v>1</v>
      </c>
      <c r="AT321">
        <v>1</v>
      </c>
      <c r="AU321">
        <f>VLOOKUP(E321,'[1]AVPP 0 a 79 años (COMUNAS)'!$A$4:$I$350,5,FALSE)</f>
        <v>1340</v>
      </c>
      <c r="AV321">
        <f>VLOOKUP(E321,'[1]AVPP 0 a 79 años (COMUNAS)'!$A$4:$AA$350,11,FALSE)</f>
        <v>5313</v>
      </c>
      <c r="AW321">
        <f>VLOOKUP(E321,'[1]AVPP 0 a 79 años (COMUNAS)'!$A$4:$AA$350,17,FALSE)</f>
        <v>4638</v>
      </c>
      <c r="AX321">
        <f>VLOOKUP(E321,'[1]AVPP 0 a 79 años (COMUNAS)'!$A$4:$AA$350,23,FALSE)</f>
        <v>4585</v>
      </c>
      <c r="BB321">
        <v>27348</v>
      </c>
      <c r="BC321" s="26">
        <f>VLOOKUP(F321,'[2]superficie y densidad'!$B$1:$H$363,7,FALSE)</f>
        <v>0</v>
      </c>
      <c r="BD321">
        <f>VLOOKUP(F321,'[2]superficie y densidad'!$B$1:$E$363,4,FALSE)</f>
        <v>28831</v>
      </c>
      <c r="BE321">
        <f>VLOOKUP(F321,'[2]superficie y densidad'!$B$1:$G$363,6,FALSE)</f>
        <v>30.268766404199475</v>
      </c>
      <c r="BF321">
        <f>VLOOKUP(F321,'[2]poblacion y % H y M'!$A$1:$G$363,6,FALSE)</f>
        <v>50.927820748499876</v>
      </c>
      <c r="BG321">
        <f>VLOOKUP(F321,'[2]poblacion y % H y M'!$A$1:$G$363,7,FALSE)</f>
        <v>49.072179251500117</v>
      </c>
      <c r="BH321">
        <f>VLOOKUP(F321,'[2]poblacion % edad'!$A$2:$M$363,4,FALSE)</f>
        <v>6169</v>
      </c>
      <c r="BI321">
        <f>VLOOKUP(F321,'[2]poblacion % edad'!$A$2:$M$363,5,FALSE)</f>
        <v>18484</v>
      </c>
      <c r="BJ321">
        <f>VLOOKUP(F321,'[2]poblacion % edad'!$A$2:$M$363,6,FALSE)</f>
        <v>2695</v>
      </c>
      <c r="BK321">
        <f>VLOOKUP(F321,'[2]poblacion y % H y M'!$A$2:$N$363,14,FALSE)</f>
        <v>1.0398299395837995</v>
      </c>
      <c r="BL321">
        <f>VLOOKUP(F321,'[2]poblacion % edad'!$A$2:$M$363,10,FALSE)</f>
        <v>47.954988097814329</v>
      </c>
      <c r="BM321">
        <f>VLOOKUP(F321,'[2]poblacion % edad'!$A$2:$M$363,11,FALSE)</f>
        <v>43.686172799481277</v>
      </c>
      <c r="BN321">
        <f>VLOOKUP(F321,[2]TBN!$A$1:$E$363,5,FALSE)</f>
        <v>12.834576568670469</v>
      </c>
      <c r="BQ321">
        <f>VLOOKUP(F321,'[2]TMI bruta'!$B$6:$I$367,3,FALSE)</f>
        <v>5.6980056980056979</v>
      </c>
    </row>
    <row r="322" spans="1:70" x14ac:dyDescent="0.45">
      <c r="A322" s="1"/>
      <c r="B322" s="1"/>
      <c r="C322" s="1"/>
      <c r="D322" s="1"/>
      <c r="E322" s="1">
        <v>5603</v>
      </c>
      <c r="F322" s="1" t="s">
        <v>284</v>
      </c>
      <c r="J322" s="29">
        <v>5</v>
      </c>
      <c r="K322" s="32">
        <v>415.1</v>
      </c>
      <c r="M322" s="32">
        <v>3331.4</v>
      </c>
      <c r="O322" s="18"/>
      <c r="P322" s="18"/>
      <c r="Q322" s="18"/>
      <c r="S322" s="18"/>
      <c r="T322">
        <v>0.79600786329956152</v>
      </c>
      <c r="AO322" s="37">
        <v>0.49</v>
      </c>
      <c r="AR322">
        <v>2</v>
      </c>
      <c r="AU322">
        <f>VLOOKUP(E322,'[1]AVPP 0 a 79 años (COMUNAS)'!$A$4:$I$350,5,FALSE)</f>
        <v>1434</v>
      </c>
      <c r="AV322">
        <f>VLOOKUP(E322,'[1]AVPP 0 a 79 años (COMUNAS)'!$A$4:$AA$350,11,FALSE)</f>
        <v>4317</v>
      </c>
      <c r="AW322">
        <f>VLOOKUP(E322,'[1]AVPP 0 a 79 años (COMUNAS)'!$A$4:$AA$350,17,FALSE)</f>
        <v>3664</v>
      </c>
      <c r="AX322">
        <f>VLOOKUP(E322,'[1]AVPP 0 a 79 años (COMUNAS)'!$A$4:$AA$350,23,FALSE)</f>
        <v>4114</v>
      </c>
      <c r="BB322">
        <f>VLOOKUP(F322,'[2]superficie y densidad'!$B$1:$C$363,2,FALSE)</f>
        <v>245.9</v>
      </c>
      <c r="BC322" s="26">
        <f>VLOOKUP(F322,'[2]superficie y densidad'!$B$1:$H$363,7,FALSE)</f>
        <v>0</v>
      </c>
      <c r="BD322">
        <f>VLOOKUP(F322,'[2]superficie y densidad'!$B$1:$E$363,4,FALSE)</f>
        <v>20213</v>
      </c>
      <c r="BE322">
        <f>VLOOKUP(F322,'[2]superficie y densidad'!$B$1:$G$363,6,FALSE)</f>
        <v>82.200081333875559</v>
      </c>
      <c r="BF322">
        <f>VLOOKUP(F322,'[2]poblacion y % H y M'!$A$1:$G$363,6,FALSE)</f>
        <v>48.844802849651217</v>
      </c>
      <c r="BG322">
        <f>VLOOKUP(F322,'[2]poblacion y % H y M'!$A$1:$G$363,7,FALSE)</f>
        <v>51.155197150348783</v>
      </c>
      <c r="BH322">
        <f>VLOOKUP(F322,'[2]poblacion % edad'!$A$2:$M$363,4,FALSE)</f>
        <v>4012</v>
      </c>
      <c r="BI322">
        <f>VLOOKUP(F322,'[2]poblacion % edad'!$A$2:$M$363,5,FALSE)</f>
        <v>13038</v>
      </c>
      <c r="BJ322">
        <f>VLOOKUP(F322,'[2]poblacion % edad'!$A$2:$M$363,6,FALSE)</f>
        <v>2597</v>
      </c>
      <c r="BK322">
        <f>VLOOKUP(F322,'[2]poblacion y % H y M'!$A$2:$N$363,14,FALSE)</f>
        <v>0.95901884534848936</v>
      </c>
      <c r="BL322">
        <f>VLOOKUP(F322,'[2]poblacion % edad'!$A$2:$M$363,10,FALSE)</f>
        <v>50.690289921767139</v>
      </c>
      <c r="BM322">
        <f>VLOOKUP(F322,'[2]poblacion % edad'!$A$2:$M$363,11,FALSE)</f>
        <v>64.730807577268195</v>
      </c>
      <c r="BN322">
        <f>VLOOKUP(F322,[2]TBN!$A$1:$E$363,5,FALSE)</f>
        <v>12.215605435944418</v>
      </c>
      <c r="BQ322">
        <f>VLOOKUP(F322,'[2]TMI bruta'!$B$6:$I$367,3,FALSE)</f>
        <v>8.3333333333333339</v>
      </c>
    </row>
    <row r="323" spans="1:70" x14ac:dyDescent="0.45">
      <c r="A323" s="1"/>
      <c r="B323" s="1"/>
      <c r="C323" s="1"/>
      <c r="D323" s="1"/>
      <c r="E323" s="15">
        <v>9102</v>
      </c>
      <c r="F323" s="15" t="s">
        <v>360</v>
      </c>
      <c r="I323" s="1"/>
      <c r="J323" s="29">
        <v>5.0999999999999996</v>
      </c>
      <c r="K323" s="32">
        <v>549.9</v>
      </c>
      <c r="M323" s="32">
        <v>1159.0999999999999</v>
      </c>
      <c r="O323" s="18">
        <v>3.7541765213800349</v>
      </c>
      <c r="P323" s="18"/>
      <c r="Q323" s="18"/>
      <c r="S323" s="18">
        <v>33.787588692420321</v>
      </c>
      <c r="T323">
        <v>0.73563088936441789</v>
      </c>
      <c r="AS323">
        <v>1</v>
      </c>
      <c r="AU323">
        <f>VLOOKUP(E323,'[1]AVPP 0 a 79 años (COMUNAS)'!$A$4:$I$350,5,FALSE)</f>
        <v>2391</v>
      </c>
      <c r="AV323">
        <f>VLOOKUP(E323,'[1]AVPP 0 a 79 años (COMUNAS)'!$A$4:$AA$350,11,FALSE)</f>
        <v>7394</v>
      </c>
      <c r="AW323">
        <f>VLOOKUP(E323,'[1]AVPP 0 a 79 años (COMUNAS)'!$A$4:$AA$350,17,FALSE)</f>
        <v>8583</v>
      </c>
      <c r="AX323">
        <f>VLOOKUP(E323,'[1]AVPP 0 a 79 años (COMUNAS)'!$A$4:$AA$350,23,FALSE)</f>
        <v>7157</v>
      </c>
      <c r="AY323" s="23"/>
      <c r="BB323">
        <f>VLOOKUP(F323,'[2]superficie y densidad'!$B$1:$C$363,2,FALSE)</f>
        <v>1340.6</v>
      </c>
      <c r="BC323" s="26">
        <f>VLOOKUP(F323,'[2]superficie y densidad'!$B$1:$H$363,7,FALSE)</f>
        <v>0</v>
      </c>
      <c r="BD323">
        <f>VLOOKUP(F323,'[2]superficie y densidad'!$B$1:$E$363,4,FALSE)</f>
        <v>26562</v>
      </c>
      <c r="BE323">
        <f>VLOOKUP(F323,'[2]superficie y densidad'!$B$1:$G$363,6,FALSE)</f>
        <v>19.81351633596897</v>
      </c>
      <c r="BF323">
        <f>VLOOKUP(F323,'[2]poblacion y % H y M'!$A$1:$G$363,6,FALSE)</f>
        <v>50.786838340486405</v>
      </c>
      <c r="BG323">
        <f>VLOOKUP(F323,'[2]poblacion y % H y M'!$A$1:$G$363,7,FALSE)</f>
        <v>49.213161659513595</v>
      </c>
      <c r="BH323">
        <f>VLOOKUP(F323,'[2]poblacion % edad'!$A$2:$M$363,4,FALSE)</f>
        <v>6047</v>
      </c>
      <c r="BI323">
        <f>VLOOKUP(F323,'[2]poblacion % edad'!$A$2:$M$363,5,FALSE)</f>
        <v>17607</v>
      </c>
      <c r="BJ323">
        <f>VLOOKUP(F323,'[2]poblacion % edad'!$A$2:$M$363,6,FALSE)</f>
        <v>3014</v>
      </c>
      <c r="BK323">
        <f>VLOOKUP(F323,'[2]poblacion y % H y M'!$A$2:$N$363,14,FALSE)</f>
        <v>1.0327768884823538</v>
      </c>
      <c r="BL323">
        <f>VLOOKUP(F323,'[2]poblacion % edad'!$A$2:$M$363,10,FALSE)</f>
        <v>51.462486511046748</v>
      </c>
      <c r="BM323">
        <f>VLOOKUP(F323,'[2]poblacion % edad'!$A$2:$M$363,11,FALSE)</f>
        <v>49.842897304448485</v>
      </c>
      <c r="BN323">
        <f>VLOOKUP(F323,[2]TBN!$A$1:$E$363,5,FALSE)</f>
        <v>11.061946902654867</v>
      </c>
      <c r="BQ323">
        <f>VLOOKUP(F323,'[2]TMI bruta'!$B$6:$I$367,3,FALSE)</f>
        <v>13.559322033898304</v>
      </c>
    </row>
    <row r="324" spans="1:70" x14ac:dyDescent="0.45">
      <c r="A324" s="1"/>
      <c r="B324" s="1"/>
      <c r="C324" s="1"/>
      <c r="D324" s="1"/>
      <c r="E324" s="1">
        <v>8203</v>
      </c>
      <c r="F324" s="1" t="s">
        <v>211</v>
      </c>
      <c r="I324" s="1"/>
      <c r="J324" s="29">
        <v>5.5</v>
      </c>
      <c r="K324" s="32">
        <v>489.9</v>
      </c>
      <c r="M324" s="32">
        <v>2379.3000000000002</v>
      </c>
      <c r="O324" s="18">
        <v>2.9368575624082229</v>
      </c>
      <c r="P324" s="18"/>
      <c r="Q324" s="18">
        <v>22555.06607929516</v>
      </c>
      <c r="S324" s="18">
        <v>79.295154185022028</v>
      </c>
      <c r="T324">
        <v>0.778942731277533</v>
      </c>
      <c r="AM324">
        <v>9</v>
      </c>
      <c r="AN324" s="37">
        <v>5.12</v>
      </c>
      <c r="AQ324">
        <v>1</v>
      </c>
      <c r="AU324">
        <f>VLOOKUP(E324,'[1]AVPP 0 a 79 años (COMUNAS)'!$A$4:$I$350,5,FALSE)</f>
        <v>3147</v>
      </c>
      <c r="AV324">
        <f>VLOOKUP(E324,'[1]AVPP 0 a 79 años (COMUNAS)'!$A$4:$AA$350,11,FALSE)</f>
        <v>9429</v>
      </c>
      <c r="AW324">
        <f>VLOOKUP(E324,'[1]AVPP 0 a 79 años (COMUNAS)'!$A$4:$AA$350,17,FALSE)</f>
        <v>9777</v>
      </c>
      <c r="AX324">
        <f>VLOOKUP(E324,'[1]AVPP 0 a 79 años (COMUNAS)'!$A$4:$AA$350,23,FALSE)</f>
        <v>9087</v>
      </c>
      <c r="BB324">
        <f>VLOOKUP(F324,'[2]superficie y densidad'!$B$1:$C$363,2,FALSE)</f>
        <v>760.4</v>
      </c>
      <c r="BC324" s="26">
        <f>VLOOKUP(F324,'[2]superficie y densidad'!$B$1:$H$363,7,FALSE)</f>
        <v>0</v>
      </c>
      <c r="BD324">
        <f>VLOOKUP(F324,'[2]superficie y densidad'!$B$1:$E$363,4,FALSE)</f>
        <v>34202</v>
      </c>
      <c r="BE324">
        <f>VLOOKUP(F324,'[2]superficie y densidad'!$B$1:$G$363,6,FALSE)</f>
        <v>44.978958442924778</v>
      </c>
      <c r="BF324">
        <f>VLOOKUP(F324,'[2]poblacion y % H y M'!$A$1:$G$363,6,FALSE)</f>
        <v>49.681305186831182</v>
      </c>
      <c r="BG324">
        <f>VLOOKUP(F324,'[2]poblacion y % H y M'!$A$1:$G$363,7,FALSE)</f>
        <v>50.318694813168818</v>
      </c>
      <c r="BH324">
        <f>VLOOKUP(F324,'[2]poblacion % edad'!$A$2:$M$363,4,FALSE)</f>
        <v>8065</v>
      </c>
      <c r="BI324">
        <f>VLOOKUP(F324,'[2]poblacion % edad'!$A$2:$M$363,5,FALSE)</f>
        <v>22483</v>
      </c>
      <c r="BJ324">
        <f>VLOOKUP(F324,'[2]poblacion % edad'!$A$2:$M$363,6,FALSE)</f>
        <v>3410</v>
      </c>
      <c r="BK324">
        <f>VLOOKUP(F324,'[2]poblacion y % H y M'!$A$2:$N$363,14,FALSE)</f>
        <v>0.98828971251244213</v>
      </c>
      <c r="BL324">
        <f>VLOOKUP(F324,'[2]poblacion % edad'!$A$2:$M$363,10,FALSE)</f>
        <v>51.038562469421343</v>
      </c>
      <c r="BM324">
        <f>VLOOKUP(F324,'[2]poblacion % edad'!$A$2:$M$363,11,FALSE)</f>
        <v>42.281463112213267</v>
      </c>
      <c r="BN324">
        <f>VLOOKUP(F324,[2]TBN!$A$1:$E$363,5,FALSE)</f>
        <v>13.870074798280228</v>
      </c>
      <c r="BQ324">
        <f>VLOOKUP(F324,'[2]TMI bruta'!$B$6:$I$367,3,FALSE)</f>
        <v>12.738376928044303</v>
      </c>
      <c r="BR324">
        <v>1</v>
      </c>
    </row>
    <row r="325" spans="1:70" x14ac:dyDescent="0.45">
      <c r="A325" s="1"/>
      <c r="B325" s="1"/>
      <c r="C325" s="1"/>
      <c r="D325" s="1"/>
      <c r="E325" s="1">
        <v>4202</v>
      </c>
      <c r="F325" s="1" t="s">
        <v>512</v>
      </c>
      <c r="J325" s="29">
        <v>3.3</v>
      </c>
      <c r="K325" s="32">
        <v>354.4</v>
      </c>
      <c r="M325" s="32">
        <v>1393.1</v>
      </c>
      <c r="O325" s="18"/>
      <c r="P325" s="18"/>
      <c r="Q325" s="18"/>
      <c r="S325" s="18"/>
      <c r="T325">
        <v>0.98726886935434977</v>
      </c>
      <c r="AJ325" s="21"/>
      <c r="AO325" s="37">
        <v>2.57</v>
      </c>
      <c r="BC325" s="26"/>
    </row>
    <row r="326" spans="1:70" x14ac:dyDescent="0.45">
      <c r="A326" s="1"/>
      <c r="B326" s="1"/>
      <c r="C326" s="1"/>
      <c r="D326" s="1"/>
      <c r="E326" s="1">
        <v>1402</v>
      </c>
      <c r="F326" s="1" t="s">
        <v>273</v>
      </c>
      <c r="J326" s="29">
        <v>8.3000000000000007</v>
      </c>
      <c r="K326" s="32">
        <v>992.3</v>
      </c>
      <c r="M326" s="32">
        <v>1102.5</v>
      </c>
      <c r="O326" s="18"/>
      <c r="P326" s="18"/>
      <c r="Q326" s="18"/>
      <c r="S326" s="18"/>
      <c r="AJ326" s="22"/>
      <c r="AR326">
        <v>2</v>
      </c>
      <c r="AU326">
        <f>VLOOKUP(E326,'[1]AVPP 0 a 79 años (COMUNAS)'!$A$4:$I$350,5,FALSE)</f>
        <v>16</v>
      </c>
      <c r="AV326">
        <f>VLOOKUP(E326,'[1]AVPP 0 a 79 años (COMUNAS)'!$A$4:$AA$350,11,FALSE)</f>
        <v>499</v>
      </c>
      <c r="AW326">
        <f>VLOOKUP(E326,'[1]AVPP 0 a 79 años (COMUNAS)'!$A$4:$AA$350,17,FALSE)</f>
        <v>392</v>
      </c>
      <c r="AX326">
        <f>VLOOKUP(E326,'[1]AVPP 0 a 79 años (COMUNAS)'!$A$4:$AA$350,23,FALSE)</f>
        <v>125</v>
      </c>
      <c r="BB326">
        <f>VLOOKUP(F326,'[2]superficie y densidad'!$B$1:$C$363,2,FALSE)</f>
        <v>2200.1999999999998</v>
      </c>
      <c r="BC326" s="26">
        <f>VLOOKUP(F326,'[2]superficie y densidad'!$B$1:$H$363,7,FALSE)</f>
        <v>0</v>
      </c>
      <c r="BD326">
        <f>VLOOKUP(F326,'[2]superficie y densidad'!$B$1:$E$363,4,FALSE)</f>
        <v>1293</v>
      </c>
      <c r="BE326">
        <f>VLOOKUP(F326,'[2]superficie y densidad'!$B$1:$G$363,6,FALSE)</f>
        <v>0.58767384783201537</v>
      </c>
      <c r="BF326">
        <f>VLOOKUP(F326,'[2]poblacion y % H y M'!$A$1:$G$363,6,FALSE)</f>
        <v>54.137664346481053</v>
      </c>
      <c r="BG326">
        <f>VLOOKUP(F326,'[2]poblacion y % H y M'!$A$1:$G$363,7,FALSE)</f>
        <v>45.862335653518947</v>
      </c>
      <c r="BH326">
        <f>VLOOKUP(F326,'[2]poblacion % edad'!$A$2:$M$363,4,FALSE)</f>
        <v>399</v>
      </c>
      <c r="BI326">
        <f>VLOOKUP(F326,'[2]poblacion % edad'!$A$2:$M$363,5,FALSE)</f>
        <v>752</v>
      </c>
      <c r="BJ326">
        <f>VLOOKUP(F326,'[2]poblacion % edad'!$A$2:$M$363,6,FALSE)</f>
        <v>147</v>
      </c>
      <c r="BK326">
        <f>VLOOKUP(F326,'[2]poblacion y % H y M'!$A$2:$N$363,14,FALSE)</f>
        <v>1.1705685618729098</v>
      </c>
      <c r="BL326">
        <f>VLOOKUP(F326,'[2]poblacion % edad'!$A$2:$M$363,10,FALSE)</f>
        <v>72.606382978723403</v>
      </c>
      <c r="BM326">
        <f>VLOOKUP(F326,'[2]poblacion % edad'!$A$2:$M$363,11,FALSE)</f>
        <v>36.84210526315789</v>
      </c>
      <c r="BN326">
        <f>VLOOKUP(F326,[2]TBN!$A$1:$E$363,5,FALSE)</f>
        <v>9.2449922958397543</v>
      </c>
      <c r="BQ326">
        <f>VLOOKUP(F326,'[2]TMI bruta'!$B$6:$I$367,3,FALSE)</f>
        <v>0</v>
      </c>
    </row>
    <row r="327" spans="1:70" x14ac:dyDescent="0.45">
      <c r="A327" s="2"/>
      <c r="B327" s="1"/>
      <c r="C327" s="1"/>
      <c r="D327" s="1"/>
      <c r="E327" s="1">
        <v>15102</v>
      </c>
      <c r="F327" s="1" t="s">
        <v>420</v>
      </c>
      <c r="I327" s="1"/>
      <c r="J327" s="29">
        <v>0</v>
      </c>
      <c r="K327" s="32">
        <v>55.1</v>
      </c>
      <c r="M327" s="32">
        <v>1322.3</v>
      </c>
      <c r="O327" s="18"/>
      <c r="P327" s="18"/>
      <c r="Q327" s="18"/>
      <c r="S327" s="18"/>
      <c r="AU327">
        <f>VLOOKUP(E327,'[1]AVPP 0 a 79 años (COMUNAS)'!$A$4:$I$350,5,FALSE)</f>
        <v>0</v>
      </c>
      <c r="AV327">
        <f>VLOOKUP(E327,'[1]AVPP 0 a 79 años (COMUNAS)'!$A$4:$AA$350,11,FALSE)</f>
        <v>51</v>
      </c>
      <c r="AW327">
        <f>VLOOKUP(E327,'[1]AVPP 0 a 79 años (COMUNAS)'!$A$4:$AA$350,17,FALSE)</f>
        <v>46</v>
      </c>
      <c r="AX327">
        <f>VLOOKUP(E327,'[1]AVPP 0 a 79 años (COMUNAS)'!$A$4:$AA$350,23,FALSE)</f>
        <v>0</v>
      </c>
      <c r="BB327">
        <f>VLOOKUP(F327,'[2]superficie y densidad'!$B$1:$C$363,2,FALSE)</f>
        <v>3927</v>
      </c>
      <c r="BC327" s="26">
        <f>VLOOKUP(F327,'[2]superficie y densidad'!$B$1:$H$363,7,FALSE)</f>
        <v>0</v>
      </c>
      <c r="BD327">
        <f>VLOOKUP(F327,'[2]superficie y densidad'!$B$1:$E$363,4,FALSE)</f>
        <v>778</v>
      </c>
      <c r="BE327">
        <f>VLOOKUP(F327,'[2]superficie y densidad'!$B$1:$G$363,6,FALSE)</f>
        <v>0.19811560988031576</v>
      </c>
      <c r="BF327">
        <f>VLOOKUP(F327,'[2]poblacion y % H y M'!$A$1:$G$363,6,FALSE)</f>
        <v>58.868894601542422</v>
      </c>
      <c r="BG327">
        <f>VLOOKUP(F327,'[2]poblacion y % H y M'!$A$1:$G$363,7,FALSE)</f>
        <v>41.131105398457585</v>
      </c>
      <c r="BH327">
        <f>VLOOKUP(F327,'[2]poblacion % edad'!$A$2:$M$363,4,FALSE)</f>
        <v>158</v>
      </c>
      <c r="BI327">
        <f>VLOOKUP(F327,'[2]poblacion % edad'!$A$2:$M$363,5,FALSE)</f>
        <v>538</v>
      </c>
      <c r="BJ327">
        <f>VLOOKUP(F327,'[2]poblacion % edad'!$A$2:$M$363,6,FALSE)</f>
        <v>92</v>
      </c>
      <c r="BK327">
        <f>VLOOKUP(F327,'[2]poblacion y % H y M'!$A$2:$N$363,14,FALSE)</f>
        <v>1.5337620578778135</v>
      </c>
      <c r="BL327">
        <f>VLOOKUP(F327,'[2]poblacion % edad'!$A$2:$M$363,10,FALSE)</f>
        <v>46.468401486988846</v>
      </c>
      <c r="BM327">
        <f>VLOOKUP(F327,'[2]poblacion % edad'!$A$2:$M$363,11,FALSE)</f>
        <v>58.22784810126582</v>
      </c>
      <c r="BN327">
        <f>VLOOKUP(F327,[2]TBN!$A$1:$E$363,5,FALSE)</f>
        <v>3.8071065989847717</v>
      </c>
      <c r="BQ327">
        <f>VLOOKUP(F327,'[2]TMI bruta'!$B$6:$I$367,3,FALSE)</f>
        <v>0</v>
      </c>
    </row>
    <row r="328" spans="1:70" x14ac:dyDescent="0.45">
      <c r="A328" s="1"/>
      <c r="B328" s="1"/>
      <c r="C328" s="1"/>
      <c r="D328" s="1"/>
      <c r="E328" s="1">
        <v>5302</v>
      </c>
      <c r="F328" s="1" t="s">
        <v>499</v>
      </c>
      <c r="J328" s="29">
        <v>8.3000000000000007</v>
      </c>
      <c r="K328" s="32">
        <v>458.1</v>
      </c>
      <c r="M328" s="32">
        <v>1607.7</v>
      </c>
      <c r="O328" s="18"/>
      <c r="P328" s="18"/>
      <c r="Q328" s="18"/>
      <c r="S328" s="18"/>
      <c r="T328">
        <v>0.78640776699029125</v>
      </c>
      <c r="AR328">
        <v>5</v>
      </c>
      <c r="AU328">
        <f>VLOOKUP(E328,'[1]AVPP 0 a 79 años (COMUNAS)'!$A$4:$I$350,5,FALSE)</f>
        <v>705</v>
      </c>
      <c r="AV328">
        <f>VLOOKUP(E328,'[1]AVPP 0 a 79 años (COMUNAS)'!$A$4:$AA$350,11,FALSE)</f>
        <v>2178</v>
      </c>
      <c r="AW328">
        <f>VLOOKUP(E328,'[1]AVPP 0 a 79 años (COMUNAS)'!$A$4:$AA$350,17,FALSE)</f>
        <v>2299</v>
      </c>
      <c r="AX328">
        <f>VLOOKUP(E328,'[1]AVPP 0 a 79 años (COMUNAS)'!$A$4:$AA$350,23,FALSE)</f>
        <v>2346</v>
      </c>
      <c r="BB328">
        <v>321.7</v>
      </c>
      <c r="BC328" s="26">
        <f>VLOOKUP(F328,'[2]superficie y densidad'!$B$1:$H$363,7,FALSE)</f>
        <v>0</v>
      </c>
      <c r="BD328">
        <f>VLOOKUP(F328,'[2]superficie y densidad'!$B$1:$E$363,4,FALSE)</f>
        <v>14405</v>
      </c>
      <c r="BE328">
        <f>VLOOKUP(F328,'[2]superficie y densidad'!$B$1:$G$363,6,FALSE)</f>
        <v>44.777743239042586</v>
      </c>
      <c r="BF328">
        <f>VLOOKUP(F328,'[2]poblacion y % H y M'!$A$1:$G$363,6,FALSE)</f>
        <v>51.093370357514758</v>
      </c>
      <c r="BG328">
        <f>VLOOKUP(F328,'[2]poblacion y % H y M'!$A$1:$G$363,7,FALSE)</f>
        <v>48.90662964248525</v>
      </c>
      <c r="BH328">
        <f>VLOOKUP(F328,'[2]poblacion % edad'!$A$2:$M$363,4,FALSE)</f>
        <v>2956</v>
      </c>
      <c r="BI328">
        <f>VLOOKUP(F328,'[2]poblacion % edad'!$A$2:$M$363,5,FALSE)</f>
        <v>9172</v>
      </c>
      <c r="BJ328">
        <f>VLOOKUP(F328,'[2]poblacion % edad'!$A$2:$M$363,6,FALSE)</f>
        <v>1379</v>
      </c>
      <c r="BK328">
        <f>VLOOKUP(F328,'[2]poblacion y % H y M'!$A$2:$N$363,14,FALSE)</f>
        <v>1.0496206373292869</v>
      </c>
      <c r="BL328">
        <f>VLOOKUP(F328,'[2]poblacion % edad'!$A$2:$M$363,10,FALSE)</f>
        <v>47.26341037941561</v>
      </c>
      <c r="BM328">
        <f>VLOOKUP(F328,'[2]poblacion % edad'!$A$2:$M$363,11,FALSE)</f>
        <v>46.650879566982404</v>
      </c>
      <c r="BN328">
        <f>VLOOKUP(F328,[2]TBN!$A$1:$E$363,5,FALSE)</f>
        <v>14.214851558451173</v>
      </c>
      <c r="BQ328">
        <f>VLOOKUP(F328,'[2]TMI bruta'!$B$6:$I$367,3,FALSE)</f>
        <v>15.625</v>
      </c>
    </row>
    <row r="329" spans="1:70" x14ac:dyDescent="0.45">
      <c r="A329" s="2"/>
      <c r="B329" s="1"/>
      <c r="C329" s="1"/>
      <c r="D329" s="1"/>
      <c r="E329" s="1">
        <v>13403</v>
      </c>
      <c r="F329" s="1" t="s">
        <v>440</v>
      </c>
      <c r="I329" s="1"/>
      <c r="J329" s="29">
        <v>5.8</v>
      </c>
      <c r="K329" s="32">
        <v>534</v>
      </c>
      <c r="M329" s="32">
        <v>2833.7</v>
      </c>
      <c r="O329" s="18"/>
      <c r="P329" s="18"/>
      <c r="Q329" s="18"/>
      <c r="S329" s="18"/>
      <c r="T329">
        <v>0.66192592592592592</v>
      </c>
      <c r="AR329">
        <v>1</v>
      </c>
      <c r="AS329">
        <v>1</v>
      </c>
      <c r="AU329">
        <f>VLOOKUP(E329,'[1]AVPP 0 a 79 años (COMUNAS)'!$A$4:$I$350,5,FALSE)</f>
        <v>1875</v>
      </c>
      <c r="AV329">
        <f>VLOOKUP(E329,'[1]AVPP 0 a 79 años (COMUNAS)'!$A$4:$AA$350,11,FALSE)</f>
        <v>3193</v>
      </c>
      <c r="AW329">
        <f>VLOOKUP(E329,'[1]AVPP 0 a 79 años (COMUNAS)'!$A$4:$AA$350,17,FALSE)</f>
        <v>5062</v>
      </c>
      <c r="AX329">
        <f>VLOOKUP(E329,'[1]AVPP 0 a 79 años (COMUNAS)'!$A$4:$AA$350,23,FALSE)</f>
        <v>5455</v>
      </c>
      <c r="BB329">
        <f>VLOOKUP(F329,'[2]superficie y densidad'!$B$1:$C$363,2,FALSE)</f>
        <v>73.3</v>
      </c>
      <c r="BC329" s="26">
        <f>VLOOKUP(F329,'[2]superficie y densidad'!$B$1:$H$363,7,FALSE)</f>
        <v>0</v>
      </c>
      <c r="BD329">
        <f>VLOOKUP(F329,'[2]superficie y densidad'!$B$1:$E$363,4,FALSE)</f>
        <v>24577</v>
      </c>
      <c r="BE329">
        <f>VLOOKUP(F329,'[2]superficie y densidad'!$B$1:$G$363,6,FALSE)</f>
        <v>335.29331514324696</v>
      </c>
      <c r="BF329">
        <f>VLOOKUP(F329,'[2]poblacion y % H y M'!$A$1:$G$363,6,FALSE)</f>
        <v>51.108760222972691</v>
      </c>
      <c r="BG329">
        <f>VLOOKUP(F329,'[2]poblacion y % H y M'!$A$1:$G$363,7,FALSE)</f>
        <v>48.891239777027302</v>
      </c>
      <c r="BH329">
        <f>VLOOKUP(F329,'[2]poblacion % edad'!$A$2:$M$363,4,FALSE)</f>
        <v>5710</v>
      </c>
      <c r="BI329">
        <f>VLOOKUP(F329,'[2]poblacion % edad'!$A$2:$M$363,5,FALSE)</f>
        <v>15845</v>
      </c>
      <c r="BJ329">
        <f>VLOOKUP(F329,'[2]poblacion % edad'!$A$2:$M$363,6,FALSE)</f>
        <v>1597</v>
      </c>
      <c r="BK329">
        <f>VLOOKUP(F329,'[2]poblacion y % H y M'!$A$2:$N$363,14,FALSE)</f>
        <v>1.0443267108167771</v>
      </c>
      <c r="BL329">
        <f>VLOOKUP(F329,'[2]poblacion % edad'!$A$2:$M$363,10,FALSE)</f>
        <v>46.115493846639318</v>
      </c>
      <c r="BM329">
        <f>VLOOKUP(F329,'[2]poblacion % edad'!$A$2:$M$363,11,FALSE)</f>
        <v>27.968476357267953</v>
      </c>
      <c r="BN329">
        <f>VLOOKUP(F329,[2]TBN!$A$1:$E$363,5,FALSE)</f>
        <v>14.124049758120249</v>
      </c>
      <c r="BQ329">
        <f>VLOOKUP(F329,'[2]TMI bruta'!$B$6:$I$367,3,FALSE)</f>
        <v>9.1653757589408897</v>
      </c>
    </row>
    <row r="330" spans="1:70" x14ac:dyDescent="0.45">
      <c r="A330" s="1"/>
      <c r="B330" s="1"/>
      <c r="C330" s="1"/>
      <c r="D330" s="1"/>
      <c r="E330" s="1">
        <v>3102</v>
      </c>
      <c r="F330" s="1" t="s">
        <v>491</v>
      </c>
      <c r="J330" s="29">
        <v>7.5</v>
      </c>
      <c r="K330" s="32">
        <v>755.4</v>
      </c>
      <c r="M330" s="32">
        <v>4525.8</v>
      </c>
      <c r="O330" s="18"/>
      <c r="P330" s="18"/>
      <c r="Q330" s="18"/>
      <c r="S330" s="18"/>
      <c r="T330">
        <v>0.94677343382006596</v>
      </c>
      <c r="AJ330" s="21">
        <v>4</v>
      </c>
      <c r="AO330" s="37">
        <v>2.46</v>
      </c>
      <c r="AR330">
        <v>4</v>
      </c>
      <c r="AS330">
        <v>1</v>
      </c>
      <c r="AU330">
        <f>VLOOKUP(E330,'[1]AVPP 0 a 79 años (COMUNAS)'!$A$4:$I$350,5,FALSE)</f>
        <v>983</v>
      </c>
      <c r="AV330">
        <f>VLOOKUP(E330,'[1]AVPP 0 a 79 años (COMUNAS)'!$A$4:$AA$350,11,FALSE)</f>
        <v>2685</v>
      </c>
      <c r="AW330">
        <f>VLOOKUP(E330,'[1]AVPP 0 a 79 años (COMUNAS)'!$A$4:$AA$350,17,FALSE)</f>
        <v>3065</v>
      </c>
      <c r="AX330">
        <f>VLOOKUP(E330,'[1]AVPP 0 a 79 años (COMUNAS)'!$A$4:$AA$350,23,FALSE)</f>
        <v>3084</v>
      </c>
      <c r="AY330" s="23"/>
      <c r="BB330">
        <v>4666.6000000000004</v>
      </c>
      <c r="BC330" s="26">
        <f>VLOOKUP(F330,'[2]superficie y densidad'!$B$1:$H$363,7,FALSE)</f>
        <v>0</v>
      </c>
      <c r="BD330">
        <f>VLOOKUP(F330,'[2]superficie y densidad'!$B$1:$E$363,4,FALSE)</f>
        <v>17542</v>
      </c>
      <c r="BE330">
        <f>VLOOKUP(F330,'[2]superficie y densidad'!$B$1:$G$363,6,FALSE)</f>
        <v>3.7590537007671534</v>
      </c>
      <c r="BF330">
        <f>VLOOKUP(F330,'[2]poblacion y % H y M'!$A$1:$G$363,6,FALSE)</f>
        <v>53.853608482499148</v>
      </c>
      <c r="BG330">
        <f>VLOOKUP(F330,'[2]poblacion y % H y M'!$A$1:$G$363,7,FALSE)</f>
        <v>46.146391517500859</v>
      </c>
      <c r="BH330">
        <f>VLOOKUP(F330,'[2]poblacion % edad'!$A$2:$M$363,4,FALSE)</f>
        <v>4013</v>
      </c>
      <c r="BI330">
        <f>VLOOKUP(F330,'[2]poblacion % edad'!$A$2:$M$363,5,FALSE)</f>
        <v>11433</v>
      </c>
      <c r="BJ330">
        <f>VLOOKUP(F330,'[2]poblacion % edad'!$A$2:$M$363,6,FALSE)</f>
        <v>1264</v>
      </c>
      <c r="BK330">
        <f>VLOOKUP(F330,'[2]poblacion y % H y M'!$A$2:$N$363,14,FALSE)</f>
        <v>1.1575209812782441</v>
      </c>
      <c r="BL330">
        <f>VLOOKUP(F330,'[2]poblacion % edad'!$A$2:$M$363,10,FALSE)</f>
        <v>46.155864602466544</v>
      </c>
      <c r="BM330">
        <f>VLOOKUP(F330,'[2]poblacion % edad'!$A$2:$M$363,11,FALSE)</f>
        <v>31.497632693745324</v>
      </c>
      <c r="BN330">
        <f>VLOOKUP(F330,[2]TBN!$A$1:$E$363,5,FALSE)</f>
        <v>16.696588868940754</v>
      </c>
      <c r="BQ330">
        <f>VLOOKUP(F330,'[2]TMI bruta'!$B$6:$I$367,3,FALSE)</f>
        <v>7.1493154033509745</v>
      </c>
    </row>
    <row r="331" spans="1:70" x14ac:dyDescent="0.45">
      <c r="A331" s="2"/>
      <c r="B331" s="1"/>
      <c r="C331" s="1"/>
      <c r="D331" s="1"/>
      <c r="E331" s="1">
        <v>10102</v>
      </c>
      <c r="F331" s="1" t="s">
        <v>230</v>
      </c>
      <c r="I331" s="1"/>
      <c r="J331" s="29">
        <v>6.4</v>
      </c>
      <c r="K331" s="32">
        <v>824.1</v>
      </c>
      <c r="M331" s="32">
        <v>999.4</v>
      </c>
      <c r="O331" s="18">
        <v>2.9052032189651666</v>
      </c>
      <c r="P331" s="18"/>
      <c r="Q331" s="18">
        <v>15060.573487115425</v>
      </c>
      <c r="S331" s="18">
        <v>29.052032189651666</v>
      </c>
      <c r="T331">
        <v>0.89146160773946137</v>
      </c>
      <c r="AN331" s="37">
        <v>1.21</v>
      </c>
      <c r="AO331" s="37">
        <v>2.09</v>
      </c>
      <c r="AS331">
        <v>1</v>
      </c>
      <c r="AU331">
        <f>VLOOKUP(E331,'[1]AVPP 0 a 79 años (COMUNAS)'!$A$4:$I$350,5,FALSE)</f>
        <v>3237</v>
      </c>
      <c r="AV331">
        <f>VLOOKUP(E331,'[1]AVPP 0 a 79 años (COMUNAS)'!$A$4:$AA$350,11,FALSE)</f>
        <v>7783</v>
      </c>
      <c r="AW331">
        <f>VLOOKUP(E331,'[1]AVPP 0 a 79 años (COMUNAS)'!$A$4:$AA$350,17,FALSE)</f>
        <v>8915</v>
      </c>
      <c r="AX331">
        <f>VLOOKUP(E331,'[1]AVPP 0 a 79 años (COMUNAS)'!$A$4:$AA$350,23,FALSE)</f>
        <v>8674</v>
      </c>
      <c r="AY331" s="23"/>
      <c r="BB331">
        <f>VLOOKUP(F331,'[2]superficie y densidad'!$B$1:$C$363,2,FALSE)</f>
        <v>590.79999999999995</v>
      </c>
      <c r="BC331" s="26">
        <f>VLOOKUP(F331,'[2]superficie y densidad'!$B$1:$H$363,7,FALSE)</f>
        <v>0</v>
      </c>
      <c r="BD331">
        <f>VLOOKUP(F331,'[2]superficie y densidad'!$B$1:$E$363,4,FALSE)</f>
        <v>34864</v>
      </c>
      <c r="BE331">
        <f>VLOOKUP(F331,'[2]superficie y densidad'!$B$1:$G$363,6,FALSE)</f>
        <v>59.011509817197023</v>
      </c>
      <c r="BF331">
        <f>VLOOKUP(F331,'[2]poblacion y % H y M'!$A$1:$G$363,6,FALSE)</f>
        <v>50.777306103717301</v>
      </c>
      <c r="BG331">
        <f>VLOOKUP(F331,'[2]poblacion y % H y M'!$A$1:$G$363,7,FALSE)</f>
        <v>49.222693896282699</v>
      </c>
      <c r="BH331">
        <f>VLOOKUP(F331,'[2]poblacion % edad'!$A$2:$M$363,4,FALSE)</f>
        <v>8121</v>
      </c>
      <c r="BI331">
        <f>VLOOKUP(F331,'[2]poblacion % edad'!$A$2:$M$363,5,FALSE)</f>
        <v>22304</v>
      </c>
      <c r="BJ331">
        <f>VLOOKUP(F331,'[2]poblacion % edad'!$A$2:$M$363,6,FALSE)</f>
        <v>3774</v>
      </c>
      <c r="BK331">
        <f>VLOOKUP(F331,'[2]poblacion y % H y M'!$A$2:$N$363,14,FALSE)</f>
        <v>1.038688524590164</v>
      </c>
      <c r="BL331">
        <f>VLOOKUP(F331,'[2]poblacion % edad'!$A$2:$M$363,10,FALSE)</f>
        <v>53.33124103299857</v>
      </c>
      <c r="BM331">
        <f>VLOOKUP(F331,'[2]poblacion % edad'!$A$2:$M$363,11,FALSE)</f>
        <v>46.472109346139639</v>
      </c>
      <c r="BN331">
        <f>VLOOKUP(F331,[2]TBN!$A$1:$E$363,5,FALSE)</f>
        <v>11.462323459750285</v>
      </c>
      <c r="BQ331">
        <f>VLOOKUP(F331,'[2]TMI bruta'!$B$6:$I$367,3,FALSE)</f>
        <v>10.188735791556539</v>
      </c>
    </row>
    <row r="332" spans="1:70" x14ac:dyDescent="0.45">
      <c r="A332" s="1"/>
      <c r="B332" s="1"/>
      <c r="C332" s="1"/>
      <c r="D332" s="1"/>
      <c r="E332" s="1">
        <v>2201</v>
      </c>
      <c r="F332" s="1" t="s">
        <v>165</v>
      </c>
      <c r="J332" s="29">
        <v>8.5</v>
      </c>
      <c r="K332" s="32">
        <v>609.6</v>
      </c>
      <c r="M332" s="32">
        <v>4547.2</v>
      </c>
      <c r="O332" s="18">
        <v>0.58501085195130376</v>
      </c>
      <c r="P332" s="18">
        <v>0.58501085195130376</v>
      </c>
      <c r="Q332" s="18">
        <v>11035.644711209392</v>
      </c>
      <c r="S332" s="18">
        <v>35.685661969029525</v>
      </c>
      <c r="T332">
        <v>0.57661594622580248</v>
      </c>
      <c r="AJ332" s="21">
        <v>15</v>
      </c>
      <c r="AM332">
        <v>19</v>
      </c>
      <c r="AN332" s="37">
        <v>8.33</v>
      </c>
      <c r="AO332" s="37">
        <v>6.09</v>
      </c>
      <c r="AR332">
        <v>122</v>
      </c>
      <c r="AS332">
        <v>1</v>
      </c>
      <c r="AT332">
        <v>2</v>
      </c>
      <c r="AU332">
        <f>VLOOKUP(E332,'[1]AVPP 0 a 79 años (COMUNAS)'!$A$4:$I$350,5,FALSE)</f>
        <v>13171</v>
      </c>
      <c r="AV332">
        <f>VLOOKUP(E332,'[1]AVPP 0 a 79 años (COMUNAS)'!$A$4:$AA$350,11,FALSE)</f>
        <v>32003</v>
      </c>
      <c r="AW332">
        <f>VLOOKUP(E332,'[1]AVPP 0 a 79 años (COMUNAS)'!$A$4:$AA$350,17,FALSE)</f>
        <v>40941</v>
      </c>
      <c r="AX332">
        <f>VLOOKUP(E332,'[1]AVPP 0 a 79 años (COMUNAS)'!$A$4:$AA$350,23,FALSE)</f>
        <v>37124</v>
      </c>
      <c r="BB332">
        <f>VLOOKUP(F332,'[2]superficie y densidad'!$B$1:$C$363,2,FALSE)</f>
        <v>15596.9</v>
      </c>
      <c r="BC332" s="26">
        <f>VLOOKUP(F332,'[2]superficie y densidad'!$B$1:$H$363,7,FALSE)</f>
        <v>0</v>
      </c>
      <c r="BD332">
        <f>VLOOKUP(F332,'[2]superficie y densidad'!$B$1:$E$363,4,FALSE)</f>
        <v>176459</v>
      </c>
      <c r="BE332">
        <f>VLOOKUP(F332,'[2]superficie y densidad'!$B$1:$G$363,6,FALSE)</f>
        <v>11.313722598721542</v>
      </c>
      <c r="BF332">
        <f>VLOOKUP(F332,'[2]poblacion y % H y M'!$A$1:$G$363,6,FALSE)</f>
        <v>52.017749165528535</v>
      </c>
      <c r="BG332">
        <f>VLOOKUP(F332,'[2]poblacion y % H y M'!$A$1:$G$363,7,FALSE)</f>
        <v>47.982250834471465</v>
      </c>
      <c r="BH332">
        <f>VLOOKUP(F332,'[2]poblacion % edad'!$A$2:$M$363,4,FALSE)</f>
        <v>42624</v>
      </c>
      <c r="BI332">
        <f>VLOOKUP(F332,'[2]poblacion % edad'!$A$2:$M$363,5,FALSE)</f>
        <v>116954</v>
      </c>
      <c r="BJ332">
        <f>VLOOKUP(F332,'[2]poblacion % edad'!$A$2:$M$363,6,FALSE)</f>
        <v>8602</v>
      </c>
      <c r="BK332">
        <f>VLOOKUP(F332,'[2]poblacion y % H y M'!$A$2:$N$363,14,FALSE)</f>
        <v>1.0793254370564527</v>
      </c>
      <c r="BL332">
        <f>VLOOKUP(F332,'[2]poblacion % edad'!$A$2:$M$363,10,FALSE)</f>
        <v>43.800126545479415</v>
      </c>
      <c r="BM332">
        <f>VLOOKUP(F332,'[2]poblacion % edad'!$A$2:$M$363,11,FALSE)</f>
        <v>20.181118618618619</v>
      </c>
      <c r="BN332">
        <f>VLOOKUP(F332,[2]TBN!$A$1:$E$363,5,FALSE)</f>
        <v>17.612082292781544</v>
      </c>
      <c r="BQ332">
        <f>VLOOKUP(F332,'[2]TMI bruta'!$B$6:$I$367,3,FALSE)</f>
        <v>8.7448455862073615</v>
      </c>
    </row>
    <row r="333" spans="1:70" x14ac:dyDescent="0.45">
      <c r="A333" s="1"/>
      <c r="B333" s="1"/>
      <c r="C333" s="1"/>
      <c r="D333" s="1"/>
      <c r="E333" s="1">
        <v>8303</v>
      </c>
      <c r="F333" s="1" t="s">
        <v>335</v>
      </c>
      <c r="I333" s="1"/>
      <c r="J333" s="29">
        <v>3.5</v>
      </c>
      <c r="K333" s="32">
        <v>480.5</v>
      </c>
      <c r="M333" s="32">
        <v>1397.3</v>
      </c>
      <c r="O333" s="18"/>
      <c r="P333" s="18"/>
      <c r="Q333" s="18"/>
      <c r="S333" s="18"/>
      <c r="T333">
        <v>1.0175903026925355</v>
      </c>
      <c r="AM333">
        <v>11</v>
      </c>
      <c r="AO333" s="37">
        <v>3.92</v>
      </c>
      <c r="AR333">
        <v>1</v>
      </c>
      <c r="AS333">
        <v>1</v>
      </c>
      <c r="AU333">
        <f>VLOOKUP(E333,'[1]AVPP 0 a 79 años (COMUNAS)'!$A$4:$I$350,5,FALSE)</f>
        <v>2243</v>
      </c>
      <c r="AV333">
        <f>VLOOKUP(E333,'[1]AVPP 0 a 79 años (COMUNAS)'!$A$4:$AA$350,11,FALSE)</f>
        <v>7017</v>
      </c>
      <c r="AW333">
        <f>VLOOKUP(E333,'[1]AVPP 0 a 79 años (COMUNAS)'!$A$4:$AA$350,17,FALSE)</f>
        <v>6115</v>
      </c>
      <c r="AX333">
        <f>VLOOKUP(E333,'[1]AVPP 0 a 79 años (COMUNAS)'!$A$4:$AA$350,23,FALSE)</f>
        <v>6611</v>
      </c>
      <c r="BB333">
        <f>VLOOKUP(F333,'[2]superficie y densidad'!$B$1:$C$363,2,FALSE)</f>
        <v>639.79999999999995</v>
      </c>
      <c r="BC333" s="26">
        <f>VLOOKUP(F333,'[2]superficie y densidad'!$B$1:$H$363,7,FALSE)</f>
        <v>0</v>
      </c>
      <c r="BD333">
        <f>VLOOKUP(F333,'[2]superficie y densidad'!$B$1:$E$363,4,FALSE)</f>
        <v>29136</v>
      </c>
      <c r="BE333">
        <f>VLOOKUP(F333,'[2]superficie y densidad'!$B$1:$G$363,6,FALSE)</f>
        <v>45.539231009690532</v>
      </c>
      <c r="BF333">
        <f>VLOOKUP(F333,'[2]poblacion y % H y M'!$A$1:$G$363,6,FALSE)</f>
        <v>50.477073036792973</v>
      </c>
      <c r="BG333">
        <f>VLOOKUP(F333,'[2]poblacion y % H y M'!$A$1:$G$363,7,FALSE)</f>
        <v>49.522926963207034</v>
      </c>
      <c r="BH333">
        <f>VLOOKUP(F333,'[2]poblacion % edad'!$A$2:$M$363,4,FALSE)</f>
        <v>6341</v>
      </c>
      <c r="BI333">
        <f>VLOOKUP(F333,'[2]poblacion % edad'!$A$2:$M$363,5,FALSE)</f>
        <v>19433</v>
      </c>
      <c r="BJ333">
        <f>VLOOKUP(F333,'[2]poblacion % edad'!$A$2:$M$363,6,FALSE)</f>
        <v>2725</v>
      </c>
      <c r="BK333">
        <f>VLOOKUP(F333,'[2]poblacion y % H y M'!$A$2:$N$363,14,FALSE)</f>
        <v>1.0255152807391614</v>
      </c>
      <c r="BL333">
        <f>VLOOKUP(F333,'[2]poblacion % edad'!$A$2:$M$363,10,FALSE)</f>
        <v>46.652601245304382</v>
      </c>
      <c r="BM333">
        <f>VLOOKUP(F333,'[2]poblacion % edad'!$A$2:$M$363,11,FALSE)</f>
        <v>42.974294275350886</v>
      </c>
      <c r="BN333">
        <f>VLOOKUP(F333,[2]TBN!$A$1:$E$363,5,FALSE)</f>
        <v>10.982841503210638</v>
      </c>
      <c r="BQ333">
        <f>VLOOKUP(F333,'[2]TMI bruta'!$B$6:$I$367,3,FALSE)</f>
        <v>3.1947686544775644</v>
      </c>
    </row>
    <row r="334" spans="1:70" x14ac:dyDescent="0.45">
      <c r="A334" s="2"/>
      <c r="B334" s="1"/>
      <c r="C334" s="1"/>
      <c r="D334" s="1"/>
      <c r="E334" s="1">
        <v>12201</v>
      </c>
      <c r="F334" s="1" t="s">
        <v>410</v>
      </c>
      <c r="I334" s="1"/>
      <c r="J334" s="29">
        <v>3.2</v>
      </c>
      <c r="K334" s="32">
        <v>136.69999999999999</v>
      </c>
      <c r="M334" s="32">
        <v>307.60000000000002</v>
      </c>
      <c r="O334" s="18">
        <v>36.536353671903541</v>
      </c>
      <c r="P334" s="18"/>
      <c r="Q334" s="18"/>
      <c r="S334" s="18"/>
      <c r="AU334">
        <f>VLOOKUP(E334,'[1]AVPP 0 a 79 años (COMUNAS)'!$A$4:$I$350,5,FALSE)</f>
        <v>0</v>
      </c>
      <c r="AV334">
        <f>VLOOKUP(E334,'[1]AVPP 0 a 79 años (COMUNAS)'!$A$4:$AA$350,11,FALSE)</f>
        <v>106</v>
      </c>
      <c r="AW334">
        <f>VLOOKUP(E334,'[1]AVPP 0 a 79 años (COMUNAS)'!$A$4:$AA$350,17,FALSE)</f>
        <v>105</v>
      </c>
      <c r="AX334">
        <f>VLOOKUP(E334,'[1]AVPP 0 a 79 años (COMUNAS)'!$A$4:$AA$350,23,FALSE)</f>
        <v>27</v>
      </c>
      <c r="BB334">
        <f>VLOOKUP(F334,'[2]superficie y densidad'!$B$1:$C$363,2,FALSE)</f>
        <v>15853.7</v>
      </c>
      <c r="BC334" s="26">
        <f>VLOOKUP(F334,'[2]superficie y densidad'!$B$1:$H$363,7,FALSE)</f>
        <v>0</v>
      </c>
      <c r="BD334">
        <f>VLOOKUP(F334,'[2]superficie y densidad'!$B$1:$E$363,4,FALSE)</f>
        <v>2828</v>
      </c>
      <c r="BE334">
        <f>VLOOKUP(F334,'[2]superficie y densidad'!$B$1:$G$363,6,FALSE)</f>
        <v>0.17838107192642727</v>
      </c>
      <c r="BF334">
        <f>VLOOKUP(F334,'[2]poblacion y % H y M'!$A$1:$G$363,6,FALSE)</f>
        <v>64.214992927864216</v>
      </c>
      <c r="BG334">
        <f>VLOOKUP(F334,'[2]poblacion y % H y M'!$A$1:$G$363,7,FALSE)</f>
        <v>35.785007072135784</v>
      </c>
      <c r="BH334">
        <f>VLOOKUP(F334,'[2]poblacion % edad'!$A$2:$M$363,4,FALSE)</f>
        <v>680</v>
      </c>
      <c r="BI334">
        <f>VLOOKUP(F334,'[2]poblacion % edad'!$A$2:$M$363,5,FALSE)</f>
        <v>1971</v>
      </c>
      <c r="BJ334">
        <f>VLOOKUP(F334,'[2]poblacion % edad'!$A$2:$M$363,6,FALSE)</f>
        <v>45</v>
      </c>
      <c r="BK334">
        <f>VLOOKUP(F334,'[2]poblacion y % H y M'!$A$2:$N$363,14,FALSE)</f>
        <v>1.7482161060142711</v>
      </c>
      <c r="BL334">
        <f>VLOOKUP(F334,'[2]poblacion % edad'!$A$2:$M$363,10,FALSE)</f>
        <v>36.783358701166918</v>
      </c>
      <c r="BM334">
        <f>VLOOKUP(F334,'[2]poblacion % edad'!$A$2:$M$363,11,FALSE)</f>
        <v>6.6176470588235299</v>
      </c>
      <c r="BN334">
        <f>VLOOKUP(F334,[2]TBN!$A$1:$E$363,5,FALSE)</f>
        <v>11.498516320474778</v>
      </c>
      <c r="BQ334">
        <f>VLOOKUP(F334,'[2]TMI bruta'!$B$6:$I$367,3,FALSE)</f>
        <v>0</v>
      </c>
    </row>
    <row r="335" spans="1:70" x14ac:dyDescent="0.45">
      <c r="A335" s="1"/>
      <c r="B335" s="1"/>
      <c r="C335" s="1"/>
      <c r="D335" s="1"/>
      <c r="E335" s="1">
        <v>5402</v>
      </c>
      <c r="F335" s="1" t="s">
        <v>185</v>
      </c>
      <c r="J335" s="29">
        <v>6.1</v>
      </c>
      <c r="K335" s="32">
        <v>825.5</v>
      </c>
      <c r="M335" s="32">
        <v>1379</v>
      </c>
      <c r="O335" s="18">
        <v>4.9803277055630257</v>
      </c>
      <c r="P335" s="18"/>
      <c r="Q335" s="18">
        <v>39922.306887793216</v>
      </c>
      <c r="S335" s="18">
        <v>39.842621644504206</v>
      </c>
      <c r="T335">
        <v>0.35046566064047013</v>
      </c>
      <c r="AR335">
        <v>9</v>
      </c>
      <c r="AS335">
        <v>1</v>
      </c>
      <c r="AU335">
        <f>VLOOKUP(E335,'[1]AVPP 0 a 79 años (COMUNAS)'!$A$4:$I$350,5,FALSE)</f>
        <v>1370</v>
      </c>
      <c r="AV335">
        <f>VLOOKUP(E335,'[1]AVPP 0 a 79 años (COMUNAS)'!$A$4:$AA$350,11,FALSE)</f>
        <v>3706</v>
      </c>
      <c r="AW335">
        <f>VLOOKUP(E335,'[1]AVPP 0 a 79 años (COMUNAS)'!$A$4:$AA$350,17,FALSE)</f>
        <v>3647</v>
      </c>
      <c r="AX335">
        <f>VLOOKUP(E335,'[1]AVPP 0 a 79 años (COMUNAS)'!$A$4:$AA$350,23,FALSE)</f>
        <v>4729</v>
      </c>
      <c r="BB335">
        <f>VLOOKUP(F335,'[2]superficie y densidad'!$B$1:$C$363,2,FALSE)</f>
        <v>1455.3</v>
      </c>
      <c r="BC335" s="26">
        <f>VLOOKUP(F335,'[2]superficie y densidad'!$B$1:$H$363,7,FALSE)</f>
        <v>0</v>
      </c>
      <c r="BD335">
        <f>VLOOKUP(F335,'[2]superficie y densidad'!$B$1:$E$363,4,FALSE)</f>
        <v>20117</v>
      </c>
      <c r="BE335">
        <f>VLOOKUP(F335,'[2]superficie y densidad'!$B$1:$G$363,6,FALSE)</f>
        <v>13.823266680409539</v>
      </c>
      <c r="BF335">
        <f>VLOOKUP(F335,'[2]poblacion y % H y M'!$A$1:$G$363,6,FALSE)</f>
        <v>50.221205945220461</v>
      </c>
      <c r="BG335">
        <f>VLOOKUP(F335,'[2]poblacion y % H y M'!$A$1:$G$363,7,FALSE)</f>
        <v>49.778794054779539</v>
      </c>
      <c r="BH335">
        <f>VLOOKUP(F335,'[2]poblacion % edad'!$A$2:$M$363,4,FALSE)</f>
        <v>4769</v>
      </c>
      <c r="BI335">
        <f>VLOOKUP(F335,'[2]poblacion % edad'!$A$2:$M$363,5,FALSE)</f>
        <v>13528</v>
      </c>
      <c r="BJ335">
        <f>VLOOKUP(F335,'[2]poblacion % edad'!$A$2:$M$363,6,FALSE)</f>
        <v>1753</v>
      </c>
      <c r="BK335">
        <f>VLOOKUP(F335,'[2]poblacion y % H y M'!$A$2:$N$363,14,FALSE)</f>
        <v>1.0094207255963119</v>
      </c>
      <c r="BL335">
        <f>VLOOKUP(F335,'[2]poblacion % edad'!$A$2:$M$363,10,FALSE)</f>
        <v>48.21111768184506</v>
      </c>
      <c r="BM335">
        <f>VLOOKUP(F335,'[2]poblacion % edad'!$A$2:$M$363,11,FALSE)</f>
        <v>36.75823023694695</v>
      </c>
      <c r="BN335">
        <f>VLOOKUP(F335,[2]TBN!$A$1:$E$363,5,FALSE)</f>
        <v>14.763092269326682</v>
      </c>
      <c r="BQ335">
        <f>VLOOKUP(F335,'[2]TMI bruta'!$B$6:$I$367,3,FALSE)</f>
        <v>6.756756756756757</v>
      </c>
    </row>
    <row r="336" spans="1:70" x14ac:dyDescent="0.45">
      <c r="A336" s="1"/>
      <c r="B336" s="1"/>
      <c r="C336" s="1"/>
      <c r="D336" s="1"/>
      <c r="E336" s="1">
        <v>8402</v>
      </c>
      <c r="F336" s="1" t="s">
        <v>215</v>
      </c>
      <c r="I336" s="1"/>
      <c r="J336" s="29">
        <v>2.8</v>
      </c>
      <c r="K336" s="32">
        <v>767.9</v>
      </c>
      <c r="M336" s="32">
        <v>1462.3</v>
      </c>
      <c r="O336" s="18">
        <v>4.5726827929946499</v>
      </c>
      <c r="P336" s="18"/>
      <c r="Q336" s="18">
        <v>20426.174036307104</v>
      </c>
      <c r="S336" s="18">
        <v>32.008779550962551</v>
      </c>
      <c r="T336">
        <v>0.96680232292285884</v>
      </c>
      <c r="AM336">
        <v>2</v>
      </c>
      <c r="AN336" s="37">
        <v>6.16</v>
      </c>
      <c r="AU336">
        <f>VLOOKUP(E336,'[1]AVPP 0 a 79 años (COMUNAS)'!$A$4:$I$350,5,FALSE)</f>
        <v>1816</v>
      </c>
      <c r="AV336">
        <f>VLOOKUP(E336,'[1]AVPP 0 a 79 años (COMUNAS)'!$A$4:$AA$350,11,FALSE)</f>
        <v>5766</v>
      </c>
      <c r="AW336">
        <f>VLOOKUP(E336,'[1]AVPP 0 a 79 años (COMUNAS)'!$A$4:$AA$350,17,FALSE)</f>
        <v>6563</v>
      </c>
      <c r="AX336">
        <f>VLOOKUP(E336,'[1]AVPP 0 a 79 años (COMUNAS)'!$A$4:$AA$350,23,FALSE)</f>
        <v>5341</v>
      </c>
      <c r="BB336">
        <f>VLOOKUP(F336,'[2]superficie y densidad'!$B$1:$C$363,2,FALSE)</f>
        <v>425.4</v>
      </c>
      <c r="BC336" s="26">
        <f>VLOOKUP(F336,'[2]superficie y densidad'!$B$1:$H$363,7,FALSE)</f>
        <v>0</v>
      </c>
      <c r="BD336">
        <f>VLOOKUP(F336,'[2]superficie y densidad'!$B$1:$E$363,4,FALSE)</f>
        <v>21963</v>
      </c>
      <c r="BE336">
        <f>VLOOKUP(F336,'[2]superficie y densidad'!$B$1:$G$363,6,FALSE)</f>
        <v>51.629055007052187</v>
      </c>
      <c r="BF336">
        <f>VLOOKUP(F336,'[2]poblacion y % H y M'!$A$1:$G$363,6,FALSE)</f>
        <v>50.079679460911528</v>
      </c>
      <c r="BG336">
        <f>VLOOKUP(F336,'[2]poblacion y % H y M'!$A$1:$G$363,7,FALSE)</f>
        <v>49.920320539088472</v>
      </c>
      <c r="BH336">
        <f>VLOOKUP(F336,'[2]poblacion % edad'!$A$2:$M$363,4,FALSE)</f>
        <v>4590</v>
      </c>
      <c r="BI336">
        <f>VLOOKUP(F336,'[2]poblacion % edad'!$A$2:$M$363,5,FALSE)</f>
        <v>14819</v>
      </c>
      <c r="BJ336">
        <f>VLOOKUP(F336,'[2]poblacion % edad'!$A$2:$M$363,6,FALSE)</f>
        <v>2423</v>
      </c>
      <c r="BK336">
        <f>VLOOKUP(F336,'[2]poblacion y % H y M'!$A$2:$N$363,14,FALSE)</f>
        <v>1.0027520410971471</v>
      </c>
      <c r="BL336">
        <f>VLOOKUP(F336,'[2]poblacion % edad'!$A$2:$M$363,10,FALSE)</f>
        <v>47.324380862406365</v>
      </c>
      <c r="BM336">
        <f>VLOOKUP(F336,'[2]poblacion % edad'!$A$2:$M$363,11,FALSE)</f>
        <v>52.788671023965136</v>
      </c>
      <c r="BN336">
        <f>VLOOKUP(F336,[2]TBN!$A$1:$E$363,5,FALSE)</f>
        <v>11.496885305972885</v>
      </c>
      <c r="BQ336">
        <f>VLOOKUP(F336,'[2]TMI bruta'!$B$6:$I$367,3,FALSE)</f>
        <v>3.9839146966194336</v>
      </c>
    </row>
    <row r="337" spans="1:70" x14ac:dyDescent="0.45">
      <c r="A337" s="2"/>
      <c r="B337" s="1"/>
      <c r="C337" s="1"/>
      <c r="D337" s="1"/>
      <c r="E337" s="1">
        <v>13402</v>
      </c>
      <c r="F337" s="1" t="s">
        <v>255</v>
      </c>
      <c r="I337" s="1"/>
      <c r="J337" s="29">
        <v>6.2</v>
      </c>
      <c r="K337" s="32">
        <v>602.70000000000005</v>
      </c>
      <c r="M337" s="32">
        <v>2649.1</v>
      </c>
      <c r="O337" s="18">
        <v>1.2450819263907564</v>
      </c>
      <c r="P337" s="18"/>
      <c r="Q337" s="18">
        <v>4305.4933014592361</v>
      </c>
      <c r="S337" s="18">
        <v>43.57786742367648</v>
      </c>
      <c r="T337">
        <v>0.77063100752029479</v>
      </c>
      <c r="AM337">
        <v>5</v>
      </c>
      <c r="AN337" s="37">
        <v>0.86</v>
      </c>
      <c r="AO337" s="37">
        <v>2.5499999999999998</v>
      </c>
      <c r="AQ337">
        <v>1</v>
      </c>
      <c r="AR337">
        <v>8</v>
      </c>
      <c r="AS337">
        <v>5</v>
      </c>
      <c r="AU337">
        <f>VLOOKUP(E337,'[1]AVPP 0 a 79 años (COMUNAS)'!$A$4:$I$350,5,FALSE)</f>
        <v>4758</v>
      </c>
      <c r="AV337">
        <f>VLOOKUP(E337,'[1]AVPP 0 a 79 años (COMUNAS)'!$A$4:$AA$350,11,FALSE)</f>
        <v>13156</v>
      </c>
      <c r="AW337">
        <f>VLOOKUP(E337,'[1]AVPP 0 a 79 años (COMUNAS)'!$A$4:$AA$350,17,FALSE)</f>
        <v>15914</v>
      </c>
      <c r="AX337">
        <f>VLOOKUP(E337,'[1]AVPP 0 a 79 años (COMUNAS)'!$A$4:$AA$350,23,FALSE)</f>
        <v>17954</v>
      </c>
      <c r="BB337">
        <f>VLOOKUP(F337,'[2]superficie y densidad'!$B$1:$C$363,2,FALSE)</f>
        <v>214.1</v>
      </c>
      <c r="BC337" s="26">
        <f>VLOOKUP(F337,'[2]superficie y densidad'!$B$1:$H$363,7,FALSE)</f>
        <v>0</v>
      </c>
      <c r="BD337">
        <f>VLOOKUP(F337,'[2]superficie y densidad'!$B$1:$E$363,4,FALSE)</f>
        <v>83211</v>
      </c>
      <c r="BE337">
        <f>VLOOKUP(F337,'[2]superficie y densidad'!$B$1:$G$363,6,FALSE)</f>
        <v>388.654834189631</v>
      </c>
      <c r="BF337">
        <f>VLOOKUP(F337,'[2]poblacion y % H y M'!$A$1:$G$363,6,FALSE)</f>
        <v>49.986179711816945</v>
      </c>
      <c r="BG337">
        <f>VLOOKUP(F337,'[2]poblacion y % H y M'!$A$1:$G$363,7,FALSE)</f>
        <v>50.013820288183055</v>
      </c>
      <c r="BH337">
        <f>VLOOKUP(F337,'[2]poblacion % edad'!$A$2:$M$363,4,FALSE)</f>
        <v>17933</v>
      </c>
      <c r="BI337">
        <f>VLOOKUP(F337,'[2]poblacion % edad'!$A$2:$M$363,5,FALSE)</f>
        <v>54504</v>
      </c>
      <c r="BJ337">
        <f>VLOOKUP(F337,'[2]poblacion % edad'!$A$2:$M$363,6,FALSE)</f>
        <v>6443</v>
      </c>
      <c r="BK337">
        <f>VLOOKUP(F337,'[2]poblacion y % H y M'!$A$2:$N$363,14,FALSE)</f>
        <v>0.9988343511643818</v>
      </c>
      <c r="BL337">
        <f>VLOOKUP(F337,'[2]poblacion % edad'!$A$2:$M$363,10,FALSE)</f>
        <v>44.723323058858064</v>
      </c>
      <c r="BM337">
        <f>VLOOKUP(F337,'[2]poblacion % edad'!$A$2:$M$363,11,FALSE)</f>
        <v>35.928177103663636</v>
      </c>
      <c r="BN337">
        <f>VLOOKUP(F337,[2]TBN!$A$1:$E$363,5,FALSE)</f>
        <v>16.924442190669371</v>
      </c>
      <c r="BQ337">
        <f>VLOOKUP(F337,'[2]TMI bruta'!$B$6:$I$367,3,FALSE)</f>
        <v>5.9866724058400411</v>
      </c>
    </row>
    <row r="338" spans="1:70" x14ac:dyDescent="0.45">
      <c r="A338" s="2"/>
      <c r="B338" s="1"/>
      <c r="C338" s="1"/>
      <c r="D338" s="1"/>
      <c r="E338" s="1">
        <v>11201</v>
      </c>
      <c r="F338" s="1" t="s">
        <v>469</v>
      </c>
      <c r="I338" s="1"/>
      <c r="J338" s="29">
        <v>3.1</v>
      </c>
      <c r="K338" s="32">
        <v>616.6</v>
      </c>
      <c r="M338" s="32">
        <v>1405.4</v>
      </c>
      <c r="O338" s="18">
        <v>3.7045269319107952</v>
      </c>
      <c r="P338" s="18"/>
      <c r="Q338" s="18">
        <v>27117.137141587016</v>
      </c>
      <c r="S338" s="18">
        <v>77.795065570126695</v>
      </c>
      <c r="T338">
        <v>0.64795880566051711</v>
      </c>
      <c r="AN338" s="37">
        <v>4.3099999999999996</v>
      </c>
      <c r="AU338">
        <f>VLOOKUP(E338,'[1]AVPP 0 a 79 años (COMUNAS)'!$A$4:$I$350,5,FALSE)</f>
        <v>3725</v>
      </c>
      <c r="AV338">
        <f>VLOOKUP(E338,'[1]AVPP 0 a 79 años (COMUNAS)'!$A$4:$AA$350,11,FALSE)</f>
        <v>8300</v>
      </c>
      <c r="AW338">
        <f>VLOOKUP(E338,'[1]AVPP 0 a 79 años (COMUNAS)'!$A$4:$AA$350,17,FALSE)</f>
        <v>7856</v>
      </c>
      <c r="AX338">
        <f>VLOOKUP(E338,'[1]AVPP 0 a 79 años (COMUNAS)'!$A$4:$AA$350,23,FALSE)</f>
        <v>10939</v>
      </c>
      <c r="BB338">
        <v>29970.400000000001</v>
      </c>
      <c r="BC338" s="26">
        <f>VLOOKUP(F338,'[2]superficie y densidad'!$B$1:$H$363,7,FALSE)</f>
        <v>0</v>
      </c>
      <c r="BD338">
        <f>VLOOKUP(F338,'[2]superficie y densidad'!$B$1:$E$363,4,FALSE)</f>
        <v>27644</v>
      </c>
      <c r="BE338">
        <f>VLOOKUP(F338,'[2]superficie y densidad'!$B$1:$G$363,6,FALSE)</f>
        <v>0.92237674505512102</v>
      </c>
      <c r="BF338">
        <f>VLOOKUP(F338,'[2]poblacion y % H y M'!$A$1:$G$363,6,FALSE)</f>
        <v>52.709448704963101</v>
      </c>
      <c r="BG338">
        <f>VLOOKUP(F338,'[2]poblacion y % H y M'!$A$1:$G$363,7,FALSE)</f>
        <v>47.290551295036899</v>
      </c>
      <c r="BH338">
        <f>VLOOKUP(F338,'[2]poblacion % edad'!$A$2:$M$363,4,FALSE)</f>
        <v>6307</v>
      </c>
      <c r="BI338">
        <f>VLOOKUP(F338,'[2]poblacion % edad'!$A$2:$M$363,5,FALSE)</f>
        <v>18467</v>
      </c>
      <c r="BJ338">
        <f>VLOOKUP(F338,'[2]poblacion % edad'!$A$2:$M$363,6,FALSE)</f>
        <v>1878</v>
      </c>
      <c r="BK338">
        <f>VLOOKUP(F338,'[2]poblacion y % H y M'!$A$2:$N$363,14,FALSE)</f>
        <v>1.1189378279535698</v>
      </c>
      <c r="BL338">
        <f>VLOOKUP(F338,'[2]poblacion % edad'!$A$2:$M$363,10,FALSE)</f>
        <v>44.322304651540584</v>
      </c>
      <c r="BM338">
        <f>VLOOKUP(F338,'[2]poblacion % edad'!$A$2:$M$363,11,FALSE)</f>
        <v>29.776438877437766</v>
      </c>
      <c r="BN338">
        <f>VLOOKUP(F338,[2]TBN!$A$1:$E$363,5,FALSE)</f>
        <v>14.332883085697134</v>
      </c>
      <c r="BQ338" t="e">
        <f>VLOOKUP(F338,'[2]TMI bruta'!$B$6:$I$367,3,FALSE)</f>
        <v>#N/A</v>
      </c>
      <c r="BR338">
        <v>0</v>
      </c>
    </row>
    <row r="339" spans="1:70" x14ac:dyDescent="0.45">
      <c r="A339" s="2">
        <v>15</v>
      </c>
      <c r="B339" s="1">
        <v>15</v>
      </c>
      <c r="C339" s="1" t="s">
        <v>136</v>
      </c>
      <c r="D339" s="1"/>
      <c r="E339" s="1">
        <v>15101</v>
      </c>
      <c r="F339" s="1" t="s">
        <v>264</v>
      </c>
      <c r="I339" s="1"/>
      <c r="J339" s="29">
        <v>4.8</v>
      </c>
      <c r="K339" s="32">
        <v>869.4</v>
      </c>
      <c r="M339" s="32">
        <v>2951.9</v>
      </c>
      <c r="O339" s="18">
        <v>0.43945806032001339</v>
      </c>
      <c r="P339" s="18">
        <v>0.43945806032001339</v>
      </c>
      <c r="Q339" s="18">
        <v>7574.4991276757501</v>
      </c>
      <c r="R339">
        <f>(P339/Q339)*100000</f>
        <v>5.8018101647714087</v>
      </c>
      <c r="S339" s="18">
        <v>44.824722152641364</v>
      </c>
      <c r="T339">
        <v>0.67174240726336287</v>
      </c>
      <c r="AM339">
        <v>14</v>
      </c>
      <c r="AN339" s="37">
        <v>8.08</v>
      </c>
      <c r="AO339" s="37">
        <v>8.2799999999999994</v>
      </c>
      <c r="AP339">
        <f>VLOOKUP(F339,'[3]Brote ETA'!$A$2:$B$42,2,FALSE)</f>
        <v>4</v>
      </c>
      <c r="AR339">
        <v>54</v>
      </c>
      <c r="AS339">
        <v>2</v>
      </c>
      <c r="AU339">
        <f>VLOOKUP(E339,'[1]AVPP 0 a 79 años (COMUNAS)'!$A$4:$I$350,5,FALSE)</f>
        <v>16812</v>
      </c>
      <c r="AV339">
        <f>VLOOKUP(E339,'[1]AVPP 0 a 79 años (COMUNAS)'!$A$4:$AA$350,11,FALSE)</f>
        <v>44182</v>
      </c>
      <c r="AW339">
        <f>VLOOKUP(E339,'[1]AVPP 0 a 79 años (COMUNAS)'!$A$4:$AA$350,17,FALSE)</f>
        <v>45585</v>
      </c>
      <c r="AX339">
        <f>VLOOKUP(E339,'[1]AVPP 0 a 79 años (COMUNAS)'!$A$4:$AA$350,23,FALSE)</f>
        <v>48875</v>
      </c>
      <c r="BB339">
        <f>VLOOKUP(F339,'[2]superficie y densidad'!$B$1:$C$363,2,FALSE)</f>
        <v>4799.3999999999996</v>
      </c>
      <c r="BC339" s="26">
        <f>VLOOKUP(F339,'[2]superficie y densidad'!$B$1:$H$363,7,FALSE)</f>
        <v>0</v>
      </c>
      <c r="BD339">
        <f>VLOOKUP(F339,'[2]superficie y densidad'!$B$1:$E$363,4,FALSE)</f>
        <v>235677</v>
      </c>
      <c r="BE339">
        <f>VLOOKUP(F339,'[2]superficie y densidad'!$B$1:$G$363,6,FALSE)</f>
        <v>49.105513189148645</v>
      </c>
      <c r="BF339">
        <f>VLOOKUP(F339,'[2]poblacion y % H y M'!$A$1:$G$363,6,FALSE)</f>
        <v>50.245887379761278</v>
      </c>
      <c r="BG339">
        <f>VLOOKUP(F339,'[2]poblacion y % H y M'!$A$1:$G$363,7,FALSE)</f>
        <v>49.754112620238715</v>
      </c>
      <c r="BH339">
        <f>VLOOKUP(F339,'[2]poblacion % edad'!$A$2:$M$363,4,FALSE)</f>
        <v>51006</v>
      </c>
      <c r="BI339">
        <f>VLOOKUP(F339,'[2]poblacion % edad'!$A$2:$M$363,5,FALSE)</f>
        <v>152587</v>
      </c>
      <c r="BJ339">
        <f>VLOOKUP(F339,'[2]poblacion % edad'!$A$2:$M$363,6,FALSE)</f>
        <v>19893</v>
      </c>
      <c r="BK339">
        <f>VLOOKUP(F339,'[2]poblacion y % H y M'!$A$2:$N$363,14,FALSE)</f>
        <v>0.99978524450807571</v>
      </c>
      <c r="BL339">
        <f>VLOOKUP(F339,'[2]poblacion % edad'!$A$2:$M$363,10,FALSE)</f>
        <v>46.464639844809845</v>
      </c>
      <c r="BM339">
        <f>VLOOKUP(F339,'[2]poblacion % edad'!$A$2:$M$363,11,FALSE)</f>
        <v>39.001293965415833</v>
      </c>
      <c r="BN339">
        <f>VLOOKUP(F339,[2]TBN!$A$1:$E$363,5,FALSE)</f>
        <v>15.866765703444512</v>
      </c>
      <c r="BQ339">
        <f>VLOOKUP(F339,'[2]TMI bruta'!$B$6:$I$367,3,FALSE)</f>
        <v>9.8564252922853957</v>
      </c>
      <c r="BR339">
        <v>0</v>
      </c>
    </row>
    <row r="340" spans="1:70" x14ac:dyDescent="0.45">
      <c r="A340" s="1"/>
      <c r="B340" s="1"/>
      <c r="C340" s="1"/>
      <c r="D340" s="1"/>
      <c r="E340" s="1">
        <v>8202</v>
      </c>
      <c r="F340" s="1" t="s">
        <v>210</v>
      </c>
      <c r="I340" s="1"/>
      <c r="J340" s="29">
        <v>4.5999999999999996</v>
      </c>
      <c r="K340" s="32">
        <v>567.29999999999995</v>
      </c>
      <c r="M340" s="32">
        <v>1668.1</v>
      </c>
      <c r="O340" s="18">
        <v>2.6280518251819927</v>
      </c>
      <c r="P340" s="18"/>
      <c r="Q340" s="18">
        <v>5061.6278153005178</v>
      </c>
      <c r="S340" s="18">
        <v>76.213502930277784</v>
      </c>
      <c r="T340">
        <v>0.83435389345877897</v>
      </c>
      <c r="AM340">
        <v>85</v>
      </c>
      <c r="AN340" s="37">
        <v>1.92</v>
      </c>
      <c r="AS340">
        <v>2</v>
      </c>
      <c r="AU340">
        <f>VLOOKUP(E340,'[1]AVPP 0 a 79 años (COMUNAS)'!$A$4:$I$350,5,FALSE)</f>
        <v>2935</v>
      </c>
      <c r="AV340">
        <f>VLOOKUP(E340,'[1]AVPP 0 a 79 años (COMUNAS)'!$A$4:$AA$350,11,FALSE)</f>
        <v>9256</v>
      </c>
      <c r="AW340">
        <f>VLOOKUP(E340,'[1]AVPP 0 a 79 años (COMUNAS)'!$A$4:$AA$350,17,FALSE)</f>
        <v>8822</v>
      </c>
      <c r="AX340">
        <f>VLOOKUP(E340,'[1]AVPP 0 a 79 años (COMUNAS)'!$A$4:$AA$350,23,FALSE)</f>
        <v>9056</v>
      </c>
      <c r="BB340">
        <f>VLOOKUP(F340,'[2]superficie y densidad'!$B$1:$C$363,2,FALSE)</f>
        <v>956.1</v>
      </c>
      <c r="BC340" s="26">
        <f>VLOOKUP(F340,'[2]superficie y densidad'!$B$1:$H$363,7,FALSE)</f>
        <v>0</v>
      </c>
      <c r="BD340">
        <f>VLOOKUP(F340,'[2]superficie y densidad'!$B$1:$E$363,4,FALSE)</f>
        <v>38270</v>
      </c>
      <c r="BE340">
        <f>VLOOKUP(F340,'[2]superficie y densidad'!$B$1:$G$363,6,FALSE)</f>
        <v>40.027193808179057</v>
      </c>
      <c r="BF340">
        <f>VLOOKUP(F340,'[2]poblacion y % H y M'!$A$1:$G$363,6,FALSE)</f>
        <v>50.138489678599427</v>
      </c>
      <c r="BG340">
        <f>VLOOKUP(F340,'[2]poblacion y % H y M'!$A$1:$G$363,7,FALSE)</f>
        <v>49.861510321400573</v>
      </c>
      <c r="BH340">
        <f>VLOOKUP(F340,'[2]poblacion % edad'!$A$2:$M$363,4,FALSE)</f>
        <v>8748</v>
      </c>
      <c r="BI340">
        <f>VLOOKUP(F340,'[2]poblacion % edad'!$A$2:$M$363,5,FALSE)</f>
        <v>25872</v>
      </c>
      <c r="BJ340">
        <f>VLOOKUP(F340,'[2]poblacion % edad'!$A$2:$M$363,6,FALSE)</f>
        <v>3312</v>
      </c>
      <c r="BK340">
        <f>VLOOKUP(F340,'[2]poblacion y % H y M'!$A$2:$N$363,14,FALSE)</f>
        <v>1.0090037603940469</v>
      </c>
      <c r="BL340">
        <f>VLOOKUP(F340,'[2]poblacion % edad'!$A$2:$M$363,10,FALSE)</f>
        <v>46.614100185528756</v>
      </c>
      <c r="BM340">
        <f>VLOOKUP(F340,'[2]poblacion % edad'!$A$2:$M$363,11,FALSE)</f>
        <v>37.860082304526749</v>
      </c>
      <c r="BN340">
        <f>VLOOKUP(F340,[2]TBN!$A$1:$E$363,5,FALSE)</f>
        <v>12.733312242961089</v>
      </c>
      <c r="BQ340">
        <f>VLOOKUP(F340,'[2]TMI bruta'!$B$6:$I$367,3,FALSE)</f>
        <v>10.351579594735796</v>
      </c>
    </row>
    <row r="341" spans="1:70" x14ac:dyDescent="0.45">
      <c r="A341" s="1"/>
      <c r="B341" s="1"/>
      <c r="C341" s="1"/>
      <c r="D341" s="1"/>
      <c r="E341" s="1">
        <v>8302</v>
      </c>
      <c r="F341" s="1" t="s">
        <v>334</v>
      </c>
      <c r="I341" s="1"/>
      <c r="J341" s="29">
        <v>5.4</v>
      </c>
      <c r="K341" s="32">
        <v>985.5</v>
      </c>
      <c r="M341" s="32">
        <v>1314</v>
      </c>
      <c r="O341" s="18"/>
      <c r="P341" s="18"/>
      <c r="Q341" s="18"/>
      <c r="S341" s="18"/>
      <c r="T341">
        <v>0.91685563114134538</v>
      </c>
      <c r="AM341">
        <v>3</v>
      </c>
      <c r="AU341">
        <f>VLOOKUP(E341,'[1]AVPP 0 a 79 años (COMUNAS)'!$A$4:$I$350,5,FALSE)</f>
        <v>312</v>
      </c>
      <c r="AV341">
        <f>VLOOKUP(E341,'[1]AVPP 0 a 79 años (COMUNAS)'!$A$4:$AA$350,11,FALSE)</f>
        <v>1238</v>
      </c>
      <c r="AW341">
        <f>VLOOKUP(E341,'[1]AVPP 0 a 79 años (COMUNAS)'!$A$4:$AA$350,17,FALSE)</f>
        <v>1069</v>
      </c>
      <c r="AX341">
        <f>VLOOKUP(E341,'[1]AVPP 0 a 79 años (COMUNAS)'!$A$4:$AA$350,23,FALSE)</f>
        <v>1056</v>
      </c>
      <c r="BB341">
        <f>VLOOKUP(F341,'[2]superficie y densidad'!$B$1:$C$363,2,FALSE)</f>
        <v>1884.1</v>
      </c>
      <c r="BC341" s="26">
        <f>VLOOKUP(F341,'[2]superficie y densidad'!$B$1:$H$363,7,FALSE)</f>
        <v>0</v>
      </c>
      <c r="BD341">
        <f>VLOOKUP(F341,'[2]superficie y densidad'!$B$1:$E$363,4,FALSE)</f>
        <v>3945</v>
      </c>
      <c r="BE341">
        <f>VLOOKUP(F341,'[2]superficie y densidad'!$B$1:$G$363,6,FALSE)</f>
        <v>2.0938379066928507</v>
      </c>
      <c r="BF341">
        <f>VLOOKUP(F341,'[2]poblacion y % H y M'!$A$1:$G$363,6,FALSE)</f>
        <v>50.519645120405578</v>
      </c>
      <c r="BG341">
        <f>VLOOKUP(F341,'[2]poblacion y % H y M'!$A$1:$G$363,7,FALSE)</f>
        <v>49.480354879594422</v>
      </c>
      <c r="BH341">
        <f>VLOOKUP(F341,'[2]poblacion % edad'!$A$2:$M$363,4,FALSE)</f>
        <v>832</v>
      </c>
      <c r="BI341">
        <f>VLOOKUP(F341,'[2]poblacion % edad'!$A$2:$M$363,5,FALSE)</f>
        <v>2615</v>
      </c>
      <c r="BJ341">
        <f>VLOOKUP(F341,'[2]poblacion % edad'!$A$2:$M$363,6,FALSE)</f>
        <v>539</v>
      </c>
      <c r="BK341">
        <f>VLOOKUP(F341,'[2]poblacion y % H y M'!$A$2:$N$363,14,FALSE)</f>
        <v>1.0223236935565703</v>
      </c>
      <c r="BL341">
        <f>VLOOKUP(F341,'[2]poblacion % edad'!$A$2:$M$363,10,FALSE)</f>
        <v>52.428298279158703</v>
      </c>
      <c r="BM341">
        <f>VLOOKUP(F341,'[2]poblacion % edad'!$A$2:$M$363,11,FALSE)</f>
        <v>64.78365384615384</v>
      </c>
      <c r="BN341">
        <f>VLOOKUP(F341,[2]TBN!$A$1:$E$363,5,FALSE)</f>
        <v>9.2824887104867031</v>
      </c>
      <c r="BQ341">
        <f>VLOOKUP(F341,'[2]TMI bruta'!$B$6:$I$367,3,FALSE)</f>
        <v>0</v>
      </c>
    </row>
    <row r="342" spans="1:70" x14ac:dyDescent="0.45">
      <c r="A342" s="1" t="s">
        <v>139</v>
      </c>
      <c r="B342" s="1">
        <v>2</v>
      </c>
      <c r="C342" s="1" t="s">
        <v>140</v>
      </c>
      <c r="D342" s="1" t="s">
        <v>163</v>
      </c>
      <c r="E342" s="1">
        <v>2101</v>
      </c>
      <c r="F342" s="1" t="s">
        <v>163</v>
      </c>
      <c r="J342" s="29">
        <v>6.1</v>
      </c>
      <c r="K342" s="32">
        <v>491</v>
      </c>
      <c r="M342" s="32">
        <v>2994.4</v>
      </c>
      <c r="O342" s="18">
        <v>0.27289746150781308</v>
      </c>
      <c r="P342" s="18">
        <v>0.27289746150781308</v>
      </c>
      <c r="Q342" s="18">
        <v>8137.8596106299019</v>
      </c>
      <c r="R342">
        <f>(P342/Q342)*100000</f>
        <v>3.3534304419720722</v>
      </c>
      <c r="S342" s="18">
        <v>47.757055763867285</v>
      </c>
      <c r="T342">
        <v>0.57437274518472425</v>
      </c>
      <c r="AJ342" s="21">
        <v>61</v>
      </c>
      <c r="AM342">
        <v>57</v>
      </c>
      <c r="AN342" s="37">
        <v>1.26</v>
      </c>
      <c r="AO342" s="37">
        <v>7.87</v>
      </c>
      <c r="AR342">
        <v>81</v>
      </c>
      <c r="AS342">
        <v>1</v>
      </c>
      <c r="AT342">
        <v>4</v>
      </c>
      <c r="AU342">
        <f>VLOOKUP(E342,'[1]AVPP 0 a 79 años (COMUNAS)'!$A$4:$I$350,5,FALSE)</f>
        <v>26577</v>
      </c>
      <c r="AV342">
        <f>VLOOKUP(E342,'[1]AVPP 0 a 79 años (COMUNAS)'!$A$4:$AA$350,11,FALSE)</f>
        <v>73619</v>
      </c>
      <c r="AW342">
        <f>VLOOKUP(E342,'[1]AVPP 0 a 79 años (COMUNAS)'!$A$4:$AA$350,17,FALSE)</f>
        <v>85495</v>
      </c>
      <c r="AX342">
        <f>VLOOKUP(E342,'[1]AVPP 0 a 79 años (COMUNAS)'!$A$4:$AA$350,23,FALSE)</f>
        <v>81100</v>
      </c>
      <c r="BB342">
        <v>30718.1</v>
      </c>
      <c r="BC342" s="26">
        <f>VLOOKUP(F342,'[2]superficie y densidad'!$B$1:$H$363,7,FALSE)</f>
        <v>0</v>
      </c>
      <c r="BD342">
        <f>VLOOKUP(F342,'[2]superficie y densidad'!$B$1:$E$363,4,FALSE)</f>
        <v>378244</v>
      </c>
      <c r="BE342">
        <f>VLOOKUP(F342,'[2]superficie y densidad'!$B$1:$G$363,6,FALSE)</f>
        <v>12.313391778788402</v>
      </c>
      <c r="BF342">
        <f>VLOOKUP(F342,'[2]poblacion y % H y M'!$A$1:$G$363,6,FALSE)</f>
        <v>52.116887511764901</v>
      </c>
      <c r="BG342">
        <f>VLOOKUP(F342,'[2]poblacion y % H y M'!$A$1:$G$363,7,FALSE)</f>
        <v>47.883112488235106</v>
      </c>
      <c r="BH342">
        <f>VLOOKUP(F342,'[2]poblacion % edad'!$A$2:$M$363,4,FALSE)</f>
        <v>79851</v>
      </c>
      <c r="BI342">
        <f>VLOOKUP(F342,'[2]poblacion % edad'!$A$2:$M$363,5,FALSE)</f>
        <v>254263</v>
      </c>
      <c r="BJ342">
        <f>VLOOKUP(F342,'[2]poblacion % edad'!$A$2:$M$363,6,FALSE)</f>
        <v>26459</v>
      </c>
      <c r="BK342">
        <f>VLOOKUP(F342,'[2]poblacion y % H y M'!$A$2:$N$363,14,FALSE)</f>
        <v>1.08675799086758</v>
      </c>
      <c r="BL342">
        <f>VLOOKUP(F342,'[2]poblacion % edad'!$A$2:$M$363,10,FALSE)</f>
        <v>41.811038177005699</v>
      </c>
      <c r="BM342">
        <f>VLOOKUP(F342,'[2]poblacion % edad'!$A$2:$M$363,11,FALSE)</f>
        <v>33.135464803195951</v>
      </c>
      <c r="BN342">
        <f>VLOOKUP(F342,[2]TBN!$A$1:$E$363,5,FALSE)</f>
        <v>16.526473141361109</v>
      </c>
      <c r="BQ342">
        <f>VLOOKUP(F342,'[2]TMI bruta'!$B$6:$I$367,3,FALSE)</f>
        <v>8.5263474006959061</v>
      </c>
      <c r="BR342">
        <v>1</v>
      </c>
    </row>
    <row r="343" spans="1:70" x14ac:dyDescent="0.45">
      <c r="A343" s="2"/>
      <c r="B343" s="1"/>
      <c r="C343" s="1"/>
      <c r="D343" s="1"/>
      <c r="E343" s="1">
        <v>12202</v>
      </c>
      <c r="F343" s="1" t="s">
        <v>518</v>
      </c>
      <c r="I343" s="1"/>
      <c r="J343" s="29">
        <v>0</v>
      </c>
      <c r="K343" s="32">
        <v>0</v>
      </c>
      <c r="M343" s="32">
        <v>0</v>
      </c>
      <c r="O343" s="18"/>
      <c r="P343" s="18"/>
      <c r="Q343" s="18"/>
      <c r="S343" s="18"/>
      <c r="BC343" s="26"/>
    </row>
    <row r="344" spans="1:70" x14ac:dyDescent="0.45">
      <c r="A344" s="1"/>
      <c r="B344" s="1"/>
      <c r="C344" s="1"/>
      <c r="D344" s="1"/>
      <c r="E344" s="15">
        <v>9201</v>
      </c>
      <c r="F344" s="15" t="s">
        <v>227</v>
      </c>
      <c r="I344" s="1"/>
      <c r="J344" s="29">
        <v>5.2</v>
      </c>
      <c r="K344" s="32">
        <v>615.9</v>
      </c>
      <c r="M344" s="32">
        <v>3061.8</v>
      </c>
      <c r="O344" s="18">
        <v>1.8285212748450328</v>
      </c>
      <c r="P344" s="18">
        <v>1.8285212748450328</v>
      </c>
      <c r="Q344" s="18">
        <v>22499.954286968128</v>
      </c>
      <c r="R344">
        <f>(P344/Q344)*100000</f>
        <v>8.126777732629014</v>
      </c>
      <c r="S344" s="18">
        <v>71.312329718956278</v>
      </c>
      <c r="T344">
        <v>0.99910402457532599</v>
      </c>
      <c r="AM344">
        <v>14</v>
      </c>
      <c r="AN344" s="37">
        <v>3.56</v>
      </c>
      <c r="AO344" s="37">
        <v>2.4500000000000002</v>
      </c>
      <c r="AQ344">
        <v>2</v>
      </c>
      <c r="AU344">
        <f>VLOOKUP(E344,'[1]AVPP 0 a 79 años (COMUNAS)'!$A$4:$I$350,5,FALSE)</f>
        <v>3981</v>
      </c>
      <c r="AV344">
        <f>VLOOKUP(E344,'[1]AVPP 0 a 79 años (COMUNAS)'!$A$4:$AA$350,11,FALSE)</f>
        <v>12330</v>
      </c>
      <c r="AW344">
        <f>VLOOKUP(E344,'[1]AVPP 0 a 79 años (COMUNAS)'!$A$4:$AA$350,17,FALSE)</f>
        <v>13135</v>
      </c>
      <c r="AX344">
        <f>VLOOKUP(E344,'[1]AVPP 0 a 79 años (COMUNAS)'!$A$4:$AA$350,23,FALSE)</f>
        <v>12042</v>
      </c>
      <c r="AY344" s="23"/>
      <c r="BB344">
        <f>VLOOKUP(F344,'[2]superficie y densidad'!$B$1:$C$363,2,FALSE)</f>
        <v>1194.4000000000001</v>
      </c>
      <c r="BC344" s="26">
        <f>VLOOKUP(F344,'[2]superficie y densidad'!$B$1:$H$363,7,FALSE)</f>
        <v>0</v>
      </c>
      <c r="BD344">
        <f>VLOOKUP(F344,'[2]superficie y densidad'!$B$1:$E$363,4,FALSE)</f>
        <v>55289</v>
      </c>
      <c r="BE344">
        <f>VLOOKUP(F344,'[2]superficie y densidad'!$B$1:$G$363,6,FALSE)</f>
        <v>46.290187541862018</v>
      </c>
      <c r="BF344">
        <f>VLOOKUP(F344,'[2]poblacion y % H y M'!$A$1:$G$363,6,FALSE)</f>
        <v>47.962524191068752</v>
      </c>
      <c r="BG344">
        <f>VLOOKUP(F344,'[2]poblacion y % H y M'!$A$1:$G$363,7,FALSE)</f>
        <v>52.037475808931255</v>
      </c>
      <c r="BH344">
        <f>VLOOKUP(F344,'[2]poblacion % edad'!$A$2:$M$363,4,FALSE)</f>
        <v>11706</v>
      </c>
      <c r="BI344">
        <f>VLOOKUP(F344,'[2]poblacion % edad'!$A$2:$M$363,5,FALSE)</f>
        <v>36887</v>
      </c>
      <c r="BJ344">
        <f>VLOOKUP(F344,'[2]poblacion % edad'!$A$2:$M$363,6,FALSE)</f>
        <v>5791</v>
      </c>
      <c r="BK344">
        <f>VLOOKUP(F344,'[2]poblacion y % H y M'!$A$2:$N$363,14,FALSE)</f>
        <v>0.92816876440347451</v>
      </c>
      <c r="BL344">
        <f>VLOOKUP(F344,'[2]poblacion % edad'!$A$2:$M$363,10,FALSE)</f>
        <v>47.434055358256295</v>
      </c>
      <c r="BM344">
        <f>VLOOKUP(F344,'[2]poblacion % edad'!$A$2:$M$363,11,FALSE)</f>
        <v>49.470357081838372</v>
      </c>
      <c r="BN344">
        <f>VLOOKUP(F344,[2]TBN!$A$1:$E$363,5,FALSE)</f>
        <v>14.232127096204765</v>
      </c>
      <c r="BQ344">
        <f>VLOOKUP(F344,'[2]TMI bruta'!$B$6:$I$367,3,FALSE)</f>
        <v>2.5839793281653747</v>
      </c>
    </row>
    <row r="345" spans="1:70" x14ac:dyDescent="0.45">
      <c r="A345" s="1"/>
      <c r="B345" s="1"/>
      <c r="C345" s="1"/>
      <c r="D345" s="1"/>
      <c r="E345" s="1">
        <v>4103</v>
      </c>
      <c r="F345" s="1" t="s">
        <v>173</v>
      </c>
      <c r="J345" s="29">
        <v>6.3</v>
      </c>
      <c r="K345" s="32">
        <v>854.2</v>
      </c>
      <c r="M345" s="32">
        <v>2122.8000000000002</v>
      </c>
      <c r="O345" s="18">
        <v>8.8597501550456279</v>
      </c>
      <c r="P345" s="18"/>
      <c r="Q345" s="18">
        <v>2338.9740409320457</v>
      </c>
      <c r="S345" s="18">
        <v>53.15850093027376</v>
      </c>
      <c r="AJ345" s="22"/>
      <c r="AN345" s="37">
        <v>5.7</v>
      </c>
      <c r="AR345">
        <v>17</v>
      </c>
      <c r="AU345">
        <f>VLOOKUP(E345,'[1]AVPP 0 a 79 años (COMUNAS)'!$A$4:$I$350,5,FALSE)</f>
        <v>951</v>
      </c>
      <c r="AV345">
        <f>VLOOKUP(E345,'[1]AVPP 0 a 79 años (COMUNAS)'!$A$4:$AA$350,11,FALSE)</f>
        <v>2711</v>
      </c>
      <c r="AW345">
        <f>VLOOKUP(E345,'[1]AVPP 0 a 79 años (COMUNAS)'!$A$4:$AA$350,17,FALSE)</f>
        <v>2367</v>
      </c>
      <c r="AX345">
        <f>VLOOKUP(E345,'[1]AVPP 0 a 79 años (COMUNAS)'!$A$4:$AA$350,23,FALSE)</f>
        <v>2656</v>
      </c>
      <c r="BB345">
        <f>VLOOKUP(F345,'[2]superficie y densidad'!$B$1:$C$363,2,FALSE)</f>
        <v>310.3</v>
      </c>
      <c r="BC345" s="26">
        <f>VLOOKUP(F345,'[2]superficie y densidad'!$B$1:$H$363,7,FALSE)</f>
        <v>0</v>
      </c>
      <c r="BD345">
        <f>VLOOKUP(F345,'[2]superficie y densidad'!$B$1:$E$363,4,FALSE)</f>
        <v>11415</v>
      </c>
      <c r="BE345">
        <f>VLOOKUP(F345,'[2]superficie y densidad'!$B$1:$G$363,6,FALSE)</f>
        <v>36.786980341604895</v>
      </c>
      <c r="BF345">
        <f>VLOOKUP(F345,'[2]poblacion y % H y M'!$A$1:$G$363,6,FALSE)</f>
        <v>49.995619798510731</v>
      </c>
      <c r="BG345">
        <f>VLOOKUP(F345,'[2]poblacion y % H y M'!$A$1:$G$363,7,FALSE)</f>
        <v>50.004380201489276</v>
      </c>
      <c r="BH345">
        <f>VLOOKUP(F345,'[2]poblacion % edad'!$A$2:$M$363,4,FALSE)</f>
        <v>2466</v>
      </c>
      <c r="BI345">
        <f>VLOOKUP(F345,'[2]poblacion % edad'!$A$2:$M$363,5,FALSE)</f>
        <v>7407</v>
      </c>
      <c r="BJ345">
        <f>VLOOKUP(F345,'[2]poblacion % edad'!$A$2:$M$363,6,FALSE)</f>
        <v>1331</v>
      </c>
      <c r="BK345">
        <f>VLOOKUP(F345,'[2]poblacion y % H y M'!$A$2:$N$363,14,FALSE)</f>
        <v>0.995724973281083</v>
      </c>
      <c r="BL345">
        <f>VLOOKUP(F345,'[2]poblacion % edad'!$A$2:$M$363,10,FALSE)</f>
        <v>51.262319427568514</v>
      </c>
      <c r="BM345">
        <f>VLOOKUP(F345,'[2]poblacion % edad'!$A$2:$M$363,11,FALSE)</f>
        <v>53.974047039740469</v>
      </c>
      <c r="BN345">
        <f>VLOOKUP(F345,[2]TBN!$A$1:$E$363,5,FALSE)</f>
        <v>15.530167797215281</v>
      </c>
      <c r="BQ345">
        <f>VLOOKUP(F345,'[2]TMI bruta'!$B$6:$I$367,3,FALSE)</f>
        <v>5.7471264367816088</v>
      </c>
    </row>
    <row r="346" spans="1:70" x14ac:dyDescent="0.45">
      <c r="A346" s="2"/>
      <c r="B346" s="1"/>
      <c r="C346" s="1"/>
      <c r="D346" s="1"/>
      <c r="E346" s="1">
        <v>10202</v>
      </c>
      <c r="F346" s="1" t="s">
        <v>233</v>
      </c>
      <c r="I346" s="1"/>
      <c r="J346" s="29">
        <v>6.7</v>
      </c>
      <c r="K346" s="32">
        <v>950</v>
      </c>
      <c r="M346" s="32">
        <v>1772</v>
      </c>
      <c r="O346" s="18">
        <v>2.2885913720105275</v>
      </c>
      <c r="P346" s="18"/>
      <c r="Q346" s="18">
        <v>25062.821833161692</v>
      </c>
      <c r="S346" s="18">
        <v>70.946332532326352</v>
      </c>
      <c r="T346">
        <v>0.91591715299233323</v>
      </c>
      <c r="AN346" s="37">
        <v>6.11</v>
      </c>
      <c r="AQ346">
        <v>1</v>
      </c>
      <c r="AS346">
        <v>9</v>
      </c>
      <c r="AU346">
        <f>VLOOKUP(E346,'[1]AVPP 0 a 79 años (COMUNAS)'!$A$4:$I$350,5,FALSE)</f>
        <v>3688</v>
      </c>
      <c r="AV346">
        <f>VLOOKUP(E346,'[1]AVPP 0 a 79 años (COMUNAS)'!$A$4:$AA$350,11,FALSE)</f>
        <v>10859</v>
      </c>
      <c r="AW346">
        <f>VLOOKUP(E346,'[1]AVPP 0 a 79 años (COMUNAS)'!$A$4:$AA$350,17,FALSE)</f>
        <v>11468</v>
      </c>
      <c r="AX346">
        <f>VLOOKUP(E346,'[1]AVPP 0 a 79 años (COMUNAS)'!$A$4:$AA$350,23,FALSE)</f>
        <v>10296</v>
      </c>
      <c r="AY346" s="23"/>
      <c r="BB346">
        <f>VLOOKUP(F346,'[2]superficie y densidad'!$B$1:$C$363,2,FALSE)</f>
        <v>1752.4</v>
      </c>
      <c r="BC346" s="26">
        <f>VLOOKUP(F346,'[2]superficie y densidad'!$B$1:$H$363,7,FALSE)</f>
        <v>0</v>
      </c>
      <c r="BD346">
        <f>VLOOKUP(F346,'[2]superficie y densidad'!$B$1:$E$363,4,FALSE)</f>
        <v>43978</v>
      </c>
      <c r="BE346">
        <f>VLOOKUP(F346,'[2]superficie y densidad'!$B$1:$G$363,6,FALSE)</f>
        <v>25.095868523168225</v>
      </c>
      <c r="BF346">
        <f>VLOOKUP(F346,'[2]poblacion y % H y M'!$A$1:$G$363,6,FALSE)</f>
        <v>49.074537268634316</v>
      </c>
      <c r="BG346">
        <f>VLOOKUP(F346,'[2]poblacion y % H y M'!$A$1:$G$363,7,FALSE)</f>
        <v>50.925462731365677</v>
      </c>
      <c r="BH346">
        <f>VLOOKUP(F346,'[2]poblacion % edad'!$A$2:$M$363,4,FALSE)</f>
        <v>9818</v>
      </c>
      <c r="BI346">
        <f>VLOOKUP(F346,'[2]poblacion % edad'!$A$2:$M$363,5,FALSE)</f>
        <v>29643</v>
      </c>
      <c r="BJ346">
        <f>VLOOKUP(F346,'[2]poblacion % edad'!$A$2:$M$363,6,FALSE)</f>
        <v>4108</v>
      </c>
      <c r="BK346">
        <f>VLOOKUP(F346,'[2]poblacion y % H y M'!$A$2:$N$363,14,FALSE)</f>
        <v>0.96469155844155841</v>
      </c>
      <c r="BL346">
        <f>VLOOKUP(F346,'[2]poblacion % edad'!$A$2:$M$363,10,FALSE)</f>
        <v>46.979050703370106</v>
      </c>
      <c r="BM346">
        <f>VLOOKUP(F346,'[2]poblacion % edad'!$A$2:$M$363,11,FALSE)</f>
        <v>41.84151558362192</v>
      </c>
      <c r="BN346">
        <f>VLOOKUP(F346,[2]TBN!$A$1:$E$363,5,FALSE)</f>
        <v>12.692510730106267</v>
      </c>
      <c r="BQ346">
        <f>VLOOKUP(F346,'[2]TMI bruta'!$B$6:$I$367,3,FALSE)</f>
        <v>5.4167962436123354</v>
      </c>
    </row>
    <row r="347" spans="1:70" x14ac:dyDescent="0.45">
      <c r="A347" s="1"/>
      <c r="B347" s="1"/>
      <c r="C347" s="1"/>
      <c r="D347" s="1"/>
      <c r="E347" s="1">
        <v>1107</v>
      </c>
      <c r="F347" s="1" t="s">
        <v>271</v>
      </c>
      <c r="J347" s="30" t="s">
        <v>511</v>
      </c>
      <c r="K347" s="32">
        <v>893.1</v>
      </c>
      <c r="M347" s="32">
        <v>2634</v>
      </c>
      <c r="O347" s="18"/>
      <c r="P347" s="18"/>
      <c r="Q347" s="18"/>
      <c r="S347" s="18">
        <v>13.968431345159939</v>
      </c>
      <c r="T347">
        <v>0.63866661345359488</v>
      </c>
      <c r="AJ347" s="21">
        <v>31</v>
      </c>
      <c r="AO347" s="37">
        <v>7.63</v>
      </c>
      <c r="AR347">
        <v>19</v>
      </c>
      <c r="AU347">
        <f>VLOOKUP(E347,'[1]AVPP 0 a 79 años (COMUNAS)'!$A$4:$I$350,5,FALSE)</f>
        <v>4653</v>
      </c>
      <c r="AV347">
        <f>VLOOKUP(E347,'[1]AVPP 0 a 79 años (COMUNAS)'!$A$4:$AA$350,11,FALSE)</f>
        <v>7173</v>
      </c>
      <c r="AW347">
        <f>VLOOKUP(E347,'[1]AVPP 0 a 79 años (COMUNAS)'!$A$4:$AA$350,17,FALSE)</f>
        <v>13539</v>
      </c>
      <c r="AX347">
        <f>VLOOKUP(E347,'[1]AVPP 0 a 79 años (COMUNAS)'!$A$4:$AA$350,23,FALSE)</f>
        <v>13048</v>
      </c>
      <c r="BB347">
        <f>VLOOKUP(F347,'[2]superficie y densidad'!$B$1:$C$363,2,FALSE)</f>
        <v>572.9</v>
      </c>
      <c r="BC347" s="26">
        <f>VLOOKUP(F347,'[2]superficie y densidad'!$B$1:$H$363,7,FALSE)</f>
        <v>0</v>
      </c>
      <c r="BD347">
        <f>VLOOKUP(F347,'[2]superficie y densidad'!$B$1:$E$363,4,FALSE)</f>
        <v>112142</v>
      </c>
      <c r="BE347">
        <f>VLOOKUP(F347,'[2]superficie y densidad'!$B$1:$G$363,6,FALSE)</f>
        <v>195.74445802059697</v>
      </c>
      <c r="BF347">
        <f>VLOOKUP(F347,'[2]poblacion y % H y M'!$A$1:$G$363,6,FALSE)</f>
        <v>50.664336287920676</v>
      </c>
      <c r="BG347">
        <f>VLOOKUP(F347,'[2]poblacion y % H y M'!$A$1:$G$363,7,FALSE)</f>
        <v>49.335663712079331</v>
      </c>
      <c r="BH347">
        <f>VLOOKUP(F347,'[2]poblacion % edad'!$A$2:$M$363,4,FALSE)</f>
        <v>30727</v>
      </c>
      <c r="BI347">
        <f>VLOOKUP(F347,'[2]poblacion % edad'!$A$2:$M$363,5,FALSE)</f>
        <v>61004</v>
      </c>
      <c r="BJ347">
        <f>VLOOKUP(F347,'[2]poblacion % edad'!$A$2:$M$363,6,FALSE)</f>
        <v>2863</v>
      </c>
      <c r="BK347">
        <f>VLOOKUP(F347,'[2]poblacion y % H y M'!$A$2:$N$363,14,FALSE)</f>
        <v>1.0256542036061502</v>
      </c>
      <c r="BL347">
        <f>VLOOKUP(F347,'[2]poblacion % edad'!$A$2:$M$363,10,FALSE)</f>
        <v>55.061963149957386</v>
      </c>
      <c r="BM347">
        <f>VLOOKUP(F347,'[2]poblacion % edad'!$A$2:$M$363,11,FALSE)</f>
        <v>9.3175383213460474</v>
      </c>
      <c r="BN347">
        <f>VLOOKUP(F347,[2]TBN!$A$1:$E$363,5,FALSE)</f>
        <v>20.994989111360127</v>
      </c>
      <c r="BQ347">
        <f>VLOOKUP(F347,'[2]TMI bruta'!$B$6:$I$367,3,FALSE)</f>
        <v>4.5080823983849392</v>
      </c>
    </row>
    <row r="348" spans="1:70" x14ac:dyDescent="0.45">
      <c r="A348" s="1"/>
      <c r="B348" s="1"/>
      <c r="C348" s="1"/>
      <c r="D348" s="1"/>
      <c r="E348" s="1">
        <v>3302</v>
      </c>
      <c r="F348" s="1" t="s">
        <v>493</v>
      </c>
      <c r="J348" s="29">
        <v>3</v>
      </c>
      <c r="K348" s="32">
        <v>230</v>
      </c>
      <c r="M348" s="32">
        <v>878.3</v>
      </c>
      <c r="O348" s="18"/>
      <c r="P348" s="18"/>
      <c r="Q348" s="18"/>
      <c r="S348" s="18"/>
      <c r="T348">
        <v>0.81270572745227121</v>
      </c>
      <c r="AJ348" s="22"/>
      <c r="AU348">
        <f>VLOOKUP(E348,'[1]AVPP 0 a 79 años (COMUNAS)'!$A$4:$I$350,5,FALSE)</f>
        <v>353</v>
      </c>
      <c r="AV348">
        <f>VLOOKUP(E348,'[1]AVPP 0 a 79 años (COMUNAS)'!$A$4:$AA$350,11,FALSE)</f>
        <v>917</v>
      </c>
      <c r="AW348">
        <f>VLOOKUP(E348,'[1]AVPP 0 a 79 años (COMUNAS)'!$A$4:$AA$350,17,FALSE)</f>
        <v>1178</v>
      </c>
      <c r="AX348">
        <f>VLOOKUP(E348,'[1]AVPP 0 a 79 años (COMUNAS)'!$A$4:$AA$350,23,FALSE)</f>
        <v>824</v>
      </c>
      <c r="AY348" s="23"/>
      <c r="BB348">
        <v>5938.7</v>
      </c>
      <c r="BC348" s="26">
        <f>VLOOKUP(F348,'[2]superficie y densidad'!$B$1:$H$363,7,FALSE)</f>
        <v>0</v>
      </c>
      <c r="BD348">
        <f>VLOOKUP(F348,'[2]superficie y densidad'!$B$1:$E$363,4,FALSE)</f>
        <v>6305</v>
      </c>
      <c r="BE348">
        <f>VLOOKUP(F348,'[2]superficie y densidad'!$B$1:$G$363,6,FALSE)</f>
        <v>1.0616801656928285</v>
      </c>
      <c r="BF348">
        <f>VLOOKUP(F348,'[2]poblacion y % H y M'!$A$1:$G$363,6,FALSE)</f>
        <v>55.717684377478193</v>
      </c>
      <c r="BG348">
        <f>VLOOKUP(F348,'[2]poblacion y % H y M'!$A$1:$G$363,7,FALSE)</f>
        <v>44.282315622521807</v>
      </c>
      <c r="BH348">
        <f>VLOOKUP(F348,'[2]poblacion % edad'!$A$2:$M$363,4,FALSE)</f>
        <v>1231</v>
      </c>
      <c r="BI348">
        <f>VLOOKUP(F348,'[2]poblacion % edad'!$A$2:$M$363,5,FALSE)</f>
        <v>3849</v>
      </c>
      <c r="BJ348">
        <f>VLOOKUP(F348,'[2]poblacion % edad'!$A$2:$M$363,6,FALSE)</f>
        <v>895</v>
      </c>
      <c r="BK348">
        <f>VLOOKUP(F348,'[2]poblacion y % H y M'!$A$2:$N$363,14,FALSE)</f>
        <v>1.2462406015037595</v>
      </c>
      <c r="BL348">
        <f>VLOOKUP(F348,'[2]poblacion % edad'!$A$2:$M$363,10,FALSE)</f>
        <v>55.235126006754996</v>
      </c>
      <c r="BM348">
        <f>VLOOKUP(F348,'[2]poblacion % edad'!$A$2:$M$363,11,FALSE)</f>
        <v>72.705117790414292</v>
      </c>
      <c r="BN348">
        <f>VLOOKUP(F348,[2]TBN!$A$1:$E$363,5,FALSE)</f>
        <v>11.04602510460251</v>
      </c>
      <c r="BQ348">
        <f>VLOOKUP(F348,'[2]TMI bruta'!$B$6:$I$367,3,FALSE)</f>
        <v>0</v>
      </c>
    </row>
    <row r="349" spans="1:70" x14ac:dyDescent="0.45">
      <c r="A349" s="1"/>
      <c r="B349" s="1"/>
      <c r="C349" s="1"/>
      <c r="D349" s="1"/>
      <c r="E349" s="1">
        <v>8314</v>
      </c>
      <c r="F349" s="1" t="s">
        <v>345</v>
      </c>
      <c r="I349" s="1"/>
      <c r="J349" s="29">
        <v>7.4</v>
      </c>
      <c r="K349" s="32">
        <v>413.2</v>
      </c>
      <c r="M349" s="32">
        <v>691.4</v>
      </c>
      <c r="O349" s="18"/>
      <c r="P349" s="18"/>
      <c r="Q349" s="18"/>
      <c r="S349" s="18"/>
      <c r="T349">
        <v>1.1391818472355386</v>
      </c>
      <c r="AM349">
        <v>1</v>
      </c>
      <c r="AU349">
        <f>VLOOKUP(E349,'[1]AVPP 0 a 79 años (COMUNAS)'!$A$4:$I$350,5,FALSE)</f>
        <v>524</v>
      </c>
      <c r="AV349">
        <f>VLOOKUP(E349,'[1]AVPP 0 a 79 años (COMUNAS)'!$A$4:$AA$350,11,FALSE)</f>
        <v>1575</v>
      </c>
      <c r="AW349">
        <f>VLOOKUP(E349,'[1]AVPP 0 a 79 años (COMUNAS)'!$A$4:$AA$350,17,FALSE)</f>
        <v>2169</v>
      </c>
      <c r="AX349">
        <f>VLOOKUP(E349,'[1]AVPP 0 a 79 años (COMUNAS)'!$A$4:$AA$350,23,FALSE)</f>
        <v>1862</v>
      </c>
      <c r="BB349">
        <f>VLOOKUP(F349,'[2]superficie y densidad'!$B$1:$C$363,2,FALSE)</f>
        <v>2124.6</v>
      </c>
      <c r="BC349" s="26">
        <f>VLOOKUP(F349,'[2]superficie y densidad'!$B$1:$H$363,7,FALSE)</f>
        <v>0</v>
      </c>
      <c r="BD349">
        <f>VLOOKUP(F349,'[2]superficie y densidad'!$B$1:$E$363,4,FALSE)</f>
        <v>6118</v>
      </c>
      <c r="BE349">
        <f>VLOOKUP(F349,'[2]superficie y densidad'!$B$1:$G$363,6,FALSE)</f>
        <v>2.8796008660453736</v>
      </c>
      <c r="BF349">
        <f>VLOOKUP(F349,'[2]poblacion y % H y M'!$A$1:$G$363,6,FALSE)</f>
        <v>49.362536776724419</v>
      </c>
      <c r="BG349">
        <f>VLOOKUP(F349,'[2]poblacion y % H y M'!$A$1:$G$363,7,FALSE)</f>
        <v>50.637463223275581</v>
      </c>
      <c r="BH349">
        <f>VLOOKUP(F349,'[2]poblacion % edad'!$A$2:$M$363,4,FALSE)</f>
        <v>1374</v>
      </c>
      <c r="BI349">
        <f>VLOOKUP(F349,'[2]poblacion % edad'!$A$2:$M$363,5,FALSE)</f>
        <v>4594</v>
      </c>
      <c r="BJ349">
        <f>VLOOKUP(F349,'[2]poblacion % edad'!$A$2:$M$363,6,FALSE)</f>
        <v>374</v>
      </c>
      <c r="BK349">
        <f>VLOOKUP(F349,'[2]poblacion y % H y M'!$A$2:$N$363,14,FALSE)</f>
        <v>1.1000000000000001</v>
      </c>
      <c r="BL349">
        <f>VLOOKUP(F349,'[2]poblacion % edad'!$A$2:$M$363,10,FALSE)</f>
        <v>38.049629952111452</v>
      </c>
      <c r="BM349">
        <f>VLOOKUP(F349,'[2]poblacion % edad'!$A$2:$M$363,11,FALSE)</f>
        <v>27.219796215429405</v>
      </c>
      <c r="BN349">
        <f>VLOOKUP(F349,[2]TBN!$A$1:$E$363,5,FALSE)</f>
        <v>25.543992431409649</v>
      </c>
      <c r="BQ349">
        <f>VLOOKUP(F349,'[2]TMI bruta'!$B$6:$I$367,3,FALSE)</f>
        <v>0</v>
      </c>
    </row>
    <row r="350" spans="1:70" x14ac:dyDescent="0.45">
      <c r="A350" s="2"/>
      <c r="B350" s="1"/>
      <c r="C350" s="1"/>
      <c r="D350" s="1"/>
      <c r="E350" s="1">
        <v>13502</v>
      </c>
      <c r="F350" s="1" t="s">
        <v>442</v>
      </c>
      <c r="I350" s="1"/>
      <c r="J350" s="29">
        <v>4</v>
      </c>
      <c r="K350" s="32">
        <v>583.5</v>
      </c>
      <c r="M350" s="32">
        <v>1988.3</v>
      </c>
      <c r="O350" s="18"/>
      <c r="P350" s="18"/>
      <c r="Q350" s="18"/>
      <c r="S350" s="18"/>
      <c r="T350">
        <v>0.91317689530685919</v>
      </c>
      <c r="AO350" s="37">
        <v>0.56000000000000005</v>
      </c>
      <c r="AR350">
        <v>4</v>
      </c>
      <c r="AU350">
        <f>VLOOKUP(E350,'[1]AVPP 0 a 79 años (COMUNAS)'!$A$4:$I$350,5,FALSE)</f>
        <v>286</v>
      </c>
      <c r="AV350">
        <f>VLOOKUP(E350,'[1]AVPP 0 a 79 años (COMUNAS)'!$A$4:$AA$350,11,FALSE)</f>
        <v>1057</v>
      </c>
      <c r="AW350">
        <f>VLOOKUP(E350,'[1]AVPP 0 a 79 años (COMUNAS)'!$A$4:$AA$350,17,FALSE)</f>
        <v>1041</v>
      </c>
      <c r="AX350">
        <f>VLOOKUP(E350,'[1]AVPP 0 a 79 años (COMUNAS)'!$A$4:$AA$350,23,FALSE)</f>
        <v>851</v>
      </c>
      <c r="BB350">
        <f>VLOOKUP(F350,'[2]superficie y densidad'!$B$1:$C$363,2,FALSE)</f>
        <v>845.2</v>
      </c>
      <c r="BC350" s="26">
        <f>VLOOKUP(F350,'[2]superficie y densidad'!$B$1:$H$363,7,FALSE)</f>
        <v>0</v>
      </c>
      <c r="BD350">
        <f>VLOOKUP(F350,'[2]superficie y densidad'!$B$1:$E$363,4,FALSE)</f>
        <v>5728</v>
      </c>
      <c r="BE350">
        <f>VLOOKUP(F350,'[2]superficie y densidad'!$B$1:$G$363,6,FALSE)</f>
        <v>6.7770941788925692</v>
      </c>
      <c r="BF350">
        <f>VLOOKUP(F350,'[2]poblacion y % H y M'!$A$1:$G$363,6,FALSE)</f>
        <v>53.229748603351958</v>
      </c>
      <c r="BG350">
        <f>VLOOKUP(F350,'[2]poblacion y % H y M'!$A$1:$G$363,7,FALSE)</f>
        <v>46.770251396648042</v>
      </c>
      <c r="BH350">
        <f>VLOOKUP(F350,'[2]poblacion % edad'!$A$2:$M$363,4,FALSE)</f>
        <v>1229</v>
      </c>
      <c r="BI350">
        <f>VLOOKUP(F350,'[2]poblacion % edad'!$A$2:$M$363,5,FALSE)</f>
        <v>3593</v>
      </c>
      <c r="BJ350">
        <f>VLOOKUP(F350,'[2]poblacion % edad'!$A$2:$M$363,6,FALSE)</f>
        <v>632</v>
      </c>
      <c r="BK350">
        <f>VLOOKUP(F350,'[2]poblacion y % H y M'!$A$2:$N$363,14,FALSE)</f>
        <v>1.136310223266745</v>
      </c>
      <c r="BL350">
        <f>VLOOKUP(F350,'[2]poblacion % edad'!$A$2:$M$363,10,FALSE)</f>
        <v>51.795157250208732</v>
      </c>
      <c r="BM350">
        <f>VLOOKUP(F350,'[2]poblacion % edad'!$A$2:$M$363,11,FALSE)</f>
        <v>51.42392188771359</v>
      </c>
      <c r="BN350">
        <f>VLOOKUP(F350,[2]TBN!$A$1:$E$363,5,FALSE)</f>
        <v>18.151815181518153</v>
      </c>
      <c r="BQ350">
        <f>VLOOKUP(F350,'[2]TMI bruta'!$B$6:$I$367,3,FALSE)</f>
        <v>0</v>
      </c>
    </row>
    <row r="351" spans="1:70" x14ac:dyDescent="0.45">
      <c r="A351" s="1"/>
      <c r="B351" s="1"/>
      <c r="C351" s="1"/>
      <c r="D351" s="1"/>
      <c r="E351" s="1">
        <v>5602</v>
      </c>
      <c r="F351" s="1" t="s">
        <v>283</v>
      </c>
      <c r="J351" s="29">
        <v>9</v>
      </c>
      <c r="K351" s="32">
        <v>806.6</v>
      </c>
      <c r="M351" s="32">
        <v>4762.8999999999996</v>
      </c>
      <c r="O351" s="18"/>
      <c r="P351" s="18"/>
      <c r="Q351" s="18"/>
      <c r="S351" s="18"/>
      <c r="T351">
        <v>0.90025375756392734</v>
      </c>
      <c r="AO351" s="37">
        <v>0.04</v>
      </c>
      <c r="AP351">
        <f>VLOOKUP(F351,'[3]Brote ETA'!$A$2:$B$42,2,FALSE)</f>
        <v>1</v>
      </c>
      <c r="AS351">
        <v>1</v>
      </c>
      <c r="AU351">
        <f>VLOOKUP(E351,'[1]AVPP 0 a 79 años (COMUNAS)'!$A$4:$I$350,5,FALSE)</f>
        <v>699</v>
      </c>
      <c r="AV351">
        <f>VLOOKUP(E351,'[1]AVPP 0 a 79 años (COMUNAS)'!$A$4:$AA$350,11,FALSE)</f>
        <v>2632</v>
      </c>
      <c r="AW351">
        <f>VLOOKUP(E351,'[1]AVPP 0 a 79 años (COMUNAS)'!$A$4:$AA$350,17,FALSE)</f>
        <v>2058</v>
      </c>
      <c r="AX351">
        <f>VLOOKUP(E351,'[1]AVPP 0 a 79 años (COMUNAS)'!$A$4:$AA$350,23,FALSE)</f>
        <v>2160</v>
      </c>
      <c r="BB351">
        <f>VLOOKUP(F351,'[2]superficie y densidad'!$B$1:$C$363,2,FALSE)</f>
        <v>175.6</v>
      </c>
      <c r="BC351" s="26">
        <f>VLOOKUP(F351,'[2]superficie y densidad'!$B$1:$H$363,7,FALSE)</f>
        <v>0</v>
      </c>
      <c r="BD351">
        <f>VLOOKUP(F351,'[2]superficie y densidad'!$B$1:$E$363,4,FALSE)</f>
        <v>10474</v>
      </c>
      <c r="BE351">
        <f>VLOOKUP(F351,'[2]superficie y densidad'!$B$1:$G$363,6,FALSE)</f>
        <v>59.646924829157179</v>
      </c>
      <c r="BF351">
        <f>VLOOKUP(F351,'[2]poblacion y % H y M'!$A$1:$G$363,6,FALSE)</f>
        <v>50.782890968111516</v>
      </c>
      <c r="BG351">
        <f>VLOOKUP(F351,'[2]poblacion y % H y M'!$A$1:$G$363,7,FALSE)</f>
        <v>49.217109031888484</v>
      </c>
      <c r="BH351">
        <f>VLOOKUP(F351,'[2]poblacion % edad'!$A$2:$M$363,4,FALSE)</f>
        <v>2074</v>
      </c>
      <c r="BI351">
        <f>VLOOKUP(F351,'[2]poblacion % edad'!$A$2:$M$363,5,FALSE)</f>
        <v>6809</v>
      </c>
      <c r="BJ351">
        <f>VLOOKUP(F351,'[2]poblacion % edad'!$A$2:$M$363,6,FALSE)</f>
        <v>1236</v>
      </c>
      <c r="BK351">
        <f>VLOOKUP(F351,'[2]poblacion y % H y M'!$A$2:$N$363,14,FALSE)</f>
        <v>1.0347878544138347</v>
      </c>
      <c r="BL351">
        <f>VLOOKUP(F351,'[2]poblacion % edad'!$A$2:$M$363,10,FALSE)</f>
        <v>48.612131003084151</v>
      </c>
      <c r="BM351">
        <f>VLOOKUP(F351,'[2]poblacion % edad'!$A$2:$M$363,11,FALSE)</f>
        <v>59.594985535197686</v>
      </c>
      <c r="BN351">
        <f>VLOOKUP(F351,[2]TBN!$A$1:$E$363,5,FALSE)</f>
        <v>14.230655203083309</v>
      </c>
      <c r="BQ351">
        <f>VLOOKUP(F351,'[2]TMI bruta'!$B$6:$I$367,3,FALSE)</f>
        <v>6.9444444444444438</v>
      </c>
    </row>
    <row r="352" spans="1:70" x14ac:dyDescent="0.45">
      <c r="A352" s="1"/>
      <c r="B352" s="1"/>
      <c r="C352" s="1" t="s">
        <v>161</v>
      </c>
      <c r="D352" s="1"/>
      <c r="E352" s="1"/>
      <c r="F352" s="1" t="s">
        <v>519</v>
      </c>
      <c r="I352" s="1"/>
      <c r="J352" s="29">
        <v>6.1</v>
      </c>
      <c r="K352" s="32">
        <v>587.5</v>
      </c>
      <c r="M352" s="32">
        <v>2801.2</v>
      </c>
      <c r="O352" s="18">
        <v>1.6242451320748681</v>
      </c>
      <c r="P352" s="18">
        <v>0.71427391601120871</v>
      </c>
      <c r="Q352" s="18"/>
      <c r="R352" s="20"/>
      <c r="S352" s="18">
        <v>82.306134859945246</v>
      </c>
      <c r="T352" s="38">
        <v>0.73830435000000005</v>
      </c>
      <c r="AN352" s="37">
        <v>4.5</v>
      </c>
      <c r="AO352" s="37">
        <v>3.91</v>
      </c>
      <c r="AQ352">
        <v>58</v>
      </c>
      <c r="AT352">
        <v>148</v>
      </c>
      <c r="AU352">
        <v>1220998</v>
      </c>
      <c r="AV352">
        <v>3629846</v>
      </c>
      <c r="AW352">
        <v>3768929</v>
      </c>
      <c r="AX352">
        <v>3716981</v>
      </c>
      <c r="BB352">
        <v>756102.4</v>
      </c>
      <c r="BC352" s="26">
        <v>1</v>
      </c>
      <c r="BD352">
        <v>18006407</v>
      </c>
      <c r="BE352">
        <v>23.814772972549751</v>
      </c>
      <c r="BF352">
        <v>49.493160962095324</v>
      </c>
      <c r="BG352">
        <v>50.506839037904669</v>
      </c>
      <c r="BH352">
        <v>3684934</v>
      </c>
      <c r="BI352">
        <v>12097823</v>
      </c>
      <c r="BJ352">
        <v>1662042</v>
      </c>
      <c r="BK352">
        <v>0.98017947477475409</v>
      </c>
      <c r="BL352" t="e">
        <f>VLOOKUP(F352,'[2]poblacion % edad'!$A$2:$M$363,10,FALSE)</f>
        <v>#N/A</v>
      </c>
      <c r="BM352" t="e">
        <f>VLOOKUP(F352,'[2]poblacion % edad'!$A$2:$M$363,11,FALSE)</f>
        <v>#N/A</v>
      </c>
      <c r="BN352">
        <v>13.965824427097154</v>
      </c>
      <c r="BQ352">
        <v>7.4305520488426779</v>
      </c>
    </row>
    <row r="353" spans="6:9" x14ac:dyDescent="0.45">
      <c r="F353" s="1"/>
      <c r="I353" s="1"/>
    </row>
    <row r="354" spans="6:9" x14ac:dyDescent="0.45">
      <c r="I354" s="1"/>
    </row>
    <row r="355" spans="6:9" x14ac:dyDescent="0.45">
      <c r="I355" s="1"/>
    </row>
    <row r="356" spans="6:9" x14ac:dyDescent="0.45">
      <c r="I356" s="1"/>
    </row>
    <row r="357" spans="6:9" x14ac:dyDescent="0.45">
      <c r="I357" s="1"/>
    </row>
    <row r="358" spans="6:9" x14ac:dyDescent="0.45">
      <c r="I358" s="1"/>
    </row>
    <row r="359" spans="6:9" x14ac:dyDescent="0.45">
      <c r="I359" s="1"/>
    </row>
    <row r="360" spans="6:9" x14ac:dyDescent="0.45">
      <c r="I360" s="1"/>
    </row>
    <row r="361" spans="6:9" x14ac:dyDescent="0.45">
      <c r="I361" s="1"/>
    </row>
    <row r="362" spans="6:9" x14ac:dyDescent="0.45">
      <c r="I362" s="1"/>
    </row>
    <row r="363" spans="6:9" x14ac:dyDescent="0.45">
      <c r="I363" s="1"/>
    </row>
  </sheetData>
  <autoFilter ref="A5:BR351">
    <sortState ref="A6:BR351">
      <sortCondition descending="1" ref="F5:F35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zoomScale="70" zoomScaleNormal="70" workbookViewId="0">
      <selection activeCell="A56" sqref="A56"/>
    </sheetView>
  </sheetViews>
  <sheetFormatPr baseColWidth="10" defaultRowHeight="14.25" x14ac:dyDescent="0.45"/>
  <cols>
    <col min="1" max="1" width="100.59765625" bestFit="1" customWidth="1"/>
  </cols>
  <sheetData>
    <row r="1" spans="1:1" x14ac:dyDescent="0.45">
      <c r="A1" t="s">
        <v>11</v>
      </c>
    </row>
    <row r="2" spans="1:1" x14ac:dyDescent="0.45">
      <c r="A2" t="s">
        <v>12</v>
      </c>
    </row>
    <row r="3" spans="1:1" x14ac:dyDescent="0.45">
      <c r="A3" t="s">
        <v>13</v>
      </c>
    </row>
    <row r="4" spans="1:1" x14ac:dyDescent="0.45">
      <c r="A4" t="s">
        <v>14</v>
      </c>
    </row>
    <row r="5" spans="1:1" x14ac:dyDescent="0.45">
      <c r="A5" t="s">
        <v>15</v>
      </c>
    </row>
    <row r="6" spans="1:1" x14ac:dyDescent="0.45">
      <c r="A6" t="s">
        <v>16</v>
      </c>
    </row>
    <row r="7" spans="1:1" x14ac:dyDescent="0.45">
      <c r="A7" t="s">
        <v>17</v>
      </c>
    </row>
    <row r="8" spans="1:1" x14ac:dyDescent="0.45">
      <c r="A8" t="s">
        <v>18</v>
      </c>
    </row>
    <row r="9" spans="1:1" x14ac:dyDescent="0.45">
      <c r="A9" t="s">
        <v>19</v>
      </c>
    </row>
    <row r="10" spans="1:1" x14ac:dyDescent="0.45">
      <c r="A10" t="s">
        <v>20</v>
      </c>
    </row>
    <row r="11" spans="1:1" x14ac:dyDescent="0.45">
      <c r="A11" t="s">
        <v>21</v>
      </c>
    </row>
    <row r="12" spans="1:1" x14ac:dyDescent="0.45">
      <c r="A12" t="s">
        <v>22</v>
      </c>
    </row>
    <row r="13" spans="1:1" x14ac:dyDescent="0.45">
      <c r="A13" t="s">
        <v>23</v>
      </c>
    </row>
    <row r="14" spans="1:1" x14ac:dyDescent="0.45">
      <c r="A14" t="s">
        <v>24</v>
      </c>
    </row>
    <row r="15" spans="1:1" x14ac:dyDescent="0.45">
      <c r="A15" t="s">
        <v>25</v>
      </c>
    </row>
    <row r="16" spans="1:1" x14ac:dyDescent="0.45">
      <c r="A16" t="s">
        <v>26</v>
      </c>
    </row>
    <row r="17" spans="1:1" x14ac:dyDescent="0.45">
      <c r="A17" t="s">
        <v>27</v>
      </c>
    </row>
    <row r="18" spans="1:1" x14ac:dyDescent="0.45">
      <c r="A18" t="s">
        <v>28</v>
      </c>
    </row>
    <row r="19" spans="1:1" x14ac:dyDescent="0.45">
      <c r="A19" t="s">
        <v>29</v>
      </c>
    </row>
    <row r="20" spans="1:1" x14ac:dyDescent="0.45">
      <c r="A20" t="s">
        <v>30</v>
      </c>
    </row>
    <row r="21" spans="1:1" x14ac:dyDescent="0.45">
      <c r="A21" t="s">
        <v>31</v>
      </c>
    </row>
    <row r="22" spans="1:1" x14ac:dyDescent="0.45">
      <c r="A22" t="s">
        <v>32</v>
      </c>
    </row>
    <row r="23" spans="1:1" x14ac:dyDescent="0.45">
      <c r="A23" t="s">
        <v>33</v>
      </c>
    </row>
    <row r="24" spans="1:1" x14ac:dyDescent="0.45">
      <c r="A24" t="s">
        <v>34</v>
      </c>
    </row>
    <row r="25" spans="1:1" x14ac:dyDescent="0.45">
      <c r="A25" t="s">
        <v>35</v>
      </c>
    </row>
    <row r="26" spans="1:1" x14ac:dyDescent="0.45">
      <c r="A26" t="s">
        <v>36</v>
      </c>
    </row>
    <row r="27" spans="1:1" x14ac:dyDescent="0.45">
      <c r="A27" t="s">
        <v>37</v>
      </c>
    </row>
    <row r="28" spans="1:1" x14ac:dyDescent="0.45">
      <c r="A28" t="s">
        <v>38</v>
      </c>
    </row>
    <row r="29" spans="1:1" x14ac:dyDescent="0.45">
      <c r="A29" t="s">
        <v>39</v>
      </c>
    </row>
    <row r="30" spans="1:1" x14ac:dyDescent="0.45">
      <c r="A30" t="s">
        <v>40</v>
      </c>
    </row>
    <row r="31" spans="1:1" x14ac:dyDescent="0.45">
      <c r="A31" t="s">
        <v>41</v>
      </c>
    </row>
    <row r="32" spans="1:1" x14ac:dyDescent="0.45">
      <c r="A32" t="s">
        <v>42</v>
      </c>
    </row>
    <row r="33" spans="1:1" x14ac:dyDescent="0.45">
      <c r="A33" t="s">
        <v>43</v>
      </c>
    </row>
    <row r="34" spans="1:1" x14ac:dyDescent="0.45">
      <c r="A34" t="s">
        <v>44</v>
      </c>
    </row>
    <row r="35" spans="1:1" x14ac:dyDescent="0.45">
      <c r="A35" t="s">
        <v>45</v>
      </c>
    </row>
    <row r="36" spans="1:1" x14ac:dyDescent="0.45">
      <c r="A36" t="s">
        <v>46</v>
      </c>
    </row>
    <row r="37" spans="1:1" x14ac:dyDescent="0.45">
      <c r="A37" t="s">
        <v>47</v>
      </c>
    </row>
    <row r="38" spans="1:1" x14ac:dyDescent="0.45">
      <c r="A38" t="s">
        <v>48</v>
      </c>
    </row>
    <row r="39" spans="1:1" x14ac:dyDescent="0.45">
      <c r="A39" t="s">
        <v>49</v>
      </c>
    </row>
    <row r="40" spans="1:1" x14ac:dyDescent="0.45">
      <c r="A40" t="s">
        <v>50</v>
      </c>
    </row>
    <row r="41" spans="1:1" x14ac:dyDescent="0.45">
      <c r="A41" t="s">
        <v>51</v>
      </c>
    </row>
    <row r="42" spans="1:1" x14ac:dyDescent="0.45">
      <c r="A42" t="s">
        <v>52</v>
      </c>
    </row>
    <row r="43" spans="1:1" x14ac:dyDescent="0.45">
      <c r="A43" t="s">
        <v>53</v>
      </c>
    </row>
    <row r="44" spans="1:1" x14ac:dyDescent="0.45">
      <c r="A44" t="s">
        <v>54</v>
      </c>
    </row>
    <row r="45" spans="1:1" x14ac:dyDescent="0.45">
      <c r="A45" t="s">
        <v>55</v>
      </c>
    </row>
    <row r="46" spans="1:1" x14ac:dyDescent="0.45">
      <c r="A46" t="s">
        <v>509</v>
      </c>
    </row>
    <row r="47" spans="1:1" x14ac:dyDescent="0.45">
      <c r="A47" t="s">
        <v>56</v>
      </c>
    </row>
    <row r="48" spans="1:1" x14ac:dyDescent="0.45">
      <c r="A48" t="s">
        <v>57</v>
      </c>
    </row>
    <row r="49" spans="1:1" x14ac:dyDescent="0.45">
      <c r="A49" t="s">
        <v>58</v>
      </c>
    </row>
    <row r="50" spans="1:1" x14ac:dyDescent="0.45">
      <c r="A50" t="s">
        <v>59</v>
      </c>
    </row>
    <row r="51" spans="1:1" x14ac:dyDescent="0.45">
      <c r="A51" t="s">
        <v>60</v>
      </c>
    </row>
    <row r="52" spans="1:1" x14ac:dyDescent="0.45">
      <c r="A52" t="s">
        <v>61</v>
      </c>
    </row>
    <row r="53" spans="1:1" x14ac:dyDescent="0.45">
      <c r="A53" t="s">
        <v>62</v>
      </c>
    </row>
    <row r="54" spans="1:1" x14ac:dyDescent="0.45">
      <c r="A54" t="s">
        <v>63</v>
      </c>
    </row>
    <row r="55" spans="1:1" x14ac:dyDescent="0.45">
      <c r="A55" t="s">
        <v>64</v>
      </c>
    </row>
    <row r="56" spans="1:1" x14ac:dyDescent="0.45">
      <c r="A56" t="s">
        <v>65</v>
      </c>
    </row>
    <row r="57" spans="1:1" x14ac:dyDescent="0.45">
      <c r="A57" t="s">
        <v>66</v>
      </c>
    </row>
    <row r="58" spans="1:1" x14ac:dyDescent="0.45">
      <c r="A58" t="s">
        <v>67</v>
      </c>
    </row>
    <row r="59" spans="1:1" x14ac:dyDescent="0.45">
      <c r="A59" t="s">
        <v>68</v>
      </c>
    </row>
    <row r="60" spans="1:1" x14ac:dyDescent="0.45">
      <c r="A60" t="s">
        <v>69</v>
      </c>
    </row>
    <row r="61" spans="1:1" x14ac:dyDescent="0.45">
      <c r="A61" t="s">
        <v>70</v>
      </c>
    </row>
    <row r="62" spans="1:1" x14ac:dyDescent="0.45">
      <c r="A62" t="s">
        <v>71</v>
      </c>
    </row>
    <row r="63" spans="1:1" x14ac:dyDescent="0.45">
      <c r="A63" t="s">
        <v>72</v>
      </c>
    </row>
    <row r="64" spans="1:1" x14ac:dyDescent="0.45">
      <c r="A64" t="s">
        <v>73</v>
      </c>
    </row>
    <row r="65" spans="1:1" x14ac:dyDescent="0.45">
      <c r="A65" t="s">
        <v>74</v>
      </c>
    </row>
    <row r="66" spans="1:1" x14ac:dyDescent="0.45">
      <c r="A6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59"/>
  <sheetViews>
    <sheetView tabSelected="1" topLeftCell="E1" zoomScale="98" zoomScaleNormal="98" workbookViewId="0">
      <selection activeCell="CG2" sqref="CG2"/>
    </sheetView>
  </sheetViews>
  <sheetFormatPr baseColWidth="10" defaultRowHeight="14.25" x14ac:dyDescent="0.45"/>
  <cols>
    <col min="1" max="4" width="0" hidden="1" customWidth="1"/>
    <col min="6" max="6" width="21.3984375" customWidth="1"/>
    <col min="7" max="7" width="19.3984375" customWidth="1"/>
    <col min="8" max="8" width="17.73046875" customWidth="1"/>
    <col min="9" max="10" width="24.3984375" customWidth="1"/>
    <col min="11" max="11" width="24.73046875" customWidth="1"/>
    <col min="12" max="12" width="25.1328125" customWidth="1"/>
    <col min="13" max="13" width="19.73046875" customWidth="1"/>
    <col min="14" max="14" width="19.3984375" customWidth="1"/>
    <col min="15" max="15" width="24.3984375" customWidth="1"/>
    <col min="16" max="16" width="22.265625" customWidth="1"/>
    <col min="17" max="17" width="20.86328125" customWidth="1"/>
    <col min="18" max="18" width="22" customWidth="1"/>
    <col min="19" max="19" width="17.86328125" customWidth="1"/>
    <col min="20" max="20" width="21.86328125" style="77" customWidth="1"/>
    <col min="21" max="21" width="21" customWidth="1"/>
    <col min="22" max="22" width="31.3984375" customWidth="1"/>
    <col min="23" max="23" width="20.265625" customWidth="1"/>
    <col min="24" max="24" width="20" customWidth="1"/>
    <col min="25" max="25" width="19.265625" customWidth="1"/>
    <col min="26" max="26" width="30" customWidth="1"/>
    <col min="27" max="27" width="27.73046875" style="77" customWidth="1"/>
    <col min="28" max="29" width="27.73046875" customWidth="1"/>
    <col min="30" max="32" width="20.86328125" customWidth="1"/>
    <col min="33" max="36" width="18.59765625" customWidth="1"/>
    <col min="37" max="37" width="23" customWidth="1"/>
    <col min="38" max="38" width="21.3984375" customWidth="1"/>
    <col min="39" max="39" width="19.86328125" style="77" customWidth="1"/>
    <col min="40" max="40" width="20.59765625" customWidth="1"/>
    <col min="41" max="41" width="25.73046875" customWidth="1"/>
    <col min="42" max="42" width="18.86328125" customWidth="1"/>
    <col min="43" max="43" width="22.73046875" customWidth="1"/>
    <col min="44" max="44" width="21.1328125" customWidth="1"/>
    <col min="45" max="46" width="21" customWidth="1"/>
    <col min="47" max="47" width="25.265625" customWidth="1"/>
    <col min="48" max="48" width="20.1328125" style="77" customWidth="1"/>
    <col min="49" max="49" width="21.73046875" customWidth="1"/>
    <col min="50" max="50" width="25.3984375" customWidth="1"/>
    <col min="51" max="51" width="26.265625" customWidth="1"/>
    <col min="52" max="52" width="29.265625" customWidth="1"/>
    <col min="53" max="53" width="27.59765625" customWidth="1"/>
    <col min="54" max="54" width="22.265625" customWidth="1"/>
    <col min="55" max="55" width="17.86328125" customWidth="1"/>
    <col min="56" max="56" width="19.59765625" customWidth="1"/>
    <col min="57" max="57" width="20" customWidth="1"/>
    <col min="58" max="58" width="19.1328125" customWidth="1"/>
    <col min="59" max="59" width="17.73046875" customWidth="1"/>
    <col min="60" max="60" width="17.3984375" customWidth="1"/>
    <col min="61" max="63" width="17.1328125" customWidth="1"/>
    <col min="64" max="64" width="17" customWidth="1"/>
    <col min="65" max="65" width="17.3984375" customWidth="1"/>
    <col min="66" max="66" width="12" bestFit="1" customWidth="1"/>
    <col min="67" max="67" width="15.1328125" customWidth="1"/>
    <col min="68" max="68" width="12.86328125" customWidth="1"/>
    <col min="69" max="69" width="16.73046875" customWidth="1"/>
    <col min="70" max="71" width="14.59765625" customWidth="1"/>
    <col min="72" max="72" width="15.3984375" customWidth="1"/>
    <col min="73" max="73" width="14.59765625" customWidth="1"/>
    <col min="74" max="74" width="15" customWidth="1"/>
    <col min="75" max="75" width="14.1328125" customWidth="1"/>
    <col min="76" max="76" width="14" customWidth="1"/>
    <col min="77" max="77" width="14.1328125" customWidth="1"/>
    <col min="78" max="79" width="10.73046875" customWidth="1"/>
    <col min="80" max="81" width="13" customWidth="1"/>
    <col min="82" max="82" width="12.1328125" customWidth="1"/>
  </cols>
  <sheetData>
    <row r="1" spans="1:82" ht="15" customHeight="1" x14ac:dyDescent="0.45">
      <c r="G1" s="87" t="s">
        <v>545</v>
      </c>
      <c r="H1" s="87"/>
      <c r="I1" s="39" t="s">
        <v>522</v>
      </c>
      <c r="J1" s="3" t="s">
        <v>76</v>
      </c>
      <c r="K1" s="3" t="s">
        <v>77</v>
      </c>
      <c r="L1" s="3" t="s">
        <v>79</v>
      </c>
      <c r="M1" s="3" t="s">
        <v>80</v>
      </c>
      <c r="N1" s="3" t="s">
        <v>82</v>
      </c>
      <c r="O1" s="3" t="s">
        <v>84</v>
      </c>
      <c r="P1" s="3" t="s">
        <v>85</v>
      </c>
      <c r="Q1" s="3" t="s">
        <v>86</v>
      </c>
      <c r="R1" s="3" t="s">
        <v>87</v>
      </c>
      <c r="S1" s="3" t="s">
        <v>88</v>
      </c>
      <c r="T1" s="12" t="s">
        <v>89</v>
      </c>
      <c r="U1" s="3" t="s">
        <v>90</v>
      </c>
      <c r="V1" s="3" t="s">
        <v>91</v>
      </c>
      <c r="W1" s="3" t="s">
        <v>92</v>
      </c>
      <c r="X1" s="3" t="s">
        <v>94</v>
      </c>
      <c r="Y1" s="3" t="s">
        <v>95</v>
      </c>
      <c r="Z1" s="3" t="s">
        <v>96</v>
      </c>
      <c r="AA1" s="12" t="s">
        <v>97</v>
      </c>
      <c r="AB1" s="3" t="s">
        <v>97</v>
      </c>
      <c r="AC1" s="3" t="s">
        <v>97</v>
      </c>
      <c r="AD1" s="3" t="s">
        <v>98</v>
      </c>
      <c r="AE1" s="3" t="s">
        <v>98</v>
      </c>
      <c r="AF1" s="3" t="s">
        <v>98</v>
      </c>
      <c r="AG1" s="3" t="s">
        <v>99</v>
      </c>
      <c r="AH1" s="3" t="s">
        <v>99</v>
      </c>
      <c r="AI1" s="3" t="s">
        <v>99</v>
      </c>
      <c r="AJ1" s="3" t="s">
        <v>100</v>
      </c>
      <c r="AK1" s="3" t="s">
        <v>100</v>
      </c>
      <c r="AL1" s="3" t="s">
        <v>100</v>
      </c>
      <c r="AM1" s="12" t="s">
        <v>101</v>
      </c>
      <c r="AN1" s="3" t="s">
        <v>101</v>
      </c>
      <c r="AO1" s="3" t="s">
        <v>101</v>
      </c>
      <c r="AP1" s="3" t="s">
        <v>102</v>
      </c>
      <c r="AQ1" s="3" t="s">
        <v>102</v>
      </c>
      <c r="AR1" s="3" t="s">
        <v>102</v>
      </c>
      <c r="AS1" s="3" t="s">
        <v>103</v>
      </c>
      <c r="AT1" s="3" t="s">
        <v>103</v>
      </c>
      <c r="AU1" s="3" t="s">
        <v>103</v>
      </c>
      <c r="AV1" s="84" t="s">
        <v>104</v>
      </c>
      <c r="AW1" s="3" t="s">
        <v>105</v>
      </c>
      <c r="AX1" s="3" t="s">
        <v>108</v>
      </c>
      <c r="AY1" s="33" t="s">
        <v>109</v>
      </c>
      <c r="AZ1" s="33" t="s">
        <v>109</v>
      </c>
      <c r="BA1" s="3" t="s">
        <v>110</v>
      </c>
      <c r="BB1" s="5" t="s">
        <v>111</v>
      </c>
      <c r="BC1" s="5" t="s">
        <v>112</v>
      </c>
      <c r="BD1" s="3" t="s">
        <v>113</v>
      </c>
      <c r="BE1" s="5" t="s">
        <v>114</v>
      </c>
      <c r="BF1" s="3" t="s">
        <v>115</v>
      </c>
      <c r="BG1" s="3" t="s">
        <v>115</v>
      </c>
      <c r="BH1" s="3" t="s">
        <v>115</v>
      </c>
      <c r="BI1" s="3" t="s">
        <v>115</v>
      </c>
      <c r="BJ1" s="3" t="s">
        <v>116</v>
      </c>
      <c r="BK1" s="3" t="s">
        <v>116</v>
      </c>
      <c r="BL1" s="3" t="s">
        <v>116</v>
      </c>
      <c r="BM1" s="3" t="s">
        <v>116</v>
      </c>
      <c r="BN1" s="3" t="s">
        <v>118</v>
      </c>
      <c r="BO1" s="3" t="s">
        <v>119</v>
      </c>
      <c r="BP1" s="3" t="s">
        <v>120</v>
      </c>
      <c r="BQ1" s="3" t="s">
        <v>121</v>
      </c>
      <c r="BR1" s="3" t="s">
        <v>122</v>
      </c>
      <c r="BS1" s="3" t="s">
        <v>122</v>
      </c>
      <c r="BT1" s="3" t="s">
        <v>123</v>
      </c>
      <c r="BU1" s="3" t="s">
        <v>123</v>
      </c>
      <c r="BV1" s="3" t="s">
        <v>123</v>
      </c>
      <c r="BW1" s="3" t="s">
        <v>124</v>
      </c>
      <c r="BX1" s="3" t="s">
        <v>125</v>
      </c>
      <c r="BY1" s="3" t="s">
        <v>126</v>
      </c>
      <c r="BZ1" s="3" t="s">
        <v>127</v>
      </c>
      <c r="CA1" s="3" t="s">
        <v>128</v>
      </c>
      <c r="CB1" s="3" t="s">
        <v>129</v>
      </c>
      <c r="CC1" s="3" t="s">
        <v>130</v>
      </c>
      <c r="CD1" s="3" t="s">
        <v>131</v>
      </c>
    </row>
    <row r="2" spans="1:82" ht="41.25" customHeight="1" x14ac:dyDescent="0.45">
      <c r="G2" s="88" t="s">
        <v>546</v>
      </c>
      <c r="H2" s="88"/>
      <c r="I2" s="40"/>
      <c r="J2" s="3"/>
      <c r="K2" s="3"/>
      <c r="L2" s="3"/>
      <c r="M2" s="4"/>
      <c r="N2" s="4"/>
      <c r="O2" s="4"/>
      <c r="P2" s="4"/>
      <c r="Q2" s="4"/>
      <c r="R2" s="4"/>
      <c r="S2" s="4"/>
      <c r="T2" s="12"/>
      <c r="U2" s="4"/>
      <c r="V2" s="4"/>
      <c r="W2" s="4"/>
      <c r="X2" s="4"/>
      <c r="Y2" s="4"/>
      <c r="Z2" s="4"/>
      <c r="AA2" s="12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2"/>
      <c r="AN2" s="4"/>
      <c r="AO2" s="4"/>
      <c r="AP2" s="4"/>
      <c r="AQ2" s="4"/>
      <c r="AR2" s="4"/>
      <c r="AS2" s="4"/>
      <c r="AT2" s="4"/>
      <c r="AU2" s="4"/>
      <c r="AV2" s="84"/>
      <c r="AW2" s="4"/>
      <c r="AX2" s="4"/>
      <c r="AY2" s="34"/>
      <c r="AZ2" s="3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19.5" customHeight="1" x14ac:dyDescent="0.45">
      <c r="G3" s="22"/>
      <c r="H3" s="75"/>
      <c r="I3" s="41" t="s">
        <v>0</v>
      </c>
      <c r="J3" s="6" t="s">
        <v>0</v>
      </c>
      <c r="K3" s="6" t="s">
        <v>0</v>
      </c>
      <c r="L3" s="6" t="s">
        <v>0</v>
      </c>
      <c r="M3" s="6" t="s">
        <v>1</v>
      </c>
      <c r="N3" s="6" t="s">
        <v>1</v>
      </c>
      <c r="O3" s="6" t="s">
        <v>0</v>
      </c>
      <c r="P3" s="6" t="s">
        <v>0</v>
      </c>
      <c r="Q3" s="6" t="s">
        <v>0</v>
      </c>
      <c r="R3" s="6" t="s">
        <v>0</v>
      </c>
      <c r="S3" s="6" t="s">
        <v>0</v>
      </c>
      <c r="T3" s="81" t="s">
        <v>0</v>
      </c>
      <c r="U3" s="6" t="s">
        <v>0</v>
      </c>
      <c r="V3" s="6" t="s">
        <v>0</v>
      </c>
      <c r="W3" s="6" t="s">
        <v>0</v>
      </c>
      <c r="X3" s="6" t="s">
        <v>3</v>
      </c>
      <c r="Y3" s="6" t="s">
        <v>3</v>
      </c>
      <c r="Z3" s="6" t="s">
        <v>3</v>
      </c>
      <c r="AA3" s="81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81" t="s">
        <v>3</v>
      </c>
      <c r="AN3" s="6" t="s">
        <v>3</v>
      </c>
      <c r="AO3" s="6" t="s">
        <v>3</v>
      </c>
      <c r="AP3" s="6" t="s">
        <v>3</v>
      </c>
      <c r="AQ3" s="6" t="s">
        <v>3</v>
      </c>
      <c r="AR3" s="6" t="s">
        <v>3</v>
      </c>
      <c r="AS3" s="6" t="s">
        <v>3</v>
      </c>
      <c r="AT3" s="6" t="s">
        <v>3</v>
      </c>
      <c r="AU3" s="6" t="s">
        <v>3</v>
      </c>
      <c r="AV3" s="82" t="s">
        <v>4</v>
      </c>
      <c r="AW3" s="6" t="s">
        <v>3</v>
      </c>
      <c r="AX3" s="6" t="s">
        <v>3</v>
      </c>
      <c r="AY3" s="35" t="s">
        <v>3</v>
      </c>
      <c r="AZ3" s="35" t="s">
        <v>3</v>
      </c>
      <c r="BA3" s="6" t="s">
        <v>3</v>
      </c>
      <c r="BB3" s="8" t="s">
        <v>3</v>
      </c>
      <c r="BC3" s="8" t="s">
        <v>3</v>
      </c>
      <c r="BD3" s="6" t="s">
        <v>3</v>
      </c>
      <c r="BE3" s="8" t="s">
        <v>3</v>
      </c>
      <c r="BF3" s="6" t="s">
        <v>3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4</v>
      </c>
      <c r="BO3" s="6" t="s">
        <v>4</v>
      </c>
      <c r="BP3" s="6" t="s">
        <v>4</v>
      </c>
      <c r="BQ3" s="6" t="s">
        <v>4</v>
      </c>
      <c r="BR3" s="6" t="s">
        <v>4</v>
      </c>
      <c r="BS3" s="6" t="s">
        <v>4</v>
      </c>
      <c r="BT3" s="6" t="s">
        <v>4</v>
      </c>
      <c r="BU3" s="6" t="s">
        <v>4</v>
      </c>
      <c r="BV3" s="6" t="s">
        <v>4</v>
      </c>
      <c r="BW3" s="6" t="s">
        <v>4</v>
      </c>
      <c r="BX3" s="6" t="s">
        <v>4</v>
      </c>
      <c r="BY3" s="6" t="s">
        <v>4</v>
      </c>
      <c r="BZ3" s="6" t="s">
        <v>4</v>
      </c>
      <c r="CA3" s="6" t="s">
        <v>4</v>
      </c>
      <c r="CB3" s="6" t="s">
        <v>4</v>
      </c>
      <c r="CC3" s="9" t="s">
        <v>4</v>
      </c>
      <c r="CD3" s="10" t="s">
        <v>0</v>
      </c>
    </row>
    <row r="4" spans="1:82" x14ac:dyDescent="0.45">
      <c r="H4" s="76"/>
      <c r="I4" s="42" t="s">
        <v>5</v>
      </c>
      <c r="J4" s="11" t="s">
        <v>5</v>
      </c>
      <c r="K4" s="11" t="s">
        <v>6</v>
      </c>
      <c r="L4" s="11" t="s">
        <v>6</v>
      </c>
      <c r="M4" s="6" t="s">
        <v>7</v>
      </c>
      <c r="N4" s="6" t="s">
        <v>7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82" t="s">
        <v>5</v>
      </c>
      <c r="U4" s="11" t="s">
        <v>5</v>
      </c>
      <c r="V4" s="11" t="s">
        <v>5</v>
      </c>
      <c r="W4" s="6" t="s">
        <v>6</v>
      </c>
      <c r="X4" s="6" t="s">
        <v>5</v>
      </c>
      <c r="Y4" s="6" t="s">
        <v>8</v>
      </c>
      <c r="Z4" s="6" t="s">
        <v>8</v>
      </c>
      <c r="AA4" s="81" t="s">
        <v>8</v>
      </c>
      <c r="AB4" s="6" t="s">
        <v>8</v>
      </c>
      <c r="AC4" s="6" t="s">
        <v>8</v>
      </c>
      <c r="AD4" s="6" t="s">
        <v>8</v>
      </c>
      <c r="AE4" s="6" t="s">
        <v>8</v>
      </c>
      <c r="AF4" s="6" t="s">
        <v>8</v>
      </c>
      <c r="AG4" s="6" t="s">
        <v>8</v>
      </c>
      <c r="AH4" s="6" t="s">
        <v>8</v>
      </c>
      <c r="AI4" s="6" t="s">
        <v>8</v>
      </c>
      <c r="AJ4" s="6" t="s">
        <v>8</v>
      </c>
      <c r="AK4" s="6" t="s">
        <v>8</v>
      </c>
      <c r="AL4" s="6" t="s">
        <v>8</v>
      </c>
      <c r="AM4" s="81" t="s">
        <v>8</v>
      </c>
      <c r="AN4" s="6" t="s">
        <v>8</v>
      </c>
      <c r="AO4" s="6" t="s">
        <v>8</v>
      </c>
      <c r="AP4" s="6" t="s">
        <v>8</v>
      </c>
      <c r="AQ4" s="6" t="s">
        <v>8</v>
      </c>
      <c r="AR4" s="6" t="s">
        <v>8</v>
      </c>
      <c r="AS4" s="6" t="s">
        <v>8</v>
      </c>
      <c r="AT4" s="6" t="s">
        <v>8</v>
      </c>
      <c r="AU4" s="6" t="s">
        <v>8</v>
      </c>
      <c r="AV4" s="82" t="s">
        <v>8</v>
      </c>
      <c r="AW4" s="6" t="s">
        <v>9</v>
      </c>
      <c r="AX4" s="6" t="s">
        <v>9</v>
      </c>
      <c r="AY4" s="35" t="s">
        <v>9</v>
      </c>
      <c r="AZ4" s="35" t="s">
        <v>9</v>
      </c>
      <c r="BA4" s="6" t="s">
        <v>9</v>
      </c>
      <c r="BB4" s="8" t="s">
        <v>9</v>
      </c>
      <c r="BC4" s="8" t="s">
        <v>9</v>
      </c>
      <c r="BD4" s="6" t="s">
        <v>9</v>
      </c>
      <c r="BE4" s="8" t="s">
        <v>9</v>
      </c>
      <c r="BF4" s="6" t="s">
        <v>8</v>
      </c>
      <c r="BG4" s="6" t="s">
        <v>8</v>
      </c>
      <c r="BH4" s="6" t="s">
        <v>8</v>
      </c>
      <c r="BI4" s="6" t="s">
        <v>8</v>
      </c>
      <c r="BJ4" s="6" t="s">
        <v>8</v>
      </c>
      <c r="BK4" s="6" t="s">
        <v>8</v>
      </c>
      <c r="BL4" s="6" t="s">
        <v>8</v>
      </c>
      <c r="BM4" s="6" t="s">
        <v>8</v>
      </c>
      <c r="BN4" s="11" t="s">
        <v>10</v>
      </c>
      <c r="BO4" s="11" t="s">
        <v>10</v>
      </c>
      <c r="BP4" s="11" t="s">
        <v>10</v>
      </c>
      <c r="BQ4" s="11" t="s">
        <v>10</v>
      </c>
      <c r="BR4" s="11" t="s">
        <v>10</v>
      </c>
      <c r="BS4" s="11" t="s">
        <v>10</v>
      </c>
      <c r="BT4" s="11" t="s">
        <v>10</v>
      </c>
      <c r="BU4" s="11" t="s">
        <v>10</v>
      </c>
      <c r="BV4" s="11" t="s">
        <v>10</v>
      </c>
      <c r="BW4" s="11" t="s">
        <v>10</v>
      </c>
      <c r="BX4" s="11" t="s">
        <v>10</v>
      </c>
      <c r="BY4" s="11" t="s">
        <v>10</v>
      </c>
      <c r="BZ4" s="11" t="s">
        <v>10</v>
      </c>
      <c r="CA4" s="11" t="s">
        <v>10</v>
      </c>
      <c r="CB4" s="11" t="s">
        <v>10</v>
      </c>
      <c r="CC4" s="11" t="s">
        <v>8</v>
      </c>
      <c r="CD4" s="10" t="s">
        <v>9</v>
      </c>
    </row>
    <row r="5" spans="1:82" ht="77.650000000000006" customHeight="1" x14ac:dyDescent="0.45">
      <c r="A5" s="1" t="s">
        <v>132</v>
      </c>
      <c r="B5" s="1" t="s">
        <v>270</v>
      </c>
      <c r="C5" s="1" t="s">
        <v>134</v>
      </c>
      <c r="D5" s="1" t="s">
        <v>133</v>
      </c>
      <c r="E5" s="1" t="s">
        <v>577</v>
      </c>
      <c r="F5" s="1" t="s">
        <v>576</v>
      </c>
      <c r="G5" s="1" t="s">
        <v>578</v>
      </c>
      <c r="H5" s="1" t="s">
        <v>135</v>
      </c>
      <c r="I5" s="43" t="s">
        <v>521</v>
      </c>
      <c r="J5" s="12" t="s">
        <v>11</v>
      </c>
      <c r="K5" s="12" t="s">
        <v>12</v>
      </c>
      <c r="L5" s="12" t="s">
        <v>15</v>
      </c>
      <c r="M5" s="12" t="s">
        <v>17</v>
      </c>
      <c r="N5" s="12" t="s">
        <v>19</v>
      </c>
      <c r="O5" s="12" t="s">
        <v>555</v>
      </c>
      <c r="P5" s="12" t="s">
        <v>556</v>
      </c>
      <c r="Q5" s="12" t="s">
        <v>23</v>
      </c>
      <c r="R5" s="12" t="s">
        <v>557</v>
      </c>
      <c r="S5" s="12" t="s">
        <v>558</v>
      </c>
      <c r="T5" s="12" t="s">
        <v>26</v>
      </c>
      <c r="U5" s="69" t="s">
        <v>548</v>
      </c>
      <c r="V5" s="69" t="s">
        <v>547</v>
      </c>
      <c r="W5" s="12" t="s">
        <v>29</v>
      </c>
      <c r="X5" s="12" t="s">
        <v>560</v>
      </c>
      <c r="Y5" s="12" t="s">
        <v>32</v>
      </c>
      <c r="Z5" s="12" t="s">
        <v>587</v>
      </c>
      <c r="AA5" s="12" t="s">
        <v>34</v>
      </c>
      <c r="AB5" s="12" t="s">
        <v>528</v>
      </c>
      <c r="AC5" s="12" t="s">
        <v>529</v>
      </c>
      <c r="AD5" s="12" t="s">
        <v>532</v>
      </c>
      <c r="AE5" s="12" t="s">
        <v>530</v>
      </c>
      <c r="AF5" s="12" t="s">
        <v>531</v>
      </c>
      <c r="AG5" s="12" t="s">
        <v>36</v>
      </c>
      <c r="AH5" s="12" t="s">
        <v>534</v>
      </c>
      <c r="AI5" s="12" t="s">
        <v>535</v>
      </c>
      <c r="AJ5" s="12" t="s">
        <v>37</v>
      </c>
      <c r="AK5" s="12" t="s">
        <v>537</v>
      </c>
      <c r="AL5" s="12" t="s">
        <v>536</v>
      </c>
      <c r="AM5" s="12" t="s">
        <v>38</v>
      </c>
      <c r="AN5" s="12" t="s">
        <v>539</v>
      </c>
      <c r="AO5" s="12" t="s">
        <v>540</v>
      </c>
      <c r="AP5" s="12" t="s">
        <v>39</v>
      </c>
      <c r="AQ5" s="12" t="s">
        <v>541</v>
      </c>
      <c r="AR5" s="12" t="s">
        <v>542</v>
      </c>
      <c r="AS5" s="12" t="s">
        <v>40</v>
      </c>
      <c r="AT5" s="12" t="s">
        <v>543</v>
      </c>
      <c r="AU5" s="12" t="s">
        <v>544</v>
      </c>
      <c r="AV5" s="84" t="s">
        <v>588</v>
      </c>
      <c r="AW5" s="69" t="s">
        <v>549</v>
      </c>
      <c r="AX5" s="12" t="s">
        <v>550</v>
      </c>
      <c r="AY5" s="12" t="s">
        <v>46</v>
      </c>
      <c r="AZ5" s="12" t="s">
        <v>47</v>
      </c>
      <c r="BA5" s="12" t="s">
        <v>551</v>
      </c>
      <c r="BB5" s="12" t="s">
        <v>552</v>
      </c>
      <c r="BC5" s="12" t="s">
        <v>553</v>
      </c>
      <c r="BD5" s="12" t="s">
        <v>554</v>
      </c>
      <c r="BE5" s="12" t="s">
        <v>589</v>
      </c>
      <c r="BF5" s="12" t="s">
        <v>579</v>
      </c>
      <c r="BG5" s="12" t="s">
        <v>580</v>
      </c>
      <c r="BH5" s="12" t="s">
        <v>582</v>
      </c>
      <c r="BI5" s="12" t="s">
        <v>581</v>
      </c>
      <c r="BJ5" s="12" t="s">
        <v>583</v>
      </c>
      <c r="BK5" s="12" t="s">
        <v>586</v>
      </c>
      <c r="BL5" s="12" t="s">
        <v>584</v>
      </c>
      <c r="BM5" s="12" t="s">
        <v>585</v>
      </c>
      <c r="BN5" s="12" t="s">
        <v>59</v>
      </c>
      <c r="BO5" s="12" t="s">
        <v>538</v>
      </c>
      <c r="BP5" s="12" t="s">
        <v>533</v>
      </c>
      <c r="BQ5" s="12" t="s">
        <v>590</v>
      </c>
      <c r="BR5" s="12" t="s">
        <v>591</v>
      </c>
      <c r="BS5" s="12" t="s">
        <v>592</v>
      </c>
      <c r="BT5" s="12" t="s">
        <v>594</v>
      </c>
      <c r="BU5" s="12" t="s">
        <v>593</v>
      </c>
      <c r="BV5" s="12" t="s">
        <v>595</v>
      </c>
      <c r="BW5" s="12" t="s">
        <v>68</v>
      </c>
      <c r="BX5" s="12" t="s">
        <v>69</v>
      </c>
      <c r="BY5" s="12" t="s">
        <v>70</v>
      </c>
      <c r="BZ5" s="12" t="s">
        <v>596</v>
      </c>
      <c r="CA5" s="12" t="s">
        <v>597</v>
      </c>
      <c r="CB5" s="12" t="s">
        <v>598</v>
      </c>
      <c r="CC5" s="12" t="s">
        <v>599</v>
      </c>
      <c r="CD5" s="12" t="s">
        <v>600</v>
      </c>
    </row>
    <row r="6" spans="1:82" x14ac:dyDescent="0.45">
      <c r="A6" s="1" t="s">
        <v>137</v>
      </c>
      <c r="B6" s="1">
        <v>1</v>
      </c>
      <c r="C6" s="1" t="s">
        <v>138</v>
      </c>
      <c r="D6" s="1" t="s">
        <v>266</v>
      </c>
      <c r="E6" s="1">
        <v>1</v>
      </c>
      <c r="F6" s="74" t="s">
        <v>561</v>
      </c>
      <c r="G6" s="1">
        <v>1101</v>
      </c>
      <c r="H6" s="1" t="s">
        <v>162</v>
      </c>
      <c r="I6" s="63">
        <v>24.9</v>
      </c>
      <c r="J6" s="63">
        <v>9.6</v>
      </c>
      <c r="K6" s="47">
        <v>0.29700029700029701</v>
      </c>
      <c r="L6" s="48">
        <v>5.7</v>
      </c>
      <c r="M6" s="63">
        <v>655.1</v>
      </c>
      <c r="N6" s="63">
        <v>4019.4</v>
      </c>
      <c r="O6" s="47">
        <v>0.51378748721953627</v>
      </c>
      <c r="P6" s="47">
        <v>0.51378748721953627</v>
      </c>
      <c r="Q6" s="47">
        <v>13307.09591898599</v>
      </c>
      <c r="R6" s="51">
        <v>46</v>
      </c>
      <c r="S6" s="47">
        <v>73.985398159613226</v>
      </c>
      <c r="T6" s="64">
        <v>0.82470084723556647</v>
      </c>
      <c r="U6" s="79">
        <v>10175</v>
      </c>
      <c r="V6" s="79">
        <v>7475</v>
      </c>
      <c r="W6" s="47">
        <v>111.93783070000001</v>
      </c>
      <c r="X6" s="70">
        <v>822</v>
      </c>
      <c r="Y6" s="51"/>
      <c r="Z6" s="48">
        <v>7.1047957371225579</v>
      </c>
      <c r="AA6" s="55">
        <v>5.441948309127099</v>
      </c>
      <c r="AB6" s="47">
        <v>5.9420202868975451</v>
      </c>
      <c r="AC6" s="47">
        <v>4.9237594717583528</v>
      </c>
      <c r="AD6" s="56">
        <v>1.5068444335843043</v>
      </c>
      <c r="AE6" s="56">
        <v>1.5205169757717625</v>
      </c>
      <c r="AF6" s="56">
        <v>1.4926765556488477</v>
      </c>
      <c r="AG6" s="56">
        <v>1.3541237139642737</v>
      </c>
      <c r="AH6" s="56">
        <v>1.5105135746153693</v>
      </c>
      <c r="AI6" s="56">
        <v>1.1920680826362327</v>
      </c>
      <c r="AJ6" s="56">
        <v>0.29526005793205962</v>
      </c>
      <c r="AK6" s="56">
        <v>0.42014284856851331</v>
      </c>
      <c r="AL6" s="56">
        <v>0.16585295062764976</v>
      </c>
      <c r="AM6" s="83">
        <v>0.44289008689808945</v>
      </c>
      <c r="AN6" s="48">
        <v>0.63021427285276987</v>
      </c>
      <c r="AO6" s="48">
        <v>0.24877942594147467</v>
      </c>
      <c r="AP6" s="47">
        <v>0.53961320932410906</v>
      </c>
      <c r="AQ6" s="48">
        <v>0.50017005781965862</v>
      </c>
      <c r="AR6" s="48">
        <v>0.58048532719677415</v>
      </c>
      <c r="AS6" s="48">
        <v>0.13744864765802778</v>
      </c>
      <c r="AT6" s="48">
        <v>0.20006802312786348</v>
      </c>
      <c r="AU6" s="48">
        <v>7.2560665899596768E-2</v>
      </c>
      <c r="AV6" s="85">
        <v>0.72310570626753978</v>
      </c>
      <c r="AW6" s="52">
        <v>68</v>
      </c>
      <c r="AX6" s="63">
        <v>16</v>
      </c>
      <c r="AY6" s="63">
        <v>5.23</v>
      </c>
      <c r="AZ6" s="63">
        <v>5.49</v>
      </c>
      <c r="BA6" s="63">
        <v>0</v>
      </c>
      <c r="BB6" s="63">
        <v>0</v>
      </c>
      <c r="BC6" s="63">
        <v>39</v>
      </c>
      <c r="BD6" s="63"/>
      <c r="BE6" s="63">
        <v>1</v>
      </c>
      <c r="BF6" s="63">
        <v>14723</v>
      </c>
      <c r="BG6" s="63">
        <v>43784</v>
      </c>
      <c r="BH6" s="63">
        <v>45730</v>
      </c>
      <c r="BI6" s="63">
        <v>45311</v>
      </c>
      <c r="BJ6" s="80">
        <v>12483</v>
      </c>
      <c r="BK6" s="80">
        <v>38584</v>
      </c>
      <c r="BL6" s="63">
        <v>37730</v>
      </c>
      <c r="BM6" s="63">
        <v>38911</v>
      </c>
      <c r="BN6" s="51">
        <v>2262.4</v>
      </c>
      <c r="BO6" s="66">
        <v>58.830533689264755</v>
      </c>
      <c r="BP6" s="51">
        <v>198123</v>
      </c>
      <c r="BQ6" s="51">
        <v>87.572047383309751</v>
      </c>
      <c r="BR6" s="51">
        <v>50.927958894222279</v>
      </c>
      <c r="BS6" s="51">
        <v>49.072041105777728</v>
      </c>
      <c r="BT6" s="51">
        <v>41047</v>
      </c>
      <c r="BU6" s="51">
        <v>136161</v>
      </c>
      <c r="BV6" s="51">
        <v>15455</v>
      </c>
      <c r="BW6" s="48">
        <v>1.0328462147190716</v>
      </c>
      <c r="BX6" s="48">
        <v>41.496463745125254</v>
      </c>
      <c r="BY6" s="48">
        <v>37.651959948351887</v>
      </c>
      <c r="BZ6" s="48">
        <v>17.47611113706316</v>
      </c>
      <c r="CA6" s="47">
        <v>2.2924651356303385</v>
      </c>
      <c r="CB6" s="47">
        <v>1.0859762077013335</v>
      </c>
      <c r="CC6" s="47">
        <v>8.2717872968980792</v>
      </c>
      <c r="CD6" s="63">
        <v>0</v>
      </c>
    </row>
    <row r="7" spans="1:82" x14ac:dyDescent="0.45">
      <c r="A7" s="1"/>
      <c r="B7" s="1"/>
      <c r="C7" s="1"/>
      <c r="D7" s="1"/>
      <c r="E7" s="1">
        <v>1</v>
      </c>
      <c r="F7" s="74" t="s">
        <v>561</v>
      </c>
      <c r="G7" s="1">
        <v>1107</v>
      </c>
      <c r="H7" s="1" t="s">
        <v>271</v>
      </c>
      <c r="I7" s="63">
        <v>24.4</v>
      </c>
      <c r="J7" s="63">
        <v>8.1</v>
      </c>
      <c r="K7" s="47">
        <v>0.65458207452165162</v>
      </c>
      <c r="L7" s="61" t="s">
        <v>511</v>
      </c>
      <c r="M7" s="63">
        <v>893.1</v>
      </c>
      <c r="N7" s="63">
        <v>2634</v>
      </c>
      <c r="O7" s="47"/>
      <c r="P7" s="47"/>
      <c r="Q7" s="47"/>
      <c r="R7" s="51"/>
      <c r="S7" s="47">
        <v>13.968431345159939</v>
      </c>
      <c r="T7" s="64">
        <v>0.63866661345359488</v>
      </c>
      <c r="U7" s="79">
        <v>6366</v>
      </c>
      <c r="V7" s="79">
        <v>1475</v>
      </c>
      <c r="W7" s="47">
        <v>57.041960899999999</v>
      </c>
      <c r="X7" s="70">
        <v>331</v>
      </c>
      <c r="Y7" s="51">
        <v>50.352467270896277</v>
      </c>
      <c r="Z7" s="48">
        <v>8.5755121486422095</v>
      </c>
      <c r="AA7" s="55">
        <v>2.620713060200984</v>
      </c>
      <c r="AB7" s="47">
        <v>2.8659694048460937</v>
      </c>
      <c r="AC7" s="47">
        <v>2.3689439095216263</v>
      </c>
      <c r="AD7" s="56">
        <v>0.65046475235204282</v>
      </c>
      <c r="AE7" s="56">
        <v>0.7257974466818029</v>
      </c>
      <c r="AF7" s="56">
        <v>0.57313159101329658</v>
      </c>
      <c r="AG7" s="56">
        <v>0.82015120948735831</v>
      </c>
      <c r="AH7" s="56">
        <v>0.80023821044403909</v>
      </c>
      <c r="AI7" s="56">
        <v>0.840593000152835</v>
      </c>
      <c r="AJ7" s="56">
        <v>0.16025943173890911</v>
      </c>
      <c r="AK7" s="56">
        <v>0.2605426731678267</v>
      </c>
      <c r="AL7" s="56">
        <v>5.7313159101329662E-2</v>
      </c>
      <c r="AM7" s="83">
        <v>0.24510266030656688</v>
      </c>
      <c r="AN7" s="48">
        <v>0.40942420069229912</v>
      </c>
      <c r="AO7" s="48">
        <v>7.6417545468439554E-2</v>
      </c>
      <c r="AP7" s="47">
        <v>0.17911348253172193</v>
      </c>
      <c r="AQ7" s="48">
        <v>0.16749171846503144</v>
      </c>
      <c r="AR7" s="48">
        <v>0.19104386367109888</v>
      </c>
      <c r="AS7" s="48">
        <v>0.1036972793604706</v>
      </c>
      <c r="AT7" s="48">
        <v>0.18610190940559052</v>
      </c>
      <c r="AU7" s="48">
        <v>1.9104386367109889E-2</v>
      </c>
      <c r="AV7" s="85">
        <v>0.56834532374100721</v>
      </c>
      <c r="AW7" s="52">
        <v>31</v>
      </c>
      <c r="AX7" s="63">
        <v>10</v>
      </c>
      <c r="AY7" s="63">
        <v>0</v>
      </c>
      <c r="AZ7" s="63">
        <v>7.63</v>
      </c>
      <c r="BA7" s="63">
        <v>0</v>
      </c>
      <c r="BB7" s="63">
        <v>0</v>
      </c>
      <c r="BC7" s="63">
        <v>19</v>
      </c>
      <c r="BD7" s="63"/>
      <c r="BE7" s="63"/>
      <c r="BF7" s="63">
        <v>4653</v>
      </c>
      <c r="BG7" s="63">
        <v>7173</v>
      </c>
      <c r="BH7" s="63">
        <v>13539</v>
      </c>
      <c r="BI7" s="63">
        <v>13048</v>
      </c>
      <c r="BJ7" s="80">
        <v>3933</v>
      </c>
      <c r="BK7" s="80">
        <v>5973</v>
      </c>
      <c r="BL7" s="63">
        <v>10899</v>
      </c>
      <c r="BM7" s="63">
        <v>10808</v>
      </c>
      <c r="BN7" s="51">
        <v>572.9</v>
      </c>
      <c r="BO7" s="66">
        <v>33.299383256772444</v>
      </c>
      <c r="BP7" s="51">
        <v>112142</v>
      </c>
      <c r="BQ7" s="51">
        <v>195.74445802059697</v>
      </c>
      <c r="BR7" s="51">
        <v>50.664336287920676</v>
      </c>
      <c r="BS7" s="51">
        <v>49.335663712079331</v>
      </c>
      <c r="BT7" s="51">
        <v>30727</v>
      </c>
      <c r="BU7" s="51">
        <v>61004</v>
      </c>
      <c r="BV7" s="51">
        <v>2863</v>
      </c>
      <c r="BW7" s="48">
        <v>1.0256542036061502</v>
      </c>
      <c r="BX7" s="48">
        <v>55.061963149957386</v>
      </c>
      <c r="BY7" s="48">
        <v>9.3175383213460474</v>
      </c>
      <c r="BZ7" s="48">
        <v>20.994989111360127</v>
      </c>
      <c r="CA7" s="47">
        <v>2.5322565748455239</v>
      </c>
      <c r="CB7" s="47">
        <v>1.248277536139863</v>
      </c>
      <c r="CC7" s="47">
        <v>4.5080823983849392</v>
      </c>
      <c r="CD7" s="63">
        <v>0</v>
      </c>
    </row>
    <row r="8" spans="1:82" x14ac:dyDescent="0.45">
      <c r="A8" s="1"/>
      <c r="B8" s="1"/>
      <c r="C8" s="1"/>
      <c r="D8" s="1"/>
      <c r="E8" s="1">
        <v>1</v>
      </c>
      <c r="F8" s="74" t="s">
        <v>561</v>
      </c>
      <c r="G8" s="1">
        <v>1401</v>
      </c>
      <c r="H8" s="1" t="s">
        <v>272</v>
      </c>
      <c r="I8" s="48">
        <v>18</v>
      </c>
      <c r="J8" s="63">
        <v>6.4</v>
      </c>
      <c r="K8" s="47">
        <v>0</v>
      </c>
      <c r="L8" s="48">
        <v>4.5</v>
      </c>
      <c r="M8" s="63">
        <v>700.3</v>
      </c>
      <c r="N8" s="63">
        <v>1640.9</v>
      </c>
      <c r="O8" s="47"/>
      <c r="P8" s="47"/>
      <c r="Q8" s="47"/>
      <c r="R8" s="51"/>
      <c r="S8" s="47"/>
      <c r="T8" s="64">
        <v>0.77548903378778899</v>
      </c>
      <c r="U8" s="79">
        <v>947</v>
      </c>
      <c r="V8" s="79">
        <v>564</v>
      </c>
      <c r="W8" s="47">
        <v>48.529411799999998</v>
      </c>
      <c r="X8" s="70">
        <v>50</v>
      </c>
      <c r="Y8" s="51"/>
      <c r="Z8" s="48">
        <v>4.0983606557377055</v>
      </c>
      <c r="AA8" s="55">
        <v>2.9148145449245795</v>
      </c>
      <c r="AB8" s="47">
        <v>3.2374100719424459</v>
      </c>
      <c r="AC8" s="47">
        <v>2.4150102173509196</v>
      </c>
      <c r="AD8" s="56">
        <v>0.43722218173868688</v>
      </c>
      <c r="AE8" s="56">
        <v>0.47961630695443647</v>
      </c>
      <c r="AF8" s="56">
        <v>0.37154003343860303</v>
      </c>
      <c r="AG8" s="56">
        <v>0.72870363623114487</v>
      </c>
      <c r="AH8" s="56">
        <v>0.5995203836930455</v>
      </c>
      <c r="AI8" s="56">
        <v>0.92885008359650745</v>
      </c>
      <c r="AJ8" s="56">
        <v>0.43722218173868688</v>
      </c>
      <c r="AK8" s="56">
        <v>0.5995203836930455</v>
      </c>
      <c r="AL8" s="56">
        <v>0.18577001671930152</v>
      </c>
      <c r="AM8" s="83">
        <v>0.14574072724622894</v>
      </c>
      <c r="AN8" s="48">
        <v>0.23980815347721823</v>
      </c>
      <c r="AO8" s="48">
        <v>0</v>
      </c>
      <c r="AP8" s="47">
        <v>0.14574072724622894</v>
      </c>
      <c r="AQ8" s="48">
        <v>0</v>
      </c>
      <c r="AR8" s="48">
        <v>0.37154003343860303</v>
      </c>
      <c r="AS8" s="48">
        <v>0.14574072724622894</v>
      </c>
      <c r="AT8" s="48">
        <v>0.23980815347721823</v>
      </c>
      <c r="AU8" s="48">
        <v>0</v>
      </c>
      <c r="AV8" s="85">
        <v>0.72499999999999998</v>
      </c>
      <c r="AW8" s="63">
        <v>4</v>
      </c>
      <c r="AX8" s="63">
        <v>1</v>
      </c>
      <c r="AY8" s="63">
        <v>0</v>
      </c>
      <c r="AZ8" s="63">
        <v>5.4</v>
      </c>
      <c r="BA8" s="63">
        <v>0</v>
      </c>
      <c r="BB8" s="63">
        <v>0</v>
      </c>
      <c r="BC8" s="63">
        <v>3</v>
      </c>
      <c r="BD8" s="63"/>
      <c r="BE8" s="63"/>
      <c r="BF8" s="63">
        <v>1036</v>
      </c>
      <c r="BG8" s="63">
        <v>2456</v>
      </c>
      <c r="BH8" s="63">
        <v>2242</v>
      </c>
      <c r="BI8" s="63">
        <v>2630</v>
      </c>
      <c r="BJ8" s="80">
        <v>796</v>
      </c>
      <c r="BK8" s="80">
        <v>2216</v>
      </c>
      <c r="BL8" s="63">
        <v>2162</v>
      </c>
      <c r="BM8" s="63">
        <v>1990</v>
      </c>
      <c r="BN8" s="51">
        <v>13765.8</v>
      </c>
      <c r="BO8" s="66">
        <v>4.139335865237002</v>
      </c>
      <c r="BP8" s="51">
        <v>13940</v>
      </c>
      <c r="BQ8" s="51">
        <v>1.0126545496810937</v>
      </c>
      <c r="BR8" s="51">
        <v>60.81061692969871</v>
      </c>
      <c r="BS8" s="51">
        <v>39.18938307030129</v>
      </c>
      <c r="BT8" s="51">
        <v>2986</v>
      </c>
      <c r="BU8" s="51">
        <v>9362</v>
      </c>
      <c r="BV8" s="51">
        <v>911</v>
      </c>
      <c r="BW8" s="48">
        <v>1.5458909370199694</v>
      </c>
      <c r="BX8" s="48">
        <v>41.625720999786367</v>
      </c>
      <c r="BY8" s="48">
        <v>30.509042196918955</v>
      </c>
      <c r="BZ8" s="48">
        <v>18.327173995022246</v>
      </c>
      <c r="CA8" s="47">
        <v>2.9281861272749596</v>
      </c>
      <c r="CB8" s="47">
        <v>1.4821682866453501</v>
      </c>
      <c r="CC8" s="47">
        <v>12.281277974200943</v>
      </c>
      <c r="CD8" s="63">
        <v>0</v>
      </c>
    </row>
    <row r="9" spans="1:82" x14ac:dyDescent="0.45">
      <c r="A9" s="1"/>
      <c r="B9" s="1"/>
      <c r="C9" s="1"/>
      <c r="D9" s="1"/>
      <c r="E9" s="1">
        <v>1</v>
      </c>
      <c r="F9" s="74" t="s">
        <v>561</v>
      </c>
      <c r="G9" s="1">
        <v>1402</v>
      </c>
      <c r="H9" s="1" t="s">
        <v>273</v>
      </c>
      <c r="I9" s="63">
        <v>11.9</v>
      </c>
      <c r="J9" s="63">
        <v>2.2000000000000002</v>
      </c>
      <c r="K9" s="47">
        <v>0</v>
      </c>
      <c r="L9" s="48">
        <v>8.3000000000000007</v>
      </c>
      <c r="M9" s="63">
        <v>992.3</v>
      </c>
      <c r="N9" s="63">
        <v>1102.5</v>
      </c>
      <c r="O9" s="47"/>
      <c r="P9" s="47"/>
      <c r="Q9" s="47"/>
      <c r="R9" s="51"/>
      <c r="S9" s="47"/>
      <c r="T9" s="64">
        <v>0</v>
      </c>
      <c r="U9" s="79">
        <v>133</v>
      </c>
      <c r="V9" s="79">
        <v>101</v>
      </c>
      <c r="W9" s="47">
        <v>75.862069000000005</v>
      </c>
      <c r="X9" s="70"/>
      <c r="Y9" s="51"/>
      <c r="Z9" s="48">
        <v>0</v>
      </c>
      <c r="AA9" s="55">
        <v>3.0840400925212026</v>
      </c>
      <c r="AB9" s="47">
        <v>5.6818181818181817</v>
      </c>
      <c r="AC9" s="47">
        <v>0</v>
      </c>
      <c r="AD9" s="56">
        <v>1.5420200462606013</v>
      </c>
      <c r="AE9" s="56">
        <v>2.8409090909090908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83">
        <v>1.5420200462606013</v>
      </c>
      <c r="AN9" s="48">
        <v>2.8409090909090908</v>
      </c>
      <c r="AO9" s="48">
        <v>0</v>
      </c>
      <c r="AP9" s="47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85">
        <v>1</v>
      </c>
      <c r="AW9" s="63"/>
      <c r="AX9" s="63"/>
      <c r="AY9" s="63">
        <v>0</v>
      </c>
      <c r="AZ9" s="63">
        <v>0</v>
      </c>
      <c r="BA9" s="63">
        <v>0</v>
      </c>
      <c r="BB9" s="63">
        <v>0</v>
      </c>
      <c r="BC9" s="63">
        <v>2</v>
      </c>
      <c r="BD9" s="63"/>
      <c r="BE9" s="63"/>
      <c r="BF9" s="63">
        <v>16</v>
      </c>
      <c r="BG9" s="63">
        <v>499</v>
      </c>
      <c r="BH9" s="63">
        <v>392</v>
      </c>
      <c r="BI9" s="63">
        <v>125</v>
      </c>
      <c r="BJ9" s="80">
        <v>16</v>
      </c>
      <c r="BK9" s="80">
        <v>499</v>
      </c>
      <c r="BL9" s="63">
        <v>392</v>
      </c>
      <c r="BM9" s="63">
        <v>45</v>
      </c>
      <c r="BN9" s="51">
        <v>2200.1999999999998</v>
      </c>
      <c r="BO9" s="66">
        <v>0.38394270256466601</v>
      </c>
      <c r="BP9" s="51">
        <v>1293</v>
      </c>
      <c r="BQ9" s="51">
        <v>0.58767384783201537</v>
      </c>
      <c r="BR9" s="51">
        <v>54.137664346481053</v>
      </c>
      <c r="BS9" s="51">
        <v>45.862335653518947</v>
      </c>
      <c r="BT9" s="51">
        <v>399</v>
      </c>
      <c r="BU9" s="51">
        <v>752</v>
      </c>
      <c r="BV9" s="51">
        <v>147</v>
      </c>
      <c r="BW9" s="48">
        <v>1.1705685618729098</v>
      </c>
      <c r="BX9" s="48">
        <v>72.606382978723403</v>
      </c>
      <c r="BY9" s="48">
        <v>36.84210526315789</v>
      </c>
      <c r="BZ9" s="48">
        <v>9.2449922958397543</v>
      </c>
      <c r="CA9" s="47">
        <v>1.4764216013338392</v>
      </c>
      <c r="CB9" s="47">
        <v>0.73821080066691958</v>
      </c>
      <c r="CC9" s="47">
        <v>0</v>
      </c>
      <c r="CD9" s="63">
        <v>0</v>
      </c>
    </row>
    <row r="10" spans="1:82" x14ac:dyDescent="0.45">
      <c r="A10" s="1"/>
      <c r="B10" s="1"/>
      <c r="C10" s="1"/>
      <c r="D10" s="1"/>
      <c r="E10" s="1">
        <v>1</v>
      </c>
      <c r="F10" s="74" t="s">
        <v>561</v>
      </c>
      <c r="G10" s="1">
        <v>1403</v>
      </c>
      <c r="H10" s="1" t="s">
        <v>274</v>
      </c>
      <c r="I10" s="63">
        <v>25.8</v>
      </c>
      <c r="J10" s="63">
        <v>6.1</v>
      </c>
      <c r="K10" s="47">
        <v>0</v>
      </c>
      <c r="L10" s="48">
        <v>0</v>
      </c>
      <c r="M10" s="63">
        <v>187</v>
      </c>
      <c r="N10" s="63">
        <v>810.5</v>
      </c>
      <c r="O10" s="47"/>
      <c r="P10" s="47"/>
      <c r="Q10" s="47"/>
      <c r="R10" s="51"/>
      <c r="S10" s="47"/>
      <c r="T10" s="64">
        <v>0</v>
      </c>
      <c r="U10" s="79">
        <v>65</v>
      </c>
      <c r="V10" s="79">
        <v>146</v>
      </c>
      <c r="W10" s="47">
        <v>37.5</v>
      </c>
      <c r="X10" s="70">
        <v>6</v>
      </c>
      <c r="Y10" s="51"/>
      <c r="Z10" s="48">
        <v>0</v>
      </c>
      <c r="AA10" s="55">
        <v>1.7667844522968197</v>
      </c>
      <c r="AB10" s="47">
        <v>1.075268817204301</v>
      </c>
      <c r="AC10" s="47">
        <v>2.6041666666666665</v>
      </c>
      <c r="AD10" s="56">
        <v>0.58892815076560656</v>
      </c>
      <c r="AE10" s="56">
        <v>0</v>
      </c>
      <c r="AF10" s="56">
        <v>1.3020833333333333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83">
        <v>0</v>
      </c>
      <c r="AN10" s="48">
        <v>0</v>
      </c>
      <c r="AO10" s="48">
        <v>0</v>
      </c>
      <c r="AP10" s="47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85">
        <v>0.66666666666666663</v>
      </c>
      <c r="AW10" s="63"/>
      <c r="AX10" s="63"/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/>
      <c r="BE10" s="63"/>
      <c r="BF10" s="63">
        <v>0</v>
      </c>
      <c r="BG10" s="63">
        <v>243</v>
      </c>
      <c r="BH10" s="63">
        <v>112</v>
      </c>
      <c r="BI10" s="63">
        <v>191</v>
      </c>
      <c r="BJ10" s="80">
        <v>0</v>
      </c>
      <c r="BK10" s="80">
        <v>243</v>
      </c>
      <c r="BL10" s="63">
        <v>112</v>
      </c>
      <c r="BM10" s="63">
        <v>111</v>
      </c>
      <c r="BN10" s="51">
        <v>4015.6</v>
      </c>
      <c r="BO10" s="66">
        <v>0.50360929895566398</v>
      </c>
      <c r="BP10" s="51">
        <v>1696</v>
      </c>
      <c r="BQ10" s="51">
        <v>0.42235282398645285</v>
      </c>
      <c r="BR10" s="51">
        <v>54.77594339622641</v>
      </c>
      <c r="BS10" s="51">
        <v>45.224056603773583</v>
      </c>
      <c r="BT10" s="51">
        <v>403</v>
      </c>
      <c r="BU10" s="51">
        <v>1091</v>
      </c>
      <c r="BV10" s="51">
        <v>197</v>
      </c>
      <c r="BW10" s="48">
        <v>1.213350785340314</v>
      </c>
      <c r="BX10" s="48">
        <v>54.995417048579284</v>
      </c>
      <c r="BY10" s="48">
        <v>48.883374689826304</v>
      </c>
      <c r="BZ10" s="48">
        <v>1.7740981667652278</v>
      </c>
      <c r="CA10" s="47">
        <v>0.2921310368118879</v>
      </c>
      <c r="CB10" s="47">
        <v>9.7377012270629296E-2</v>
      </c>
      <c r="CC10" s="47">
        <v>0</v>
      </c>
      <c r="CD10" s="63">
        <v>0</v>
      </c>
    </row>
    <row r="11" spans="1:82" x14ac:dyDescent="0.45">
      <c r="A11" s="1"/>
      <c r="B11" s="1"/>
      <c r="C11" s="1"/>
      <c r="D11" s="1"/>
      <c r="E11" s="1">
        <v>1</v>
      </c>
      <c r="F11" s="74" t="s">
        <v>561</v>
      </c>
      <c r="G11" s="1">
        <v>1404</v>
      </c>
      <c r="H11" s="1" t="s">
        <v>275</v>
      </c>
      <c r="I11" s="63">
        <v>22.6</v>
      </c>
      <c r="J11" s="48">
        <v>6</v>
      </c>
      <c r="K11" s="47">
        <v>0</v>
      </c>
      <c r="L11" s="48">
        <v>4.3</v>
      </c>
      <c r="M11" s="63">
        <v>503.8</v>
      </c>
      <c r="N11" s="63">
        <v>1427.4</v>
      </c>
      <c r="O11" s="47"/>
      <c r="P11" s="47"/>
      <c r="Q11" s="47"/>
      <c r="R11" s="51"/>
      <c r="S11" s="47"/>
      <c r="T11" s="64">
        <v>0</v>
      </c>
      <c r="U11" s="79">
        <v>229</v>
      </c>
      <c r="V11" s="79">
        <v>147</v>
      </c>
      <c r="W11" s="47">
        <v>60</v>
      </c>
      <c r="X11" s="70"/>
      <c r="Y11" s="51"/>
      <c r="Z11" s="48">
        <v>0</v>
      </c>
      <c r="AA11" s="55">
        <v>1.7105713308244954</v>
      </c>
      <c r="AB11" s="47">
        <v>1.8105009052504526</v>
      </c>
      <c r="AC11" s="47">
        <v>1.5797788309636651</v>
      </c>
      <c r="AD11" s="56">
        <v>0.68422853232979808</v>
      </c>
      <c r="AE11" s="56">
        <v>0.6035003017501509</v>
      </c>
      <c r="AF11" s="56">
        <v>0.78988941548183256</v>
      </c>
      <c r="AG11" s="56">
        <v>0.34211426616489904</v>
      </c>
      <c r="AH11" s="56">
        <v>0.6035003017501509</v>
      </c>
      <c r="AI11" s="56">
        <v>0</v>
      </c>
      <c r="AJ11" s="56">
        <v>0</v>
      </c>
      <c r="AK11" s="56">
        <v>0</v>
      </c>
      <c r="AL11" s="56">
        <v>0</v>
      </c>
      <c r="AM11" s="83">
        <v>0.34211426616489904</v>
      </c>
      <c r="AN11" s="48">
        <v>0.6035003017501509</v>
      </c>
      <c r="AO11" s="48">
        <v>0</v>
      </c>
      <c r="AP11" s="47">
        <v>0.34211426616489904</v>
      </c>
      <c r="AQ11" s="48">
        <v>0</v>
      </c>
      <c r="AR11" s="48">
        <v>0.78988941548183256</v>
      </c>
      <c r="AS11" s="48">
        <v>0</v>
      </c>
      <c r="AT11" s="48">
        <v>0</v>
      </c>
      <c r="AU11" s="48">
        <v>0</v>
      </c>
      <c r="AV11" s="85">
        <v>1</v>
      </c>
      <c r="AW11" s="52">
        <v>1</v>
      </c>
      <c r="AX11" s="63">
        <v>1</v>
      </c>
      <c r="AY11" s="63">
        <v>0</v>
      </c>
      <c r="AZ11" s="63">
        <v>6.28</v>
      </c>
      <c r="BA11" s="63">
        <v>0</v>
      </c>
      <c r="BB11" s="63">
        <v>0</v>
      </c>
      <c r="BC11" s="63">
        <v>0</v>
      </c>
      <c r="BD11" s="63"/>
      <c r="BE11" s="63"/>
      <c r="BF11" s="63">
        <v>163</v>
      </c>
      <c r="BG11" s="63">
        <v>506</v>
      </c>
      <c r="BH11" s="63">
        <v>451</v>
      </c>
      <c r="BI11" s="63">
        <v>653</v>
      </c>
      <c r="BJ11" s="80">
        <v>163</v>
      </c>
      <c r="BK11" s="80">
        <v>426</v>
      </c>
      <c r="BL11" s="63">
        <v>291</v>
      </c>
      <c r="BM11" s="63">
        <v>573</v>
      </c>
      <c r="BN11" s="51">
        <v>10474.6</v>
      </c>
      <c r="BO11" s="66">
        <v>0.87181421092796552</v>
      </c>
      <c r="BP11" s="51">
        <v>2936</v>
      </c>
      <c r="BQ11" s="51">
        <v>0.2802970996505833</v>
      </c>
      <c r="BR11" s="51">
        <v>56.607629427792915</v>
      </c>
      <c r="BS11" s="51">
        <v>43.392370572207085</v>
      </c>
      <c r="BT11" s="51">
        <v>696</v>
      </c>
      <c r="BU11" s="51">
        <v>1783</v>
      </c>
      <c r="BV11" s="51">
        <v>399</v>
      </c>
      <c r="BW11" s="48">
        <v>1.3228410008071025</v>
      </c>
      <c r="BX11" s="48">
        <v>61.413348289399885</v>
      </c>
      <c r="BY11" s="48">
        <v>57.327586206896555</v>
      </c>
      <c r="BZ11" s="48">
        <v>16.330785267546908</v>
      </c>
      <c r="CA11" s="47">
        <v>2.7577365445012498</v>
      </c>
      <c r="CB11" s="47">
        <v>1.5255563863198405</v>
      </c>
      <c r="CC11" s="47">
        <v>0</v>
      </c>
      <c r="CD11" s="63">
        <v>0</v>
      </c>
    </row>
    <row r="12" spans="1:82" x14ac:dyDescent="0.45">
      <c r="A12" s="1"/>
      <c r="B12" s="1"/>
      <c r="C12" s="1"/>
      <c r="D12" s="1"/>
      <c r="E12" s="1">
        <v>1</v>
      </c>
      <c r="F12" s="74" t="s">
        <v>561</v>
      </c>
      <c r="G12" s="1">
        <v>1405</v>
      </c>
      <c r="H12" s="1" t="s">
        <v>451</v>
      </c>
      <c r="I12" s="63">
        <v>19.3</v>
      </c>
      <c r="J12" s="63">
        <v>5.7</v>
      </c>
      <c r="K12" s="47">
        <v>0</v>
      </c>
      <c r="L12" s="48">
        <v>4.8</v>
      </c>
      <c r="M12" s="63">
        <v>145.30000000000001</v>
      </c>
      <c r="N12" s="63">
        <v>319.7</v>
      </c>
      <c r="O12" s="47"/>
      <c r="P12" s="47"/>
      <c r="Q12" s="47"/>
      <c r="R12" s="51"/>
      <c r="S12" s="47"/>
      <c r="T12" s="64">
        <v>0.57032551097653295</v>
      </c>
      <c r="U12" s="79">
        <v>342</v>
      </c>
      <c r="V12" s="79">
        <v>164</v>
      </c>
      <c r="W12" s="47">
        <v>154.34782609999999</v>
      </c>
      <c r="X12" s="70">
        <v>2</v>
      </c>
      <c r="Y12" s="51"/>
      <c r="Z12" s="48">
        <v>13.698630136986301</v>
      </c>
      <c r="AA12" s="55">
        <v>3.9239360096589198</v>
      </c>
      <c r="AB12" s="47">
        <v>3.4379028792436612</v>
      </c>
      <c r="AC12" s="47">
        <v>5.0709939148073024</v>
      </c>
      <c r="AD12" s="56">
        <v>1.3582855418050106</v>
      </c>
      <c r="AE12" s="56">
        <v>1.5040825096691017</v>
      </c>
      <c r="AF12" s="56">
        <v>1.0141987829614605</v>
      </c>
      <c r="AG12" s="56">
        <v>0.75460307878056143</v>
      </c>
      <c r="AH12" s="56">
        <v>1.0743446497636442</v>
      </c>
      <c r="AI12" s="56">
        <v>0</v>
      </c>
      <c r="AJ12" s="56">
        <v>0.15092061575611226</v>
      </c>
      <c r="AK12" s="56">
        <v>0.21486892995272883</v>
      </c>
      <c r="AL12" s="56">
        <v>0</v>
      </c>
      <c r="AM12" s="83">
        <v>0.45276184726833685</v>
      </c>
      <c r="AN12" s="48">
        <v>0.64460678985818654</v>
      </c>
      <c r="AO12" s="48">
        <v>0</v>
      </c>
      <c r="AP12" s="47">
        <v>0.15092061575611226</v>
      </c>
      <c r="AQ12" s="48">
        <v>0.21486892995272883</v>
      </c>
      <c r="AR12" s="48">
        <v>0</v>
      </c>
      <c r="AS12" s="48">
        <v>0</v>
      </c>
      <c r="AT12" s="48">
        <v>0</v>
      </c>
      <c r="AU12" s="48">
        <v>0</v>
      </c>
      <c r="AV12" s="85">
        <v>0.84615384615384615</v>
      </c>
      <c r="AW12" s="63">
        <v>1</v>
      </c>
      <c r="AX12" s="63"/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/>
      <c r="BE12" s="63"/>
      <c r="BF12" s="63">
        <v>251</v>
      </c>
      <c r="BG12" s="63">
        <v>771</v>
      </c>
      <c r="BH12" s="63">
        <v>1033</v>
      </c>
      <c r="BI12" s="63">
        <v>1353</v>
      </c>
      <c r="BJ12" s="80">
        <v>171</v>
      </c>
      <c r="BK12" s="80">
        <v>691</v>
      </c>
      <c r="BL12" s="63">
        <v>953</v>
      </c>
      <c r="BM12" s="63">
        <v>1113</v>
      </c>
      <c r="BN12" s="51">
        <v>8934.2999999999993</v>
      </c>
      <c r="BO12" s="66">
        <v>1.9713809762775079</v>
      </c>
      <c r="BP12" s="51">
        <v>6639</v>
      </c>
      <c r="BQ12" s="51">
        <v>0.74309123266512211</v>
      </c>
      <c r="BR12" s="51">
        <v>69.95029371893358</v>
      </c>
      <c r="BS12" s="51">
        <v>30.049706281066424</v>
      </c>
      <c r="BT12" s="51">
        <v>830</v>
      </c>
      <c r="BU12" s="51">
        <v>5241</v>
      </c>
      <c r="BV12" s="51">
        <v>511</v>
      </c>
      <c r="BW12" s="48">
        <v>2.438871473354232</v>
      </c>
      <c r="BX12" s="48">
        <v>25.586720091585573</v>
      </c>
      <c r="BY12" s="48">
        <v>61.566265060240966</v>
      </c>
      <c r="BZ12" s="48">
        <v>9.5715587967183229</v>
      </c>
      <c r="CA12" s="47">
        <v>2.4965604035773037</v>
      </c>
      <c r="CB12" s="47">
        <v>1.386978001987391</v>
      </c>
      <c r="CC12" s="47">
        <v>15.790214538258358</v>
      </c>
      <c r="CD12" s="63">
        <v>0</v>
      </c>
    </row>
    <row r="13" spans="1:82" x14ac:dyDescent="0.45">
      <c r="A13" s="1" t="s">
        <v>139</v>
      </c>
      <c r="B13" s="1">
        <v>2</v>
      </c>
      <c r="C13" s="1" t="s">
        <v>140</v>
      </c>
      <c r="D13" s="1" t="s">
        <v>163</v>
      </c>
      <c r="E13" s="1">
        <v>2</v>
      </c>
      <c r="F13" s="1" t="s">
        <v>562</v>
      </c>
      <c r="G13" s="1">
        <v>2101</v>
      </c>
      <c r="H13" s="1" t="s">
        <v>163</v>
      </c>
      <c r="I13" s="63">
        <v>21.3</v>
      </c>
      <c r="J13" s="63">
        <v>9.1</v>
      </c>
      <c r="K13" s="47">
        <v>0.40275213962074174</v>
      </c>
      <c r="L13" s="48">
        <v>6.1</v>
      </c>
      <c r="M13" s="63">
        <v>491</v>
      </c>
      <c r="N13" s="63">
        <v>2994.4</v>
      </c>
      <c r="O13" s="47">
        <v>0.27289746150781308</v>
      </c>
      <c r="P13" s="47">
        <v>0.27289746150781308</v>
      </c>
      <c r="Q13" s="47">
        <v>8137.8596106299019</v>
      </c>
      <c r="R13" s="51">
        <v>77</v>
      </c>
      <c r="S13" s="47">
        <v>47.757055763867285</v>
      </c>
      <c r="T13" s="64">
        <v>0.57437274518472425</v>
      </c>
      <c r="U13" s="79">
        <v>13668</v>
      </c>
      <c r="V13" s="79">
        <v>12137</v>
      </c>
      <c r="W13" s="47">
        <v>80.160628799999998</v>
      </c>
      <c r="X13" s="70">
        <v>419</v>
      </c>
      <c r="Y13" s="51"/>
      <c r="Z13" s="48">
        <v>5.9504663879060793</v>
      </c>
      <c r="AA13" s="55">
        <v>5.4307392734841873</v>
      </c>
      <c r="AB13" s="47">
        <v>5.7628568924902455</v>
      </c>
      <c r="AC13" s="47">
        <v>5.0694241941634335</v>
      </c>
      <c r="AD13" s="56">
        <v>1.3697710333713826</v>
      </c>
      <c r="AE13" s="56">
        <v>1.474219205055644</v>
      </c>
      <c r="AF13" s="56">
        <v>1.2561405082882844</v>
      </c>
      <c r="AG13" s="56">
        <v>1.5497213455986034</v>
      </c>
      <c r="AH13" s="56">
        <v>1.6546306462337823</v>
      </c>
      <c r="AI13" s="56">
        <v>1.4355891523294677</v>
      </c>
      <c r="AJ13" s="56">
        <v>0.32767071778687973</v>
      </c>
      <c r="AK13" s="56">
        <v>0.46391513445806981</v>
      </c>
      <c r="AL13" s="56">
        <v>0.17944864404118346</v>
      </c>
      <c r="AM13" s="55">
        <v>0.41093131001141475</v>
      </c>
      <c r="AN13" s="48">
        <v>0.6030896747954908</v>
      </c>
      <c r="AO13" s="48">
        <v>0.20187972454633141</v>
      </c>
      <c r="AP13" s="47">
        <v>0.42973208890082587</v>
      </c>
      <c r="AQ13" s="48">
        <v>0.40721439580208346</v>
      </c>
      <c r="AR13" s="48">
        <v>0.45422938022924564</v>
      </c>
      <c r="AS13" s="48">
        <v>7.2517290002014373E-2</v>
      </c>
      <c r="AT13" s="48">
        <v>0.10824686470688295</v>
      </c>
      <c r="AU13" s="48">
        <v>3.3646620757721901E-2</v>
      </c>
      <c r="AV13" s="85">
        <v>0.74035608308605338</v>
      </c>
      <c r="AW13" s="52">
        <v>61</v>
      </c>
      <c r="AX13" s="63">
        <v>57</v>
      </c>
      <c r="AY13" s="63">
        <v>1.26</v>
      </c>
      <c r="AZ13" s="63">
        <v>7.87</v>
      </c>
      <c r="BA13" s="63">
        <v>0</v>
      </c>
      <c r="BB13" s="63">
        <v>0</v>
      </c>
      <c r="BC13" s="63">
        <v>81</v>
      </c>
      <c r="BD13" s="63">
        <v>1</v>
      </c>
      <c r="BE13" s="63">
        <v>4</v>
      </c>
      <c r="BF13" s="63">
        <v>26577</v>
      </c>
      <c r="BG13" s="63">
        <v>73619</v>
      </c>
      <c r="BH13" s="63">
        <v>85495</v>
      </c>
      <c r="BI13" s="63">
        <v>81100</v>
      </c>
      <c r="BJ13" s="80">
        <v>22497</v>
      </c>
      <c r="BK13" s="80">
        <v>64259</v>
      </c>
      <c r="BL13" s="63">
        <v>73575</v>
      </c>
      <c r="BM13" s="63">
        <v>69900</v>
      </c>
      <c r="BN13" s="51">
        <v>30718.1</v>
      </c>
      <c r="BO13" s="66">
        <v>60.748426056790436</v>
      </c>
      <c r="BP13" s="51">
        <v>378244</v>
      </c>
      <c r="BQ13" s="51">
        <v>12.313391778788402</v>
      </c>
      <c r="BR13" s="51">
        <v>52.116887511764901</v>
      </c>
      <c r="BS13" s="51">
        <v>47.883112488235106</v>
      </c>
      <c r="BT13" s="51">
        <v>79851</v>
      </c>
      <c r="BU13" s="51">
        <v>254263</v>
      </c>
      <c r="BV13" s="51">
        <v>26459</v>
      </c>
      <c r="BW13" s="48">
        <v>1.08675799086758</v>
      </c>
      <c r="BX13" s="48">
        <v>41.811038177005699</v>
      </c>
      <c r="BY13" s="48">
        <v>33.135464803195951</v>
      </c>
      <c r="BZ13" s="48">
        <v>16.526473141361109</v>
      </c>
      <c r="CA13" s="47">
        <v>2.1457139563768468</v>
      </c>
      <c r="CB13" s="47">
        <v>1.0773579723912614</v>
      </c>
      <c r="CC13" s="47">
        <v>8.5263474006959061</v>
      </c>
      <c r="CD13" s="63">
        <v>1</v>
      </c>
    </row>
    <row r="14" spans="1:82" x14ac:dyDescent="0.45">
      <c r="A14" s="1"/>
      <c r="B14" s="1"/>
      <c r="C14" s="1"/>
      <c r="D14" s="1"/>
      <c r="E14" s="1">
        <v>2</v>
      </c>
      <c r="F14" s="1" t="s">
        <v>562</v>
      </c>
      <c r="G14" s="1">
        <v>2102</v>
      </c>
      <c r="H14" s="1" t="s">
        <v>485</v>
      </c>
      <c r="I14" s="63">
        <v>22.2</v>
      </c>
      <c r="J14" s="63">
        <v>13.1</v>
      </c>
      <c r="K14" s="47">
        <v>0.67114093959731547</v>
      </c>
      <c r="L14" s="48">
        <v>6.7</v>
      </c>
      <c r="M14" s="63">
        <v>616.6</v>
      </c>
      <c r="N14" s="63">
        <v>3766.9</v>
      </c>
      <c r="O14" s="47">
        <v>9.1954022988505741</v>
      </c>
      <c r="P14" s="47"/>
      <c r="Q14" s="47"/>
      <c r="R14" s="51"/>
      <c r="S14" s="47">
        <v>45.977011494252871</v>
      </c>
      <c r="T14" s="64">
        <v>0</v>
      </c>
      <c r="U14" s="79">
        <v>850</v>
      </c>
      <c r="V14" s="79">
        <v>336</v>
      </c>
      <c r="W14" s="47">
        <v>85.057471300000003</v>
      </c>
      <c r="X14" s="70">
        <v>57</v>
      </c>
      <c r="Y14" s="51"/>
      <c r="Z14" s="48">
        <v>11.111111111111111</v>
      </c>
      <c r="AA14" s="55">
        <v>4.0577096483318309</v>
      </c>
      <c r="AB14" s="47">
        <v>4.3478260869565215</v>
      </c>
      <c r="AC14" s="47">
        <v>3.7181996086105675</v>
      </c>
      <c r="AD14" s="56">
        <v>1.1722272317403064</v>
      </c>
      <c r="AE14" s="56">
        <v>1.3377926421404682</v>
      </c>
      <c r="AF14" s="56">
        <v>0.97847358121330719</v>
      </c>
      <c r="AG14" s="56">
        <v>1.0820559062218216</v>
      </c>
      <c r="AH14" s="56">
        <v>0.83612040133779264</v>
      </c>
      <c r="AI14" s="56">
        <v>1.3698630136986301</v>
      </c>
      <c r="AJ14" s="56">
        <v>0.18034265103697025</v>
      </c>
      <c r="AK14" s="56">
        <v>0.16722408026755853</v>
      </c>
      <c r="AL14" s="56">
        <v>0.19569471624266147</v>
      </c>
      <c r="AM14" s="55">
        <v>0.45085662759242556</v>
      </c>
      <c r="AN14" s="48">
        <v>0.83612040133779264</v>
      </c>
      <c r="AO14" s="48">
        <v>0</v>
      </c>
      <c r="AP14" s="47">
        <v>0.45085662759242556</v>
      </c>
      <c r="AQ14" s="48">
        <v>0.33444816053511706</v>
      </c>
      <c r="AR14" s="48">
        <v>0.58708414872798431</v>
      </c>
      <c r="AS14" s="48">
        <v>0</v>
      </c>
      <c r="AT14" s="48">
        <v>0</v>
      </c>
      <c r="AU14" s="48">
        <v>0</v>
      </c>
      <c r="AV14" s="85">
        <v>0.53333333333333333</v>
      </c>
      <c r="AW14" s="52">
        <v>4</v>
      </c>
      <c r="AX14" s="63">
        <v>1</v>
      </c>
      <c r="AY14" s="63">
        <v>8.17</v>
      </c>
      <c r="AZ14" s="63">
        <v>0</v>
      </c>
      <c r="BA14" s="63">
        <v>0</v>
      </c>
      <c r="BB14" s="63">
        <v>0</v>
      </c>
      <c r="BC14" s="63">
        <v>0</v>
      </c>
      <c r="BD14" s="63"/>
      <c r="BE14" s="63">
        <v>1</v>
      </c>
      <c r="BF14" s="63">
        <v>827</v>
      </c>
      <c r="BG14" s="63">
        <v>1848</v>
      </c>
      <c r="BH14" s="63">
        <v>1945</v>
      </c>
      <c r="BI14" s="63">
        <v>2159</v>
      </c>
      <c r="BJ14" s="80">
        <v>827</v>
      </c>
      <c r="BK14" s="80">
        <v>1688</v>
      </c>
      <c r="BL14" s="63">
        <v>1785</v>
      </c>
      <c r="BM14" s="63">
        <v>2079</v>
      </c>
      <c r="BN14" s="51">
        <v>3803.9</v>
      </c>
      <c r="BO14" s="66">
        <v>1.8162983425414363</v>
      </c>
      <c r="BP14" s="51">
        <v>11309</v>
      </c>
      <c r="BQ14" s="51">
        <v>2.9730013933068693</v>
      </c>
      <c r="BR14" s="51">
        <v>53.78017508179326</v>
      </c>
      <c r="BS14" s="51">
        <v>46.21982491820674</v>
      </c>
      <c r="BT14" s="51">
        <v>2563</v>
      </c>
      <c r="BU14" s="51">
        <v>7505</v>
      </c>
      <c r="BV14" s="51">
        <v>588</v>
      </c>
      <c r="BW14" s="48">
        <v>1.1840541094486574</v>
      </c>
      <c r="BX14" s="48">
        <v>41.985343104596936</v>
      </c>
      <c r="BY14" s="48">
        <v>22.941865001950841</v>
      </c>
      <c r="BZ14" s="48">
        <v>13.982732732732734</v>
      </c>
      <c r="CA14" s="47">
        <v>1.8830913784206265</v>
      </c>
      <c r="CB14" s="47">
        <v>0.92258839345440091</v>
      </c>
      <c r="CC14" s="47">
        <v>0</v>
      </c>
      <c r="CD14" s="63">
        <v>0</v>
      </c>
    </row>
    <row r="15" spans="1:82" x14ac:dyDescent="0.45">
      <c r="A15" s="1"/>
      <c r="B15" s="1"/>
      <c r="C15" s="1"/>
      <c r="D15" s="1"/>
      <c r="E15" s="1">
        <v>2</v>
      </c>
      <c r="F15" s="1" t="s">
        <v>562</v>
      </c>
      <c r="G15" s="1">
        <v>2103</v>
      </c>
      <c r="H15" s="1" t="s">
        <v>486</v>
      </c>
      <c r="I15" s="63">
        <v>19.3</v>
      </c>
      <c r="J15" s="63">
        <v>11.3</v>
      </c>
      <c r="K15" s="47">
        <v>12.5</v>
      </c>
      <c r="L15" s="48">
        <v>0</v>
      </c>
      <c r="M15" s="63">
        <v>240.6</v>
      </c>
      <c r="N15" s="63">
        <v>3175.4</v>
      </c>
      <c r="O15" s="47"/>
      <c r="P15" s="47"/>
      <c r="Q15" s="47"/>
      <c r="R15" s="51"/>
      <c r="S15" s="47"/>
      <c r="T15" s="64">
        <v>0</v>
      </c>
      <c r="U15" s="79">
        <v>59</v>
      </c>
      <c r="V15" s="79">
        <v>39</v>
      </c>
      <c r="W15" s="47">
        <v>76.923076899999998</v>
      </c>
      <c r="X15" s="70">
        <v>19</v>
      </c>
      <c r="Y15" s="51"/>
      <c r="Z15" s="48">
        <v>0</v>
      </c>
      <c r="AA15" s="55">
        <v>2.3026315789473681</v>
      </c>
      <c r="AB15" s="47">
        <v>1.2858979854264896</v>
      </c>
      <c r="AC15" s="47">
        <v>5.6577086280056577</v>
      </c>
      <c r="AD15" s="56">
        <v>0.3289473684210526</v>
      </c>
      <c r="AE15" s="56">
        <v>0.42863266180882981</v>
      </c>
      <c r="AF15" s="56">
        <v>0</v>
      </c>
      <c r="AG15" s="56">
        <v>0.3289473684210526</v>
      </c>
      <c r="AH15" s="56">
        <v>0.42863266180882981</v>
      </c>
      <c r="AI15" s="56">
        <v>0</v>
      </c>
      <c r="AJ15" s="56">
        <v>0</v>
      </c>
      <c r="AK15" s="56">
        <v>0</v>
      </c>
      <c r="AL15" s="56">
        <v>0</v>
      </c>
      <c r="AM15" s="55">
        <v>0</v>
      </c>
      <c r="AN15" s="48">
        <v>0</v>
      </c>
      <c r="AO15" s="48">
        <v>0</v>
      </c>
      <c r="AP15" s="47">
        <v>0</v>
      </c>
      <c r="AQ15" s="48">
        <v>0</v>
      </c>
      <c r="AR15" s="48">
        <v>0</v>
      </c>
      <c r="AS15" s="48">
        <v>0.3289473684210526</v>
      </c>
      <c r="AT15" s="48">
        <v>0</v>
      </c>
      <c r="AU15" s="48">
        <v>1.4144271570014144</v>
      </c>
      <c r="AV15" s="85">
        <v>0.7142857142857143</v>
      </c>
      <c r="AW15" s="63"/>
      <c r="AX15" s="63"/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/>
      <c r="BE15" s="63"/>
      <c r="BF15" s="63">
        <v>27</v>
      </c>
      <c r="BG15" s="63">
        <v>327</v>
      </c>
      <c r="BH15" s="63">
        <v>535</v>
      </c>
      <c r="BI15" s="63">
        <v>153</v>
      </c>
      <c r="BJ15" s="80">
        <v>27</v>
      </c>
      <c r="BK15" s="80">
        <v>167</v>
      </c>
      <c r="BL15" s="63">
        <v>375</v>
      </c>
      <c r="BM15" s="63">
        <v>153</v>
      </c>
      <c r="BN15" s="51">
        <v>12886.4</v>
      </c>
      <c r="BO15" s="66">
        <v>0.49707696261081841</v>
      </c>
      <c r="BP15" s="51">
        <v>3095</v>
      </c>
      <c r="BQ15" s="51">
        <v>0.24017568909858455</v>
      </c>
      <c r="BR15" s="51">
        <v>76.898222940226162</v>
      </c>
      <c r="BS15" s="51">
        <v>23.101777059773827</v>
      </c>
      <c r="BT15" s="51">
        <v>361</v>
      </c>
      <c r="BU15" s="51">
        <v>2468</v>
      </c>
      <c r="BV15" s="51">
        <v>98</v>
      </c>
      <c r="BW15" s="48">
        <v>3.2855051244509519</v>
      </c>
      <c r="BX15" s="48">
        <v>18.598055105348461</v>
      </c>
      <c r="BY15" s="48">
        <v>27.146814404432135</v>
      </c>
      <c r="BZ15" s="48">
        <v>5.4663477963785443</v>
      </c>
      <c r="CA15" s="47">
        <v>1.2001767007790776</v>
      </c>
      <c r="CB15" s="47">
        <v>0.52507730659084639</v>
      </c>
      <c r="CC15" s="47">
        <v>0</v>
      </c>
      <c r="CD15" s="63">
        <v>0</v>
      </c>
    </row>
    <row r="16" spans="1:82" x14ac:dyDescent="0.45">
      <c r="A16" s="1"/>
      <c r="B16" s="1"/>
      <c r="C16" s="1"/>
      <c r="D16" s="1"/>
      <c r="E16" s="1">
        <v>2</v>
      </c>
      <c r="F16" s="1" t="s">
        <v>562</v>
      </c>
      <c r="G16" s="1">
        <v>2104</v>
      </c>
      <c r="H16" s="1" t="s">
        <v>164</v>
      </c>
      <c r="I16" s="63">
        <v>28.6</v>
      </c>
      <c r="J16" s="63">
        <v>14.9</v>
      </c>
      <c r="K16" s="47">
        <v>0.5617977528089888</v>
      </c>
      <c r="L16" s="48">
        <v>2.8</v>
      </c>
      <c r="M16" s="63">
        <v>397.7</v>
      </c>
      <c r="N16" s="63">
        <v>2063.6</v>
      </c>
      <c r="O16" s="47">
        <v>7.8082298742874992</v>
      </c>
      <c r="P16" s="47"/>
      <c r="Q16" s="47">
        <v>53939.251971578036</v>
      </c>
      <c r="R16" s="51"/>
      <c r="S16" s="47">
        <v>62.465838994299993</v>
      </c>
      <c r="T16" s="64">
        <v>0</v>
      </c>
      <c r="U16" s="79">
        <v>940</v>
      </c>
      <c r="V16" s="51"/>
      <c r="W16" s="47">
        <v>63.404255300000003</v>
      </c>
      <c r="X16" s="70"/>
      <c r="Y16" s="51"/>
      <c r="Z16" s="48">
        <v>10.362694300518134</v>
      </c>
      <c r="AA16" s="55">
        <v>5.7973255005024349</v>
      </c>
      <c r="AB16" s="47">
        <v>6.5450494360116975</v>
      </c>
      <c r="AC16" s="47">
        <v>4.864489228630994</v>
      </c>
      <c r="AD16" s="56">
        <v>2.0097395068408441</v>
      </c>
      <c r="AE16" s="56">
        <v>1.949589193705612</v>
      </c>
      <c r="AF16" s="56">
        <v>2.0847810979847115</v>
      </c>
      <c r="AG16" s="56">
        <v>1.8551441601607792</v>
      </c>
      <c r="AH16" s="56">
        <v>2.5066146776215015</v>
      </c>
      <c r="AI16" s="56">
        <v>1.0423905489923557</v>
      </c>
      <c r="AJ16" s="56">
        <v>0.4637860400401948</v>
      </c>
      <c r="AK16" s="56">
        <v>0.83553822587383375</v>
      </c>
      <c r="AL16" s="56">
        <v>0</v>
      </c>
      <c r="AM16" s="55">
        <v>0.85027440674035715</v>
      </c>
      <c r="AN16" s="48">
        <v>0.97479459685280601</v>
      </c>
      <c r="AO16" s="48">
        <v>0.69492703266157052</v>
      </c>
      <c r="AP16" s="47">
        <v>0.4637860400401948</v>
      </c>
      <c r="AQ16" s="48">
        <v>0.41776911293691688</v>
      </c>
      <c r="AR16" s="48">
        <v>0.52119527449617786</v>
      </c>
      <c r="AS16" s="48">
        <v>0.15459534668006494</v>
      </c>
      <c r="AT16" s="48">
        <v>0.27851274195794462</v>
      </c>
      <c r="AU16" s="48">
        <v>0</v>
      </c>
      <c r="AV16" s="85">
        <v>0.73333333333333328</v>
      </c>
      <c r="AW16" s="63"/>
      <c r="AX16" s="63"/>
      <c r="AY16" s="63">
        <v>5.15</v>
      </c>
      <c r="AZ16" s="63">
        <v>0</v>
      </c>
      <c r="BA16" s="63">
        <v>0</v>
      </c>
      <c r="BB16" s="63">
        <v>0</v>
      </c>
      <c r="BC16" s="63">
        <v>1</v>
      </c>
      <c r="BD16" s="63"/>
      <c r="BE16" s="63"/>
      <c r="BF16" s="63">
        <v>923</v>
      </c>
      <c r="BG16" s="63">
        <v>2554</v>
      </c>
      <c r="BH16" s="63">
        <v>2729</v>
      </c>
      <c r="BI16" s="63">
        <v>2705</v>
      </c>
      <c r="BJ16" s="80">
        <v>843</v>
      </c>
      <c r="BK16" s="80">
        <v>1994</v>
      </c>
      <c r="BL16" s="63">
        <v>2409</v>
      </c>
      <c r="BM16" s="63">
        <v>2385</v>
      </c>
      <c r="BN16" s="51">
        <v>20405.099999999999</v>
      </c>
      <c r="BO16" s="66">
        <v>2.0959141719131438</v>
      </c>
      <c r="BP16" s="51">
        <v>13050</v>
      </c>
      <c r="BQ16" s="51">
        <v>0.63954599585397776</v>
      </c>
      <c r="BR16" s="51">
        <v>55.448275862068961</v>
      </c>
      <c r="BS16" s="51">
        <v>44.551724137931039</v>
      </c>
      <c r="BT16" s="51">
        <v>2916</v>
      </c>
      <c r="BU16" s="51">
        <v>8713</v>
      </c>
      <c r="BV16" s="51">
        <v>1047</v>
      </c>
      <c r="BW16" s="48">
        <v>1.2515097690941386</v>
      </c>
      <c r="BX16" s="48">
        <v>45.483759899001491</v>
      </c>
      <c r="BY16" s="48">
        <v>35.905349794238681</v>
      </c>
      <c r="BZ16" s="48">
        <v>14.042284632376143</v>
      </c>
      <c r="CA16" s="47">
        <v>2.0537661407872703</v>
      </c>
      <c r="CB16" s="47">
        <v>1.0038070463398456</v>
      </c>
      <c r="CC16" s="47">
        <v>5.596597268860533</v>
      </c>
      <c r="CD16" s="63">
        <v>0</v>
      </c>
    </row>
    <row r="17" spans="1:82" x14ac:dyDescent="0.45">
      <c r="A17" s="1"/>
      <c r="B17" s="1"/>
      <c r="C17" s="1"/>
      <c r="D17" s="1"/>
      <c r="E17" s="1">
        <v>2</v>
      </c>
      <c r="F17" s="1" t="s">
        <v>562</v>
      </c>
      <c r="G17" s="1">
        <v>2201</v>
      </c>
      <c r="H17" s="1" t="s">
        <v>165</v>
      </c>
      <c r="I17" s="63">
        <v>12.3</v>
      </c>
      <c r="J17" s="63">
        <v>4.5999999999999996</v>
      </c>
      <c r="K17" s="47">
        <v>0.20256583389601621</v>
      </c>
      <c r="L17" s="48">
        <v>8.5</v>
      </c>
      <c r="M17" s="63">
        <v>609.6</v>
      </c>
      <c r="N17" s="63">
        <v>4547.2</v>
      </c>
      <c r="O17" s="47">
        <v>0.58501085195130376</v>
      </c>
      <c r="P17" s="47">
        <v>0.58501085195130376</v>
      </c>
      <c r="Q17" s="47">
        <v>11035.644711209392</v>
      </c>
      <c r="R17" s="51"/>
      <c r="S17" s="47">
        <v>35.685661969029525</v>
      </c>
      <c r="T17" s="64">
        <v>0.57661594622580248</v>
      </c>
      <c r="U17" s="79">
        <v>8977</v>
      </c>
      <c r="V17" s="79">
        <v>4617</v>
      </c>
      <c r="W17" s="47">
        <v>84.633649899999995</v>
      </c>
      <c r="X17" s="70">
        <v>212</v>
      </c>
      <c r="Y17" s="51">
        <v>33.7609723160027</v>
      </c>
      <c r="Z17" s="48">
        <v>9.5394736842105257</v>
      </c>
      <c r="AA17" s="55">
        <v>4.0243881375546229</v>
      </c>
      <c r="AB17" s="47">
        <v>4.651574890355735</v>
      </c>
      <c r="AC17" s="47">
        <v>3.3453638532836125</v>
      </c>
      <c r="AD17" s="56">
        <v>0.82905850044043727</v>
      </c>
      <c r="AE17" s="56">
        <v>0.84171355158818051</v>
      </c>
      <c r="AF17" s="56">
        <v>0.81535749829134641</v>
      </c>
      <c r="AG17" s="56">
        <v>0.97874961857551623</v>
      </c>
      <c r="AH17" s="56">
        <v>1.041066761174855</v>
      </c>
      <c r="AI17" s="56">
        <v>0.91128190985503421</v>
      </c>
      <c r="AJ17" s="56">
        <v>0.28786753487515182</v>
      </c>
      <c r="AK17" s="56">
        <v>0.3876312408629779</v>
      </c>
      <c r="AL17" s="56">
        <v>0.17985827168191465</v>
      </c>
      <c r="AM17" s="55">
        <v>0.20726462511010932</v>
      </c>
      <c r="AN17" s="48">
        <v>0.25472910113852831</v>
      </c>
      <c r="AO17" s="48">
        <v>0.1558771687909927</v>
      </c>
      <c r="AP17" s="47">
        <v>0.25332343069013363</v>
      </c>
      <c r="AQ17" s="48">
        <v>0.24365392282815754</v>
      </c>
      <c r="AR17" s="48">
        <v>0.26379213180014149</v>
      </c>
      <c r="AS17" s="48">
        <v>0.23029402790012149</v>
      </c>
      <c r="AT17" s="48">
        <v>0.3765560625526071</v>
      </c>
      <c r="AU17" s="48">
        <v>7.1943308672765854E-2</v>
      </c>
      <c r="AV17" s="85">
        <v>0.61802575107296143</v>
      </c>
      <c r="AW17" s="52">
        <v>15</v>
      </c>
      <c r="AX17" s="63">
        <v>19</v>
      </c>
      <c r="AY17" s="63">
        <v>8.33</v>
      </c>
      <c r="AZ17" s="63">
        <v>6.09</v>
      </c>
      <c r="BA17" s="63">
        <v>0</v>
      </c>
      <c r="BB17" s="63">
        <v>0</v>
      </c>
      <c r="BC17" s="63">
        <v>122</v>
      </c>
      <c r="BD17" s="63">
        <v>1</v>
      </c>
      <c r="BE17" s="63">
        <v>2</v>
      </c>
      <c r="BF17" s="63">
        <v>13171</v>
      </c>
      <c r="BG17" s="63">
        <v>32003</v>
      </c>
      <c r="BH17" s="63">
        <v>40941</v>
      </c>
      <c r="BI17" s="63">
        <v>37124</v>
      </c>
      <c r="BJ17" s="80">
        <v>11091</v>
      </c>
      <c r="BK17" s="80">
        <v>26083</v>
      </c>
      <c r="BL17" s="63">
        <v>33581</v>
      </c>
      <c r="BM17" s="63">
        <v>30884</v>
      </c>
      <c r="BN17" s="51">
        <v>15596.9</v>
      </c>
      <c r="BO17" s="66">
        <v>28.340453552614676</v>
      </c>
      <c r="BP17" s="51">
        <v>176459</v>
      </c>
      <c r="BQ17" s="51">
        <v>11.313722598721542</v>
      </c>
      <c r="BR17" s="51">
        <v>52.017749165528535</v>
      </c>
      <c r="BS17" s="51">
        <v>47.982250834471465</v>
      </c>
      <c r="BT17" s="51">
        <v>42624</v>
      </c>
      <c r="BU17" s="51">
        <v>116954</v>
      </c>
      <c r="BV17" s="51">
        <v>8602</v>
      </c>
      <c r="BW17" s="48">
        <v>1.0793254370564527</v>
      </c>
      <c r="BX17" s="48">
        <v>43.800126545479415</v>
      </c>
      <c r="BY17" s="48">
        <v>20.181118618618619</v>
      </c>
      <c r="BZ17" s="48">
        <v>17.612082292781544</v>
      </c>
      <c r="CA17" s="47">
        <v>2.2731607708799602</v>
      </c>
      <c r="CB17" s="47">
        <v>1.0982083265122291</v>
      </c>
      <c r="CC17" s="47">
        <v>8.7448455862073615</v>
      </c>
      <c r="CD17" s="63">
        <v>0</v>
      </c>
    </row>
    <row r="18" spans="1:82" x14ac:dyDescent="0.45">
      <c r="A18" s="1"/>
      <c r="B18" s="1"/>
      <c r="C18" s="1"/>
      <c r="D18" s="1"/>
      <c r="E18" s="1">
        <v>2</v>
      </c>
      <c r="F18" s="1" t="s">
        <v>562</v>
      </c>
      <c r="G18" s="1">
        <v>2202</v>
      </c>
      <c r="H18" s="1" t="s">
        <v>487</v>
      </c>
      <c r="I18" s="63">
        <v>42.4</v>
      </c>
      <c r="J18" s="63">
        <v>3</v>
      </c>
      <c r="K18" s="47"/>
      <c r="L18" s="48">
        <v>0</v>
      </c>
      <c r="M18" s="63">
        <v>0</v>
      </c>
      <c r="N18" s="63">
        <v>1687.8</v>
      </c>
      <c r="O18" s="47"/>
      <c r="P18" s="47"/>
      <c r="Q18" s="47"/>
      <c r="R18" s="51"/>
      <c r="S18" s="47"/>
      <c r="T18" s="64">
        <v>0</v>
      </c>
      <c r="U18" s="79">
        <v>15</v>
      </c>
      <c r="V18" s="79">
        <v>8</v>
      </c>
      <c r="W18" s="47">
        <v>75</v>
      </c>
      <c r="X18" s="70"/>
      <c r="Y18" s="51"/>
      <c r="Z18" s="48">
        <v>0</v>
      </c>
      <c r="AA18" s="55">
        <v>0</v>
      </c>
      <c r="AB18" s="47">
        <v>0</v>
      </c>
      <c r="AC18" s="47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5">
        <v>0</v>
      </c>
      <c r="AN18" s="48">
        <v>0</v>
      </c>
      <c r="AO18" s="48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85"/>
      <c r="AW18" s="63"/>
      <c r="AX18" s="63"/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/>
      <c r="BE18" s="63"/>
      <c r="BF18" s="63">
        <v>44</v>
      </c>
      <c r="BG18" s="63">
        <v>0</v>
      </c>
      <c r="BH18" s="63">
        <v>65</v>
      </c>
      <c r="BI18" s="63">
        <v>44</v>
      </c>
      <c r="BJ18" s="80">
        <v>44</v>
      </c>
      <c r="BK18" s="80">
        <v>0</v>
      </c>
      <c r="BL18" s="63">
        <v>65</v>
      </c>
      <c r="BM18" s="63">
        <v>44</v>
      </c>
      <c r="BN18" s="51">
        <v>2963.9</v>
      </c>
      <c r="BO18" s="66">
        <v>5.0269818835924455E-2</v>
      </c>
      <c r="BP18" s="51">
        <v>313</v>
      </c>
      <c r="BQ18" s="51">
        <v>0.10560410270252032</v>
      </c>
      <c r="BR18" s="51">
        <v>67.092651757188506</v>
      </c>
      <c r="BS18" s="51">
        <v>32.907348242811501</v>
      </c>
      <c r="BT18" s="51">
        <v>73</v>
      </c>
      <c r="BU18" s="51">
        <v>225</v>
      </c>
      <c r="BV18" s="51">
        <v>18</v>
      </c>
      <c r="BW18" s="48">
        <v>2.0384615384615383</v>
      </c>
      <c r="BX18" s="48">
        <v>40.444444444444443</v>
      </c>
      <c r="BY18" s="48">
        <v>24.657534246575342</v>
      </c>
      <c r="BZ18" s="48">
        <v>0</v>
      </c>
      <c r="CA18" s="47">
        <v>0</v>
      </c>
      <c r="CB18" s="47">
        <v>0</v>
      </c>
      <c r="CC18" s="47"/>
      <c r="CD18" s="63">
        <v>0</v>
      </c>
    </row>
    <row r="19" spans="1:82" x14ac:dyDescent="0.45">
      <c r="A19" s="1"/>
      <c r="B19" s="1"/>
      <c r="C19" s="1"/>
      <c r="D19" s="1"/>
      <c r="E19" s="1">
        <v>2</v>
      </c>
      <c r="F19" s="1" t="s">
        <v>562</v>
      </c>
      <c r="G19" s="1">
        <v>2203</v>
      </c>
      <c r="H19" s="1" t="s">
        <v>488</v>
      </c>
      <c r="I19" s="63">
        <v>13.3</v>
      </c>
      <c r="J19" s="63">
        <v>5.7</v>
      </c>
      <c r="K19" s="47">
        <v>0</v>
      </c>
      <c r="L19" s="48">
        <v>8.5</v>
      </c>
      <c r="M19" s="63">
        <v>445.7</v>
      </c>
      <c r="N19" s="63">
        <v>2423.6</v>
      </c>
      <c r="O19" s="47"/>
      <c r="P19" s="47"/>
      <c r="Q19" s="47"/>
      <c r="R19" s="51"/>
      <c r="S19" s="47"/>
      <c r="T19" s="64">
        <v>0</v>
      </c>
      <c r="U19" s="79">
        <v>907</v>
      </c>
      <c r="V19" s="79">
        <v>222</v>
      </c>
      <c r="W19" s="47">
        <v>71.77419350000001</v>
      </c>
      <c r="X19" s="70">
        <v>11</v>
      </c>
      <c r="Y19" s="51"/>
      <c r="Z19" s="48">
        <v>10.752688172043012</v>
      </c>
      <c r="AA19" s="55">
        <v>3.882418191902385</v>
      </c>
      <c r="AB19" s="47">
        <v>4.2162698412698409</v>
      </c>
      <c r="AC19" s="47">
        <v>3.459119496855346</v>
      </c>
      <c r="AD19" s="56">
        <v>0.69328896283971164</v>
      </c>
      <c r="AE19" s="56">
        <v>0.74404761904761896</v>
      </c>
      <c r="AF19" s="56">
        <v>0.62893081761006286</v>
      </c>
      <c r="AG19" s="56">
        <v>1.2479201331114809</v>
      </c>
      <c r="AH19" s="56">
        <v>0.99206349206349198</v>
      </c>
      <c r="AI19" s="56">
        <v>1.5723270440251573</v>
      </c>
      <c r="AJ19" s="56">
        <v>0.13865779256794233</v>
      </c>
      <c r="AK19" s="56">
        <v>0.248015873015873</v>
      </c>
      <c r="AL19" s="56">
        <v>0</v>
      </c>
      <c r="AM19" s="55">
        <v>0.13865779256794233</v>
      </c>
      <c r="AN19" s="48">
        <v>0.248015873015873</v>
      </c>
      <c r="AO19" s="48">
        <v>0</v>
      </c>
      <c r="AP19" s="47">
        <v>0.27731558513588467</v>
      </c>
      <c r="AQ19" s="48">
        <v>0.49603174603174599</v>
      </c>
      <c r="AR19" s="48">
        <v>0</v>
      </c>
      <c r="AS19" s="48">
        <v>0</v>
      </c>
      <c r="AT19" s="48">
        <v>0</v>
      </c>
      <c r="AU19" s="48">
        <v>0</v>
      </c>
      <c r="AV19" s="85">
        <v>0.7142857142857143</v>
      </c>
      <c r="AW19" s="63">
        <v>1</v>
      </c>
      <c r="AX19" s="63"/>
      <c r="AY19" s="63">
        <v>0</v>
      </c>
      <c r="AZ19" s="63">
        <v>7.65</v>
      </c>
      <c r="BA19" s="63">
        <v>0</v>
      </c>
      <c r="BB19" s="63">
        <v>0</v>
      </c>
      <c r="BC19" s="63">
        <v>4</v>
      </c>
      <c r="BD19" s="63"/>
      <c r="BE19" s="63"/>
      <c r="BF19" s="63">
        <v>421</v>
      </c>
      <c r="BG19" s="63">
        <v>1131</v>
      </c>
      <c r="BH19" s="63">
        <v>1358</v>
      </c>
      <c r="BI19" s="63">
        <v>1539</v>
      </c>
      <c r="BJ19" s="80">
        <v>421</v>
      </c>
      <c r="BK19" s="80">
        <v>811</v>
      </c>
      <c r="BL19" s="63">
        <v>1198</v>
      </c>
      <c r="BM19" s="63">
        <v>1379</v>
      </c>
      <c r="BN19" s="51">
        <v>23438.799999999999</v>
      </c>
      <c r="BO19" s="66">
        <v>1.1913786457664139</v>
      </c>
      <c r="BP19" s="51">
        <v>7418</v>
      </c>
      <c r="BQ19" s="51">
        <v>0.3164837790330563</v>
      </c>
      <c r="BR19" s="51">
        <v>55.58101914262604</v>
      </c>
      <c r="BS19" s="51">
        <v>44.41898085737396</v>
      </c>
      <c r="BT19" s="51">
        <v>1207</v>
      </c>
      <c r="BU19" s="51">
        <v>4983</v>
      </c>
      <c r="BV19" s="51">
        <v>619</v>
      </c>
      <c r="BW19" s="48">
        <v>1.298008774890314</v>
      </c>
      <c r="BX19" s="48">
        <v>36.644591611479029</v>
      </c>
      <c r="BY19" s="48">
        <v>51.284175642087824</v>
      </c>
      <c r="BZ19" s="48">
        <v>12.04288441768248</v>
      </c>
      <c r="CA19" s="47">
        <v>1.7299038038266885</v>
      </c>
      <c r="CB19" s="47">
        <v>0.84385551406179926</v>
      </c>
      <c r="CC19" s="47">
        <v>0</v>
      </c>
      <c r="CD19" s="63">
        <v>0</v>
      </c>
    </row>
    <row r="20" spans="1:82" x14ac:dyDescent="0.45">
      <c r="A20" s="1"/>
      <c r="B20" s="1"/>
      <c r="C20" s="1"/>
      <c r="D20" s="1"/>
      <c r="E20" s="1">
        <v>2</v>
      </c>
      <c r="F20" s="1" t="s">
        <v>562</v>
      </c>
      <c r="G20" s="1">
        <v>2301</v>
      </c>
      <c r="H20" s="1" t="s">
        <v>166</v>
      </c>
      <c r="I20" s="63">
        <v>22.9</v>
      </c>
      <c r="J20" s="63">
        <v>12.5</v>
      </c>
      <c r="K20" s="47">
        <v>1.6666666666666667</v>
      </c>
      <c r="L20" s="48">
        <v>7.6</v>
      </c>
      <c r="M20" s="63">
        <v>1228.8</v>
      </c>
      <c r="N20" s="63">
        <v>4376.6000000000004</v>
      </c>
      <c r="O20" s="47">
        <v>3.6825630638924696</v>
      </c>
      <c r="P20" s="47"/>
      <c r="Q20" s="47">
        <v>32259.252439698037</v>
      </c>
      <c r="R20" s="51"/>
      <c r="S20" s="47">
        <v>47.8733198306021</v>
      </c>
      <c r="T20" s="64">
        <v>0</v>
      </c>
      <c r="U20" s="79">
        <v>1873</v>
      </c>
      <c r="V20" s="51"/>
      <c r="W20" s="47">
        <v>103.06905369999998</v>
      </c>
      <c r="X20" s="70">
        <v>11</v>
      </c>
      <c r="Y20" s="51"/>
      <c r="Z20" s="48">
        <v>11.337868480725623</v>
      </c>
      <c r="AA20" s="55">
        <v>6.5015706041347068</v>
      </c>
      <c r="AB20" s="47">
        <v>6.7354542848953853</v>
      </c>
      <c r="AC20" s="47">
        <v>6.2583817612874384</v>
      </c>
      <c r="AD20" s="56">
        <v>1.4245014245014245</v>
      </c>
      <c r="AE20" s="56">
        <v>1.1464603038119805</v>
      </c>
      <c r="AF20" s="56">
        <v>1.7136045298763223</v>
      </c>
      <c r="AG20" s="56">
        <v>1.6801811673606546</v>
      </c>
      <c r="AH20" s="56">
        <v>2.1496130696474633</v>
      </c>
      <c r="AI20" s="56">
        <v>1.1920727164357026</v>
      </c>
      <c r="AJ20" s="56">
        <v>0.32873109796186722</v>
      </c>
      <c r="AK20" s="56">
        <v>0.50157638291774143</v>
      </c>
      <c r="AL20" s="56">
        <v>0.14900908955446282</v>
      </c>
      <c r="AM20" s="55">
        <v>0.51135948571846013</v>
      </c>
      <c r="AN20" s="48">
        <v>0.28661507595299512</v>
      </c>
      <c r="AO20" s="48">
        <v>0.74504544777231407</v>
      </c>
      <c r="AP20" s="47">
        <v>0.51135948571846013</v>
      </c>
      <c r="AQ20" s="48">
        <v>0.64488392089423907</v>
      </c>
      <c r="AR20" s="48">
        <v>0.37252272388615704</v>
      </c>
      <c r="AS20" s="48">
        <v>0.14610271020527432</v>
      </c>
      <c r="AT20" s="48">
        <v>0.28661507595299512</v>
      </c>
      <c r="AU20" s="48">
        <v>0</v>
      </c>
      <c r="AV20" s="85">
        <v>0.7696629213483146</v>
      </c>
      <c r="AW20" s="52">
        <v>4</v>
      </c>
      <c r="AX20" s="63"/>
      <c r="AY20" s="63">
        <v>10.49</v>
      </c>
      <c r="AZ20" s="63">
        <v>0</v>
      </c>
      <c r="BA20" s="63">
        <v>0</v>
      </c>
      <c r="BB20" s="63">
        <v>0</v>
      </c>
      <c r="BC20" s="63">
        <v>2</v>
      </c>
      <c r="BD20" s="63"/>
      <c r="BE20" s="63"/>
      <c r="BF20" s="63">
        <v>2697</v>
      </c>
      <c r="BG20" s="63">
        <v>7490</v>
      </c>
      <c r="BH20" s="63">
        <v>7301</v>
      </c>
      <c r="BI20" s="63">
        <v>7691</v>
      </c>
      <c r="BJ20" s="80">
        <v>2297</v>
      </c>
      <c r="BK20" s="80">
        <v>6690</v>
      </c>
      <c r="BL20" s="63">
        <v>6181</v>
      </c>
      <c r="BM20" s="63">
        <v>6331</v>
      </c>
      <c r="BN20" s="51">
        <v>4038.8</v>
      </c>
      <c r="BO20" s="66">
        <v>4.4311319542592837</v>
      </c>
      <c r="BP20" s="51">
        <v>27590</v>
      </c>
      <c r="BQ20" s="51">
        <v>6.8312370010894323</v>
      </c>
      <c r="BR20" s="51">
        <v>51.003986951794133</v>
      </c>
      <c r="BS20" s="51">
        <v>48.996013048205874</v>
      </c>
      <c r="BT20" s="51">
        <v>6334</v>
      </c>
      <c r="BU20" s="51">
        <v>18099</v>
      </c>
      <c r="BV20" s="51">
        <v>2498</v>
      </c>
      <c r="BW20" s="48">
        <v>1.0372948029351692</v>
      </c>
      <c r="BX20" s="48">
        <v>48.798276147853471</v>
      </c>
      <c r="BY20" s="48">
        <v>39.437953899589516</v>
      </c>
      <c r="BZ20" s="48">
        <v>15.595410493483346</v>
      </c>
      <c r="CA20" s="47">
        <v>2.2609657675359576</v>
      </c>
      <c r="CB20" s="47">
        <v>1.1520158910778451</v>
      </c>
      <c r="CC20" s="47">
        <v>11.859863848763016</v>
      </c>
      <c r="CD20" s="63">
        <v>0</v>
      </c>
    </row>
    <row r="21" spans="1:82" x14ac:dyDescent="0.45">
      <c r="A21" s="1"/>
      <c r="B21" s="1"/>
      <c r="C21" s="1"/>
      <c r="D21" s="1"/>
      <c r="E21" s="1">
        <v>2</v>
      </c>
      <c r="F21" s="1" t="s">
        <v>562</v>
      </c>
      <c r="G21" s="1">
        <v>2302</v>
      </c>
      <c r="H21" s="1" t="s">
        <v>489</v>
      </c>
      <c r="I21" s="63">
        <v>6.3</v>
      </c>
      <c r="J21" s="63">
        <v>7.8</v>
      </c>
      <c r="K21" s="47">
        <v>0</v>
      </c>
      <c r="L21" s="48">
        <v>5.9</v>
      </c>
      <c r="M21" s="63">
        <v>644.9</v>
      </c>
      <c r="N21" s="63">
        <v>2919.2</v>
      </c>
      <c r="O21" s="47"/>
      <c r="P21" s="47"/>
      <c r="Q21" s="47"/>
      <c r="R21" s="51"/>
      <c r="S21" s="47"/>
      <c r="T21" s="64">
        <v>0</v>
      </c>
      <c r="U21" s="79">
        <v>269</v>
      </c>
      <c r="V21" s="79">
        <v>21</v>
      </c>
      <c r="W21" s="47">
        <v>54.945054900000002</v>
      </c>
      <c r="X21" s="70"/>
      <c r="Y21" s="51"/>
      <c r="Z21" s="48">
        <v>40</v>
      </c>
      <c r="AA21" s="55">
        <v>2.6217228464419478</v>
      </c>
      <c r="AB21" s="47">
        <v>3.2133676092544987</v>
      </c>
      <c r="AC21" s="47">
        <v>1.7953321364452424</v>
      </c>
      <c r="AD21" s="56">
        <v>0.74906367041198507</v>
      </c>
      <c r="AE21" s="56">
        <v>0.96401028277634959</v>
      </c>
      <c r="AF21" s="56">
        <v>0.44883303411131059</v>
      </c>
      <c r="AG21" s="56">
        <v>0.5617977528089888</v>
      </c>
      <c r="AH21" s="56">
        <v>0.96401028277634959</v>
      </c>
      <c r="AI21" s="56">
        <v>0</v>
      </c>
      <c r="AJ21" s="56">
        <v>0</v>
      </c>
      <c r="AK21" s="56">
        <v>0</v>
      </c>
      <c r="AL21" s="56">
        <v>0</v>
      </c>
      <c r="AM21" s="55">
        <v>0</v>
      </c>
      <c r="AN21" s="48">
        <v>0</v>
      </c>
      <c r="AO21" s="48">
        <v>0</v>
      </c>
      <c r="AP21" s="47">
        <v>0.37453183520599254</v>
      </c>
      <c r="AQ21" s="48">
        <v>0.64267352185089965</v>
      </c>
      <c r="AR21" s="48">
        <v>0</v>
      </c>
      <c r="AS21" s="48">
        <v>0</v>
      </c>
      <c r="AT21" s="48">
        <v>0</v>
      </c>
      <c r="AU21" s="48">
        <v>0</v>
      </c>
      <c r="AV21" s="85">
        <v>0.5</v>
      </c>
      <c r="AW21" s="63"/>
      <c r="AX21" s="63"/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1</v>
      </c>
      <c r="BE21" s="63"/>
      <c r="BF21" s="63">
        <v>191</v>
      </c>
      <c r="BG21" s="63">
        <v>917</v>
      </c>
      <c r="BH21" s="63">
        <v>902</v>
      </c>
      <c r="BI21" s="63">
        <v>650</v>
      </c>
      <c r="BJ21" s="80">
        <v>111</v>
      </c>
      <c r="BK21" s="80">
        <v>757</v>
      </c>
      <c r="BL21" s="63">
        <v>742</v>
      </c>
      <c r="BM21" s="63">
        <v>570</v>
      </c>
      <c r="BN21" s="51">
        <v>12197.2</v>
      </c>
      <c r="BO21" s="66">
        <v>0.82905049466786584</v>
      </c>
      <c r="BP21" s="51">
        <v>5162</v>
      </c>
      <c r="BQ21" s="51">
        <v>0.423211884694848</v>
      </c>
      <c r="BR21" s="51">
        <v>58.310732274312279</v>
      </c>
      <c r="BS21" s="51">
        <v>41.689267725687721</v>
      </c>
      <c r="BT21" s="51">
        <v>1376</v>
      </c>
      <c r="BU21" s="51">
        <v>4173</v>
      </c>
      <c r="BV21" s="51">
        <v>138</v>
      </c>
      <c r="BW21" s="48">
        <v>1.3905002101723414</v>
      </c>
      <c r="BX21" s="48">
        <v>36.280853103283015</v>
      </c>
      <c r="BY21" s="48">
        <v>10.029069767441861</v>
      </c>
      <c r="BZ21" s="48">
        <v>8.9678213469315988</v>
      </c>
      <c r="CA21" s="47">
        <v>1.2693388904906082</v>
      </c>
      <c r="CB21" s="47">
        <v>0.84622592699373878</v>
      </c>
      <c r="CC21" s="47">
        <v>19.534219208284085</v>
      </c>
      <c r="CD21" s="63">
        <v>0</v>
      </c>
    </row>
    <row r="22" spans="1:82" x14ac:dyDescent="0.45">
      <c r="A22" s="1" t="s">
        <v>141</v>
      </c>
      <c r="B22" s="1">
        <v>3</v>
      </c>
      <c r="C22" s="1" t="s">
        <v>142</v>
      </c>
      <c r="D22" s="1" t="s">
        <v>267</v>
      </c>
      <c r="E22" s="1">
        <v>3</v>
      </c>
      <c r="F22" s="1" t="s">
        <v>563</v>
      </c>
      <c r="G22" s="1">
        <v>3101</v>
      </c>
      <c r="H22" s="1" t="s">
        <v>490</v>
      </c>
      <c r="I22" s="63">
        <v>23.7</v>
      </c>
      <c r="J22" s="63">
        <v>9.8000000000000007</v>
      </c>
      <c r="K22" s="47">
        <v>0.44477390659747962</v>
      </c>
      <c r="L22" s="48">
        <v>6.3</v>
      </c>
      <c r="M22" s="63">
        <v>516.5</v>
      </c>
      <c r="N22" s="63">
        <v>3394.9</v>
      </c>
      <c r="O22" s="47">
        <v>0.60366424194862811</v>
      </c>
      <c r="P22" s="47">
        <v>0.60366424194862811</v>
      </c>
      <c r="Q22" s="47">
        <v>7700.1056412423432</v>
      </c>
      <c r="R22" s="51">
        <v>36</v>
      </c>
      <c r="S22" s="47">
        <v>63.384745404605951</v>
      </c>
      <c r="T22" s="64">
        <v>0.69910355860070628</v>
      </c>
      <c r="U22" s="79">
        <v>10358</v>
      </c>
      <c r="V22" s="79">
        <v>3032</v>
      </c>
      <c r="W22" s="47">
        <v>90.386043099999995</v>
      </c>
      <c r="X22" s="70">
        <v>302</v>
      </c>
      <c r="Y22" s="51">
        <v>37.064492216456635</v>
      </c>
      <c r="Z22" s="48">
        <v>5.9817030260380015</v>
      </c>
      <c r="AA22" s="55">
        <v>4.3445834763770668</v>
      </c>
      <c r="AB22" s="47">
        <v>4.8564408402450132</v>
      </c>
      <c r="AC22" s="47">
        <v>3.8051472822981633</v>
      </c>
      <c r="AD22" s="56">
        <v>1.1127815988540717</v>
      </c>
      <c r="AE22" s="56">
        <v>1.1420134042381387</v>
      </c>
      <c r="AF22" s="56">
        <v>1.0819747863403721</v>
      </c>
      <c r="AG22" s="56">
        <v>1.1305387520272749</v>
      </c>
      <c r="AH22" s="56">
        <v>1.2227618267600271</v>
      </c>
      <c r="AI22" s="56">
        <v>1.0333467060554118</v>
      </c>
      <c r="AJ22" s="56">
        <v>0.29003350182898674</v>
      </c>
      <c r="AK22" s="56">
        <v>0.46141955726793477</v>
      </c>
      <c r="AL22" s="56">
        <v>0.10941318064116123</v>
      </c>
      <c r="AM22" s="55">
        <v>0.29003350182898674</v>
      </c>
      <c r="AN22" s="48">
        <v>0.40374211260944293</v>
      </c>
      <c r="AO22" s="48">
        <v>0.17019828099736192</v>
      </c>
      <c r="AP22" s="47">
        <v>0.34330496134859662</v>
      </c>
      <c r="AQ22" s="48">
        <v>0.29992271222415762</v>
      </c>
      <c r="AR22" s="48">
        <v>0.38902464227968442</v>
      </c>
      <c r="AS22" s="48">
        <v>0.15981437855882946</v>
      </c>
      <c r="AT22" s="48">
        <v>0.17303233397547554</v>
      </c>
      <c r="AU22" s="48">
        <v>0.14588424085488166</v>
      </c>
      <c r="AV22" s="85">
        <v>0.74114441416893728</v>
      </c>
      <c r="AW22" s="52">
        <v>25</v>
      </c>
      <c r="AX22" s="63">
        <v>10</v>
      </c>
      <c r="AY22" s="63">
        <v>4.33</v>
      </c>
      <c r="AZ22" s="63">
        <v>5.77</v>
      </c>
      <c r="BA22" s="63">
        <v>0</v>
      </c>
      <c r="BB22" s="63">
        <v>0</v>
      </c>
      <c r="BC22" s="63">
        <v>43</v>
      </c>
      <c r="BD22" s="63">
        <v>13</v>
      </c>
      <c r="BE22" s="63">
        <v>1</v>
      </c>
      <c r="BF22" s="63">
        <v>11547</v>
      </c>
      <c r="BG22" s="63">
        <v>30054</v>
      </c>
      <c r="BH22" s="63">
        <v>33278</v>
      </c>
      <c r="BI22" s="63">
        <v>34779</v>
      </c>
      <c r="BJ22" s="80">
        <v>8987</v>
      </c>
      <c r="BK22" s="80">
        <v>24134</v>
      </c>
      <c r="BL22" s="63">
        <v>26398</v>
      </c>
      <c r="BM22" s="63">
        <v>27819</v>
      </c>
      <c r="BN22" s="51">
        <v>16681.3</v>
      </c>
      <c r="BO22" s="66">
        <v>55.116389214236797</v>
      </c>
      <c r="BP22" s="51">
        <v>172231</v>
      </c>
      <c r="BQ22" s="51">
        <v>10.324794830139139</v>
      </c>
      <c r="BR22" s="51">
        <v>51.358930738368812</v>
      </c>
      <c r="BS22" s="51">
        <v>48.641069261631181</v>
      </c>
      <c r="BT22" s="51">
        <v>37883</v>
      </c>
      <c r="BU22" s="51">
        <v>112014</v>
      </c>
      <c r="BV22" s="51">
        <v>12558</v>
      </c>
      <c r="BW22" s="48">
        <v>1.0491296670030272</v>
      </c>
      <c r="BX22" s="48">
        <v>45.030978270573321</v>
      </c>
      <c r="BY22" s="48">
        <v>33.149433782963335</v>
      </c>
      <c r="BZ22" s="48">
        <v>16.607675971807577</v>
      </c>
      <c r="CA22" s="47">
        <v>2.1528386733310652</v>
      </c>
      <c r="CB22" s="47">
        <v>1.0836007851681195</v>
      </c>
      <c r="CC22" s="47">
        <v>11.82896366217893</v>
      </c>
      <c r="CD22" s="63">
        <v>0</v>
      </c>
    </row>
    <row r="23" spans="1:82" x14ac:dyDescent="0.45">
      <c r="A23" s="1"/>
      <c r="B23" s="1"/>
      <c r="C23" s="1"/>
      <c r="D23" s="1"/>
      <c r="E23" s="1">
        <v>3</v>
      </c>
      <c r="F23" s="1" t="s">
        <v>563</v>
      </c>
      <c r="G23" s="1">
        <v>3102</v>
      </c>
      <c r="H23" s="1" t="s">
        <v>491</v>
      </c>
      <c r="I23" s="63">
        <v>26.1</v>
      </c>
      <c r="J23" s="63">
        <v>12.2</v>
      </c>
      <c r="K23" s="47">
        <v>0.71684587813620071</v>
      </c>
      <c r="L23" s="48">
        <v>7.5</v>
      </c>
      <c r="M23" s="63">
        <v>755.4</v>
      </c>
      <c r="N23" s="63">
        <v>4525.8</v>
      </c>
      <c r="O23" s="47"/>
      <c r="P23" s="47"/>
      <c r="Q23" s="47"/>
      <c r="R23" s="51"/>
      <c r="S23" s="47"/>
      <c r="T23" s="64">
        <v>0.94677343382006596</v>
      </c>
      <c r="U23" s="79">
        <v>1307</v>
      </c>
      <c r="V23" s="79">
        <v>436</v>
      </c>
      <c r="W23" s="47">
        <v>98.084291199999996</v>
      </c>
      <c r="X23" s="70">
        <v>3</v>
      </c>
      <c r="Y23" s="51"/>
      <c r="Z23" s="48">
        <v>3.4722222222222219</v>
      </c>
      <c r="AA23" s="55">
        <v>4.0549151364189306</v>
      </c>
      <c r="AB23" s="47">
        <v>3.6614258022830066</v>
      </c>
      <c r="AC23" s="47">
        <v>4.5129748025573528</v>
      </c>
      <c r="AD23" s="56">
        <v>1.2744019000173783</v>
      </c>
      <c r="AE23" s="56">
        <v>1.3999569244023262</v>
      </c>
      <c r="AF23" s="56">
        <v>1.1282437006393382</v>
      </c>
      <c r="AG23" s="56">
        <v>1.1585471818339801</v>
      </c>
      <c r="AH23" s="56">
        <v>1.0768899418479432</v>
      </c>
      <c r="AI23" s="56">
        <v>1.2536041118214867</v>
      </c>
      <c r="AJ23" s="56">
        <v>0.17378207727509704</v>
      </c>
      <c r="AK23" s="56">
        <v>0.32306698255438299</v>
      </c>
      <c r="AL23" s="56">
        <v>0</v>
      </c>
      <c r="AM23" s="55">
        <v>0.28963679545849502</v>
      </c>
      <c r="AN23" s="48">
        <v>0.32306698255438299</v>
      </c>
      <c r="AO23" s="48">
        <v>0.25072082236429732</v>
      </c>
      <c r="AP23" s="47">
        <v>0.52134623182529105</v>
      </c>
      <c r="AQ23" s="48">
        <v>0.43075597673917726</v>
      </c>
      <c r="AR23" s="48">
        <v>0.62680205591074334</v>
      </c>
      <c r="AS23" s="48">
        <v>5.7927359091699014E-2</v>
      </c>
      <c r="AT23" s="48">
        <v>0</v>
      </c>
      <c r="AU23" s="48">
        <v>0.12536041118214866</v>
      </c>
      <c r="AV23" s="85">
        <v>0.6428571428571429</v>
      </c>
      <c r="AW23" s="52">
        <v>4</v>
      </c>
      <c r="AX23" s="63"/>
      <c r="AY23" s="63">
        <v>0</v>
      </c>
      <c r="AZ23" s="63">
        <v>2.46</v>
      </c>
      <c r="BA23" s="63">
        <v>0</v>
      </c>
      <c r="BB23" s="63">
        <v>0</v>
      </c>
      <c r="BC23" s="63">
        <v>4</v>
      </c>
      <c r="BD23" s="63">
        <v>1</v>
      </c>
      <c r="BE23" s="63"/>
      <c r="BF23" s="63">
        <v>983</v>
      </c>
      <c r="BG23" s="63">
        <v>2685</v>
      </c>
      <c r="BH23" s="63">
        <v>3065</v>
      </c>
      <c r="BI23" s="63">
        <v>3084</v>
      </c>
      <c r="BJ23" s="80">
        <v>823</v>
      </c>
      <c r="BK23" s="80">
        <v>2125</v>
      </c>
      <c r="BL23" s="63">
        <v>2345</v>
      </c>
      <c r="BM23" s="63">
        <v>2524</v>
      </c>
      <c r="BN23" s="51">
        <v>4666.6000000000004</v>
      </c>
      <c r="BO23" s="66">
        <v>5.6136914933789033</v>
      </c>
      <c r="BP23" s="51">
        <v>17542</v>
      </c>
      <c r="BQ23" s="51">
        <v>3.7590537007671534</v>
      </c>
      <c r="BR23" s="51">
        <v>53.853608482499148</v>
      </c>
      <c r="BS23" s="51">
        <v>46.146391517500859</v>
      </c>
      <c r="BT23" s="51">
        <v>4013</v>
      </c>
      <c r="BU23" s="51">
        <v>11433</v>
      </c>
      <c r="BV23" s="51">
        <v>1264</v>
      </c>
      <c r="BW23" s="48">
        <v>1.1575209812782441</v>
      </c>
      <c r="BX23" s="48">
        <v>46.155864602466544</v>
      </c>
      <c r="BY23" s="48">
        <v>31.497632693745324</v>
      </c>
      <c r="BZ23" s="48">
        <v>16.696588868940754</v>
      </c>
      <c r="CA23" s="47">
        <v>2.3777684341034537</v>
      </c>
      <c r="CB23" s="47">
        <v>1.2442802558390835</v>
      </c>
      <c r="CC23" s="47">
        <v>7.1493154033509745</v>
      </c>
      <c r="CD23" s="63">
        <v>0</v>
      </c>
    </row>
    <row r="24" spans="1:82" x14ac:dyDescent="0.45">
      <c r="A24" s="1"/>
      <c r="B24" s="1"/>
      <c r="C24" s="1"/>
      <c r="D24" s="1"/>
      <c r="E24" s="1">
        <v>3</v>
      </c>
      <c r="F24" s="1" t="s">
        <v>563</v>
      </c>
      <c r="G24" s="1">
        <v>3103</v>
      </c>
      <c r="H24" s="1" t="s">
        <v>492</v>
      </c>
      <c r="I24" s="63">
        <v>25.2</v>
      </c>
      <c r="J24" s="63">
        <v>9.5</v>
      </c>
      <c r="K24" s="47">
        <v>0.44052863436123352</v>
      </c>
      <c r="L24" s="48">
        <v>4.4000000000000004</v>
      </c>
      <c r="M24" s="63">
        <v>613.79999999999995</v>
      </c>
      <c r="N24" s="63">
        <v>2683.8</v>
      </c>
      <c r="O24" s="47"/>
      <c r="P24" s="47"/>
      <c r="Q24" s="47"/>
      <c r="R24" s="51"/>
      <c r="S24" s="47"/>
      <c r="T24" s="64">
        <v>0.95273782183004951</v>
      </c>
      <c r="U24" s="79">
        <v>1571</v>
      </c>
      <c r="V24" s="79">
        <v>895</v>
      </c>
      <c r="W24" s="47">
        <v>72.7272727</v>
      </c>
      <c r="X24" s="72">
        <v>1</v>
      </c>
      <c r="Y24" s="51"/>
      <c r="Z24" s="48">
        <v>17.699115044247787</v>
      </c>
      <c r="AA24" s="55">
        <v>3.0236556589790715</v>
      </c>
      <c r="AB24" s="47">
        <v>2.8854080791426218</v>
      </c>
      <c r="AC24" s="47">
        <v>3.2109451347200895</v>
      </c>
      <c r="AD24" s="56">
        <v>1.1264599513843601</v>
      </c>
      <c r="AE24" s="56">
        <v>1.0305028854080791</v>
      </c>
      <c r="AF24" s="56">
        <v>1.2564567918469913</v>
      </c>
      <c r="AG24" s="56">
        <v>0.29643682931167364</v>
      </c>
      <c r="AH24" s="56">
        <v>0.30915086562242372</v>
      </c>
      <c r="AI24" s="56">
        <v>0.27921262041044259</v>
      </c>
      <c r="AJ24" s="56">
        <v>0.11857473172466947</v>
      </c>
      <c r="AK24" s="56">
        <v>0.20610057708161583</v>
      </c>
      <c r="AL24" s="56">
        <v>0</v>
      </c>
      <c r="AM24" s="55">
        <v>0.29643682931167364</v>
      </c>
      <c r="AN24" s="48">
        <v>0.20610057708161583</v>
      </c>
      <c r="AO24" s="48">
        <v>0.41881893061566383</v>
      </c>
      <c r="AP24" s="47">
        <v>0.47429892689867786</v>
      </c>
      <c r="AQ24" s="48">
        <v>0.41220115416323166</v>
      </c>
      <c r="AR24" s="48">
        <v>0.55842524082088518</v>
      </c>
      <c r="AS24" s="48">
        <v>0.11857473172466947</v>
      </c>
      <c r="AT24" s="48">
        <v>0.20610057708161583</v>
      </c>
      <c r="AU24" s="48">
        <v>0</v>
      </c>
      <c r="AV24" s="85">
        <v>0.62745098039215685</v>
      </c>
      <c r="AW24" s="52">
        <v>3</v>
      </c>
      <c r="AX24" s="63"/>
      <c r="AY24" s="63">
        <v>0</v>
      </c>
      <c r="AZ24" s="63">
        <v>0</v>
      </c>
      <c r="BA24" s="63">
        <v>0</v>
      </c>
      <c r="BB24" s="63">
        <v>0</v>
      </c>
      <c r="BC24" s="63">
        <v>8</v>
      </c>
      <c r="BD24" s="63"/>
      <c r="BE24" s="63">
        <v>1</v>
      </c>
      <c r="BF24" s="63">
        <v>814</v>
      </c>
      <c r="BG24" s="63">
        <v>2362</v>
      </c>
      <c r="BH24" s="63">
        <v>3301</v>
      </c>
      <c r="BI24" s="63">
        <v>2399</v>
      </c>
      <c r="BJ24" s="80">
        <v>654</v>
      </c>
      <c r="BK24" s="80">
        <v>1962</v>
      </c>
      <c r="BL24" s="63">
        <v>2341</v>
      </c>
      <c r="BM24" s="63">
        <v>2159</v>
      </c>
      <c r="BN24" s="51">
        <v>11190.6</v>
      </c>
      <c r="BO24" s="66">
        <v>5.5023265042273897</v>
      </c>
      <c r="BP24" s="51">
        <v>17194</v>
      </c>
      <c r="BQ24" s="51">
        <v>1.5364681071613675</v>
      </c>
      <c r="BR24" s="51">
        <v>57.601488891473771</v>
      </c>
      <c r="BS24" s="51">
        <v>42.398511108526229</v>
      </c>
      <c r="BT24" s="51">
        <v>3873</v>
      </c>
      <c r="BU24" s="51">
        <v>11319</v>
      </c>
      <c r="BV24" s="51">
        <v>1020</v>
      </c>
      <c r="BW24" s="48">
        <v>1.347863866763215</v>
      </c>
      <c r="BX24" s="48">
        <v>43.228200371057511</v>
      </c>
      <c r="BY24" s="48">
        <v>26.336173508907823</v>
      </c>
      <c r="BZ24" s="48">
        <v>14.001973846533433</v>
      </c>
      <c r="CA24" s="47">
        <v>2.0081944371398954</v>
      </c>
      <c r="CB24" s="47">
        <v>0.95544052515906919</v>
      </c>
      <c r="CC24" s="47">
        <v>8.7870440420040605</v>
      </c>
      <c r="CD24" s="63">
        <v>0</v>
      </c>
    </row>
    <row r="25" spans="1:82" x14ac:dyDescent="0.45">
      <c r="A25" s="1"/>
      <c r="B25" s="1"/>
      <c r="C25" s="1"/>
      <c r="D25" s="1"/>
      <c r="E25" s="1">
        <v>3</v>
      </c>
      <c r="F25" s="1" t="s">
        <v>563</v>
      </c>
      <c r="G25" s="1">
        <v>3201</v>
      </c>
      <c r="H25" s="1" t="s">
        <v>167</v>
      </c>
      <c r="I25" s="63">
        <v>23.6</v>
      </c>
      <c r="J25" s="63">
        <v>9.4</v>
      </c>
      <c r="K25" s="47">
        <v>0.93896713615023475</v>
      </c>
      <c r="L25" s="48">
        <v>8.5</v>
      </c>
      <c r="M25" s="63">
        <v>536.1</v>
      </c>
      <c r="N25" s="63">
        <v>2079.4</v>
      </c>
      <c r="O25" s="47">
        <v>7.2621641249092228</v>
      </c>
      <c r="P25" s="47"/>
      <c r="Q25" s="47">
        <v>15453.885257806827</v>
      </c>
      <c r="R25" s="51"/>
      <c r="S25" s="47">
        <v>43.572984749455337</v>
      </c>
      <c r="T25" s="64">
        <v>0.85221496005809727</v>
      </c>
      <c r="U25" s="79">
        <v>710</v>
      </c>
      <c r="V25" s="79">
        <v>999</v>
      </c>
      <c r="W25" s="47">
        <v>91.452991499999996</v>
      </c>
      <c r="X25" s="70">
        <v>23</v>
      </c>
      <c r="Y25" s="51"/>
      <c r="Z25" s="48">
        <v>10.416666666666666</v>
      </c>
      <c r="AA25" s="55">
        <v>7.3475920267714248</v>
      </c>
      <c r="AB25" s="47">
        <v>7.4043028778988544</v>
      </c>
      <c r="AC25" s="47">
        <v>7.285974499089253</v>
      </c>
      <c r="AD25" s="56">
        <v>2.0369562054415828</v>
      </c>
      <c r="AE25" s="56">
        <v>1.8161497625034926</v>
      </c>
      <c r="AF25" s="56">
        <v>2.2768670309653918</v>
      </c>
      <c r="AG25" s="56">
        <v>1.8187108977156992</v>
      </c>
      <c r="AH25" s="56">
        <v>2.2352612461581449</v>
      </c>
      <c r="AI25" s="56">
        <v>1.3661202185792349</v>
      </c>
      <c r="AJ25" s="56">
        <v>0.36374217954313981</v>
      </c>
      <c r="AK25" s="56">
        <v>0.27940765576976812</v>
      </c>
      <c r="AL25" s="56">
        <v>0.45537340619307831</v>
      </c>
      <c r="AM25" s="55">
        <v>0.72748435908627962</v>
      </c>
      <c r="AN25" s="48">
        <v>0.55881531153953623</v>
      </c>
      <c r="AO25" s="48">
        <v>0.91074681238615662</v>
      </c>
      <c r="AP25" s="47">
        <v>0.72748435908627962</v>
      </c>
      <c r="AQ25" s="48">
        <v>0.41911148365465212</v>
      </c>
      <c r="AR25" s="48">
        <v>1.0625379477838492</v>
      </c>
      <c r="AS25" s="48">
        <v>0.21824530772588388</v>
      </c>
      <c r="AT25" s="48">
        <v>0.27940765576976812</v>
      </c>
      <c r="AU25" s="48">
        <v>0.15179113539769279</v>
      </c>
      <c r="AV25" s="85">
        <v>0.78217821782178221</v>
      </c>
      <c r="AW25" s="63"/>
      <c r="AX25" s="63"/>
      <c r="AY25" s="63">
        <v>0</v>
      </c>
      <c r="AZ25" s="63">
        <v>0</v>
      </c>
      <c r="BA25" s="63">
        <v>0</v>
      </c>
      <c r="BB25" s="63">
        <v>0</v>
      </c>
      <c r="BC25" s="63">
        <v>4</v>
      </c>
      <c r="BD25" s="63"/>
      <c r="BE25" s="63"/>
      <c r="BF25" s="63">
        <v>1345</v>
      </c>
      <c r="BG25" s="63">
        <v>4014</v>
      </c>
      <c r="BH25" s="63">
        <v>3622</v>
      </c>
      <c r="BI25" s="63">
        <v>3591</v>
      </c>
      <c r="BJ25" s="80">
        <v>1345</v>
      </c>
      <c r="BK25" s="80">
        <v>2974</v>
      </c>
      <c r="BL25" s="63">
        <v>2982</v>
      </c>
      <c r="BM25" s="63">
        <v>3111</v>
      </c>
      <c r="BN25" s="51">
        <v>5772.4</v>
      </c>
      <c r="BO25" s="66">
        <v>4.3921967704153149</v>
      </c>
      <c r="BP25" s="51">
        <v>13725</v>
      </c>
      <c r="BQ25" s="51">
        <v>2.3776938535098053</v>
      </c>
      <c r="BR25" s="51">
        <v>52.10928961748634</v>
      </c>
      <c r="BS25" s="51">
        <v>47.89071038251366</v>
      </c>
      <c r="BT25" s="51">
        <v>3340</v>
      </c>
      <c r="BU25" s="51">
        <v>9188</v>
      </c>
      <c r="BV25" s="51">
        <v>1253</v>
      </c>
      <c r="BW25" s="48">
        <v>1.0845560429587051</v>
      </c>
      <c r="BX25" s="48">
        <v>49.989116238572052</v>
      </c>
      <c r="BY25" s="48">
        <v>37.514970059880234</v>
      </c>
      <c r="BZ25" s="48">
        <v>15.456062695014875</v>
      </c>
      <c r="CA25" s="47">
        <v>2.2414465824849046</v>
      </c>
      <c r="CB25" s="47">
        <v>1.0733687859786867</v>
      </c>
      <c r="CC25" s="47">
        <v>0</v>
      </c>
      <c r="CD25" s="63">
        <v>0</v>
      </c>
    </row>
    <row r="26" spans="1:82" x14ac:dyDescent="0.45">
      <c r="A26" s="1"/>
      <c r="B26" s="1"/>
      <c r="C26" s="1"/>
      <c r="D26" s="1"/>
      <c r="E26" s="1">
        <v>3</v>
      </c>
      <c r="F26" s="1" t="s">
        <v>563</v>
      </c>
      <c r="G26" s="1">
        <v>3202</v>
      </c>
      <c r="H26" s="1" t="s">
        <v>168</v>
      </c>
      <c r="I26" s="63">
        <v>24</v>
      </c>
      <c r="J26" s="63">
        <v>11.6</v>
      </c>
      <c r="K26" s="47">
        <v>0.83682008368200833</v>
      </c>
      <c r="L26" s="48">
        <v>5.9</v>
      </c>
      <c r="M26" s="63">
        <v>886.3</v>
      </c>
      <c r="N26" s="63">
        <v>2235.4</v>
      </c>
      <c r="O26" s="47">
        <v>6.3303158827625507</v>
      </c>
      <c r="P26" s="47"/>
      <c r="Q26" s="47">
        <v>12878.394631892132</v>
      </c>
      <c r="R26" s="51"/>
      <c r="S26" s="47">
        <v>56.972842944862947</v>
      </c>
      <c r="T26" s="64">
        <v>0.31031208457302017</v>
      </c>
      <c r="U26" s="79">
        <v>853</v>
      </c>
      <c r="V26" s="79">
        <v>363</v>
      </c>
      <c r="W26" s="47">
        <v>107.56302520000001</v>
      </c>
      <c r="X26" s="70"/>
      <c r="Y26" s="51">
        <v>418.41004184100416</v>
      </c>
      <c r="Z26" s="48">
        <v>13.761467889908257</v>
      </c>
      <c r="AA26" s="55">
        <v>3.6126701503128831</v>
      </c>
      <c r="AB26" s="47">
        <v>4.4788766493160637</v>
      </c>
      <c r="AC26" s="47">
        <v>2.6243093922651934</v>
      </c>
      <c r="AD26" s="56">
        <v>1.0321914715179665</v>
      </c>
      <c r="AE26" s="56">
        <v>0.84735504176249843</v>
      </c>
      <c r="AF26" s="56">
        <v>1.2430939226519335</v>
      </c>
      <c r="AG26" s="56">
        <v>0.5806077027288562</v>
      </c>
      <c r="AH26" s="56">
        <v>0.60525360125892746</v>
      </c>
      <c r="AI26" s="56">
        <v>0.5524861878453039</v>
      </c>
      <c r="AJ26" s="56">
        <v>0.3870718018192375</v>
      </c>
      <c r="AK26" s="56">
        <v>0.60525360125892746</v>
      </c>
      <c r="AL26" s="56">
        <v>0.13812154696132597</v>
      </c>
      <c r="AM26" s="55">
        <v>0.32255983484936451</v>
      </c>
      <c r="AN26" s="48">
        <v>0.48420288100714198</v>
      </c>
      <c r="AO26" s="48">
        <v>0.13812154696132597</v>
      </c>
      <c r="AP26" s="47">
        <v>0.25804786787949163</v>
      </c>
      <c r="AQ26" s="48">
        <v>0</v>
      </c>
      <c r="AR26" s="48">
        <v>0.5524861878453039</v>
      </c>
      <c r="AS26" s="48">
        <v>0.19353590090961875</v>
      </c>
      <c r="AT26" s="48">
        <v>0.24210144050357099</v>
      </c>
      <c r="AU26" s="48">
        <v>0.13812154696132597</v>
      </c>
      <c r="AV26" s="85">
        <v>0.625</v>
      </c>
      <c r="AW26" s="52">
        <v>2</v>
      </c>
      <c r="AX26" s="63"/>
      <c r="AY26" s="63">
        <v>0</v>
      </c>
      <c r="AZ26" s="63">
        <v>0</v>
      </c>
      <c r="BA26" s="63">
        <v>0</v>
      </c>
      <c r="BB26" s="63">
        <v>0</v>
      </c>
      <c r="BC26" s="63">
        <v>2</v>
      </c>
      <c r="BD26" s="63"/>
      <c r="BE26" s="63"/>
      <c r="BF26" s="63">
        <v>703</v>
      </c>
      <c r="BG26" s="63">
        <v>3398</v>
      </c>
      <c r="BH26" s="63">
        <v>3229</v>
      </c>
      <c r="BI26" s="63">
        <v>2368</v>
      </c>
      <c r="BJ26" s="80">
        <v>543</v>
      </c>
      <c r="BK26" s="80">
        <v>2758</v>
      </c>
      <c r="BL26" s="63">
        <v>2749</v>
      </c>
      <c r="BM26" s="63">
        <v>1888</v>
      </c>
      <c r="BN26" s="51">
        <v>18663.8</v>
      </c>
      <c r="BO26" s="66">
        <v>4.8718982610420944</v>
      </c>
      <c r="BP26" s="51">
        <v>15224</v>
      </c>
      <c r="BQ26" s="51">
        <v>0.81569669627835706</v>
      </c>
      <c r="BR26" s="51">
        <v>53.225170782974253</v>
      </c>
      <c r="BS26" s="51">
        <v>46.774829217025747</v>
      </c>
      <c r="BT26" s="51">
        <v>3781</v>
      </c>
      <c r="BU26" s="51">
        <v>11546</v>
      </c>
      <c r="BV26" s="51">
        <v>752</v>
      </c>
      <c r="BW26" s="48">
        <v>1.1490243250467789</v>
      </c>
      <c r="BX26" s="48">
        <v>39.260349904728912</v>
      </c>
      <c r="BY26" s="48">
        <v>19.88891827558847</v>
      </c>
      <c r="BZ26" s="48">
        <v>14.864108464456745</v>
      </c>
      <c r="CA26" s="47">
        <v>2.0027823894848935</v>
      </c>
      <c r="CB26" s="47">
        <v>0.93854237498873672</v>
      </c>
      <c r="CC26" s="47">
        <v>8.345853546171222</v>
      </c>
      <c r="CD26" s="63">
        <v>0</v>
      </c>
    </row>
    <row r="27" spans="1:82" x14ac:dyDescent="0.45">
      <c r="A27" s="1"/>
      <c r="B27" s="1"/>
      <c r="C27" s="1"/>
      <c r="D27" s="1"/>
      <c r="E27" s="1">
        <v>3</v>
      </c>
      <c r="F27" s="1" t="s">
        <v>563</v>
      </c>
      <c r="G27" s="1">
        <v>3301</v>
      </c>
      <c r="H27" s="1" t="s">
        <v>169</v>
      </c>
      <c r="I27" s="63">
        <v>23.7</v>
      </c>
      <c r="J27" s="63">
        <v>9.4</v>
      </c>
      <c r="K27" s="47">
        <v>0.34324942791762014</v>
      </c>
      <c r="L27" s="48">
        <v>6.1</v>
      </c>
      <c r="M27" s="63">
        <v>581.4</v>
      </c>
      <c r="N27" s="63">
        <v>2169.8000000000002</v>
      </c>
      <c r="O27" s="47">
        <v>1.9029133603547033</v>
      </c>
      <c r="P27" s="47"/>
      <c r="Q27" s="47">
        <v>26038.89554908565</v>
      </c>
      <c r="R27" s="62">
        <v>10</v>
      </c>
      <c r="S27" s="47">
        <v>100.85440809879927</v>
      </c>
      <c r="T27" s="64">
        <v>0.86007878061311871</v>
      </c>
      <c r="U27" s="79">
        <v>3795</v>
      </c>
      <c r="V27" s="79">
        <v>2911</v>
      </c>
      <c r="W27" s="47">
        <v>99.138991399999995</v>
      </c>
      <c r="X27" s="70">
        <v>332</v>
      </c>
      <c r="Y27" s="51"/>
      <c r="Z27" s="48">
        <v>8.3073727933541015</v>
      </c>
      <c r="AA27" s="55">
        <v>6.777222474632743</v>
      </c>
      <c r="AB27" s="47">
        <v>6.8777376469684164</v>
      </c>
      <c r="AC27" s="47">
        <v>6.6796029554444356</v>
      </c>
      <c r="AD27" s="56">
        <v>1.930940481599273</v>
      </c>
      <c r="AE27" s="56">
        <v>1.9595788826558056</v>
      </c>
      <c r="AF27" s="56">
        <v>1.9031270990372415</v>
      </c>
      <c r="AG27" s="56">
        <v>1.6848402241405422</v>
      </c>
      <c r="AH27" s="56">
        <v>1.3832321524629216</v>
      </c>
      <c r="AI27" s="56">
        <v>1.9777595342936041</v>
      </c>
      <c r="AJ27" s="56">
        <v>0.37861578070573981</v>
      </c>
      <c r="AK27" s="56">
        <v>0.46107738415430721</v>
      </c>
      <c r="AL27" s="56">
        <v>0.29852974102544966</v>
      </c>
      <c r="AM27" s="55">
        <v>0.66257761623504463</v>
      </c>
      <c r="AN27" s="48">
        <v>0.69161607623146082</v>
      </c>
      <c r="AO27" s="48">
        <v>0.63437569967908058</v>
      </c>
      <c r="AP27" s="47">
        <v>0.54899288202332275</v>
      </c>
      <c r="AQ27" s="48">
        <v>0.57634673019288407</v>
      </c>
      <c r="AR27" s="48">
        <v>0.52242704679453689</v>
      </c>
      <c r="AS27" s="48">
        <v>5.6792367105860969E-2</v>
      </c>
      <c r="AT27" s="48">
        <v>0.1152693460385768</v>
      </c>
      <c r="AU27" s="48">
        <v>0</v>
      </c>
      <c r="AV27" s="85">
        <v>0.81005586592178769</v>
      </c>
      <c r="AW27" s="52">
        <v>2</v>
      </c>
      <c r="AX27" s="63"/>
      <c r="AY27" s="63">
        <v>6.25</v>
      </c>
      <c r="AZ27" s="63">
        <v>2.65</v>
      </c>
      <c r="BA27" s="63">
        <v>0</v>
      </c>
      <c r="BB27" s="63">
        <v>0</v>
      </c>
      <c r="BC27" s="63">
        <v>8</v>
      </c>
      <c r="BD27" s="63"/>
      <c r="BE27" s="63">
        <v>1</v>
      </c>
      <c r="BF27" s="63">
        <v>3390</v>
      </c>
      <c r="BG27" s="63">
        <v>11056</v>
      </c>
      <c r="BH27" s="63">
        <v>13258</v>
      </c>
      <c r="BI27" s="63">
        <v>11030</v>
      </c>
      <c r="BJ27" s="80">
        <v>3150</v>
      </c>
      <c r="BK27" s="80">
        <v>9616</v>
      </c>
      <c r="BL27" s="63">
        <v>11178</v>
      </c>
      <c r="BM27" s="63">
        <v>9830</v>
      </c>
      <c r="BN27" s="51">
        <v>7083.7</v>
      </c>
      <c r="BO27" s="66">
        <v>16.988601089328803</v>
      </c>
      <c r="BP27" s="51">
        <v>53087</v>
      </c>
      <c r="BQ27" s="51">
        <v>7.4942473566074232</v>
      </c>
      <c r="BR27" s="51">
        <v>49.300205323337167</v>
      </c>
      <c r="BS27" s="51">
        <v>50.699794676662833</v>
      </c>
      <c r="BT27" s="51">
        <v>12285</v>
      </c>
      <c r="BU27" s="51">
        <v>34709</v>
      </c>
      <c r="BV27" s="51">
        <v>5271</v>
      </c>
      <c r="BW27" s="48">
        <v>0.96780873493975905</v>
      </c>
      <c r="BX27" s="48">
        <v>50.580541070039473</v>
      </c>
      <c r="BY27" s="48">
        <v>42.905982905982903</v>
      </c>
      <c r="BZ27" s="48">
        <v>16.722472017602602</v>
      </c>
      <c r="CA27" s="47">
        <v>2.3064168688360516</v>
      </c>
      <c r="CB27" s="47">
        <v>1.1505695135154674</v>
      </c>
      <c r="CC27" s="47">
        <v>3.423327798972978</v>
      </c>
      <c r="CD27" s="63">
        <v>0</v>
      </c>
    </row>
    <row r="28" spans="1:82" x14ac:dyDescent="0.45">
      <c r="A28" s="1"/>
      <c r="B28" s="1"/>
      <c r="C28" s="1"/>
      <c r="D28" s="1"/>
      <c r="E28" s="1">
        <v>3</v>
      </c>
      <c r="F28" s="1" t="s">
        <v>563</v>
      </c>
      <c r="G28" s="1">
        <v>3302</v>
      </c>
      <c r="H28" s="1" t="s">
        <v>493</v>
      </c>
      <c r="I28" s="63">
        <v>23.5</v>
      </c>
      <c r="J28" s="63">
        <v>10.199999999999999</v>
      </c>
      <c r="K28" s="47">
        <v>0</v>
      </c>
      <c r="L28" s="48">
        <v>3</v>
      </c>
      <c r="M28" s="63">
        <v>230</v>
      </c>
      <c r="N28" s="63">
        <v>878.3</v>
      </c>
      <c r="O28" s="47"/>
      <c r="P28" s="47"/>
      <c r="Q28" s="47"/>
      <c r="R28" s="51"/>
      <c r="S28" s="47"/>
      <c r="T28" s="64">
        <v>0.81270572745227121</v>
      </c>
      <c r="U28" s="79">
        <v>304</v>
      </c>
      <c r="V28" s="79">
        <v>669</v>
      </c>
      <c r="W28" s="47">
        <v>62.637362600000003</v>
      </c>
      <c r="X28" s="70"/>
      <c r="Y28" s="51"/>
      <c r="Z28" s="48">
        <v>19.607843137254903</v>
      </c>
      <c r="AA28" s="55">
        <v>4.0361640297061676</v>
      </c>
      <c r="AB28" s="47">
        <v>2.6086956521739131</v>
      </c>
      <c r="AC28" s="47">
        <v>5.8309037900874632</v>
      </c>
      <c r="AD28" s="56">
        <v>1.6144656118824667</v>
      </c>
      <c r="AE28" s="56">
        <v>1.1594202898550725</v>
      </c>
      <c r="AF28" s="56">
        <v>2.1865889212827989</v>
      </c>
      <c r="AG28" s="56">
        <v>0.64578624475298674</v>
      </c>
      <c r="AH28" s="56">
        <v>0</v>
      </c>
      <c r="AI28" s="56">
        <v>1.4577259475218658</v>
      </c>
      <c r="AJ28" s="56">
        <v>0.16144656118824668</v>
      </c>
      <c r="AK28" s="56">
        <v>0.28985507246376813</v>
      </c>
      <c r="AL28" s="56">
        <v>0</v>
      </c>
      <c r="AM28" s="55">
        <v>0.48433968356474005</v>
      </c>
      <c r="AN28" s="48">
        <v>0.28985507246376813</v>
      </c>
      <c r="AO28" s="48">
        <v>0.7288629737609329</v>
      </c>
      <c r="AP28" s="47">
        <v>0.48433968356474005</v>
      </c>
      <c r="AQ28" s="48">
        <v>0.57971014492753625</v>
      </c>
      <c r="AR28" s="48">
        <v>0.36443148688046645</v>
      </c>
      <c r="AS28" s="48">
        <v>0</v>
      </c>
      <c r="AT28" s="48">
        <v>0</v>
      </c>
      <c r="AU28" s="48">
        <v>0</v>
      </c>
      <c r="AV28" s="85">
        <v>0.8</v>
      </c>
      <c r="AW28" s="63"/>
      <c r="AX28" s="63"/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/>
      <c r="BE28" s="63"/>
      <c r="BF28" s="63">
        <v>353</v>
      </c>
      <c r="BG28" s="63">
        <v>917</v>
      </c>
      <c r="BH28" s="63">
        <v>1178</v>
      </c>
      <c r="BI28" s="63">
        <v>824</v>
      </c>
      <c r="BJ28" s="80">
        <v>353</v>
      </c>
      <c r="BK28" s="80">
        <v>757</v>
      </c>
      <c r="BL28" s="63">
        <v>858</v>
      </c>
      <c r="BM28" s="63">
        <v>824</v>
      </c>
      <c r="BN28" s="51">
        <v>5938.7</v>
      </c>
      <c r="BO28" s="66">
        <v>2.0176903925295853</v>
      </c>
      <c r="BP28" s="51">
        <v>6305</v>
      </c>
      <c r="BQ28" s="51">
        <v>1.0616801656928285</v>
      </c>
      <c r="BR28" s="51">
        <v>55.717684377478193</v>
      </c>
      <c r="BS28" s="51">
        <v>44.282315622521807</v>
      </c>
      <c r="BT28" s="51">
        <v>1231</v>
      </c>
      <c r="BU28" s="51">
        <v>3849</v>
      </c>
      <c r="BV28" s="51">
        <v>895</v>
      </c>
      <c r="BW28" s="48">
        <v>1.2462406015037595</v>
      </c>
      <c r="BX28" s="48">
        <v>55.235126006754996</v>
      </c>
      <c r="BY28" s="48">
        <v>72.705117790414292</v>
      </c>
      <c r="BZ28" s="48">
        <v>11.04602510460251</v>
      </c>
      <c r="CA28" s="47">
        <v>1.9223314866383945</v>
      </c>
      <c r="CB28" s="47">
        <v>0.90291327402712473</v>
      </c>
      <c r="CC28" s="47">
        <v>0</v>
      </c>
      <c r="CD28" s="63">
        <v>0</v>
      </c>
    </row>
    <row r="29" spans="1:82" x14ac:dyDescent="0.45">
      <c r="A29" s="1"/>
      <c r="B29" s="1"/>
      <c r="C29" s="1"/>
      <c r="D29" s="1"/>
      <c r="E29" s="1">
        <v>3</v>
      </c>
      <c r="F29" s="1" t="s">
        <v>563</v>
      </c>
      <c r="G29" s="1">
        <v>3303</v>
      </c>
      <c r="H29" s="1" t="s">
        <v>494</v>
      </c>
      <c r="I29" s="63">
        <v>26.6</v>
      </c>
      <c r="J29" s="48">
        <v>9</v>
      </c>
      <c r="K29" s="47">
        <v>0.91743119266055051</v>
      </c>
      <c r="L29" s="48">
        <v>4.5999999999999996</v>
      </c>
      <c r="M29" s="63">
        <v>407.5</v>
      </c>
      <c r="N29" s="63">
        <v>1477.1</v>
      </c>
      <c r="O29" s="47"/>
      <c r="P29" s="47"/>
      <c r="Q29" s="47"/>
      <c r="R29" s="51"/>
      <c r="S29" s="47"/>
      <c r="T29" s="64">
        <v>1.0569986640938103</v>
      </c>
      <c r="U29" s="79">
        <v>645</v>
      </c>
      <c r="V29" s="79">
        <v>360</v>
      </c>
      <c r="W29" s="47">
        <v>113.3928571</v>
      </c>
      <c r="X29" s="70">
        <v>59</v>
      </c>
      <c r="Y29" s="51"/>
      <c r="Z29" s="48">
        <v>0</v>
      </c>
      <c r="AA29" s="55">
        <v>5.5693976256778548</v>
      </c>
      <c r="AB29" s="47">
        <v>7.6786769049025398</v>
      </c>
      <c r="AC29" s="47">
        <v>3.4914169333721268</v>
      </c>
      <c r="AD29" s="56">
        <v>1.6121940495383262</v>
      </c>
      <c r="AE29" s="56">
        <v>2.067336089781453</v>
      </c>
      <c r="AF29" s="56">
        <v>1.1638056444573757</v>
      </c>
      <c r="AG29" s="56">
        <v>1.4656309541257511</v>
      </c>
      <c r="AH29" s="56">
        <v>2.067336089781453</v>
      </c>
      <c r="AI29" s="56">
        <v>0.87285423334303169</v>
      </c>
      <c r="AJ29" s="56">
        <v>0.14656309541257512</v>
      </c>
      <c r="AK29" s="56">
        <v>0</v>
      </c>
      <c r="AL29" s="56">
        <v>0.29095141111434392</v>
      </c>
      <c r="AM29" s="55">
        <v>0.58625238165030047</v>
      </c>
      <c r="AN29" s="48">
        <v>0.88600118133490846</v>
      </c>
      <c r="AO29" s="48">
        <v>0.29095141111434392</v>
      </c>
      <c r="AP29" s="47">
        <v>0.29312619082515023</v>
      </c>
      <c r="AQ29" s="48">
        <v>0.29533372711163614</v>
      </c>
      <c r="AR29" s="48">
        <v>0.29095141111434392</v>
      </c>
      <c r="AS29" s="48">
        <v>0</v>
      </c>
      <c r="AT29" s="48">
        <v>0</v>
      </c>
      <c r="AU29" s="48">
        <v>0</v>
      </c>
      <c r="AV29" s="85">
        <v>0.71052631578947367</v>
      </c>
      <c r="AW29" s="63"/>
      <c r="AX29" s="63"/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/>
      <c r="BE29" s="63"/>
      <c r="BF29" s="63">
        <v>305</v>
      </c>
      <c r="BG29" s="63">
        <v>1225</v>
      </c>
      <c r="BH29" s="63">
        <v>1742</v>
      </c>
      <c r="BI29" s="63">
        <v>832</v>
      </c>
      <c r="BJ29" s="80">
        <v>305</v>
      </c>
      <c r="BK29" s="80">
        <v>1065</v>
      </c>
      <c r="BL29" s="63">
        <v>1182</v>
      </c>
      <c r="BM29" s="63">
        <v>752</v>
      </c>
      <c r="BN29" s="51">
        <v>3577.7</v>
      </c>
      <c r="BO29" s="66">
        <v>2.2128991378813767</v>
      </c>
      <c r="BP29" s="51">
        <v>6915</v>
      </c>
      <c r="BQ29" s="51">
        <v>1.9328059926768595</v>
      </c>
      <c r="BR29" s="51">
        <v>49.660159074475779</v>
      </c>
      <c r="BS29" s="51">
        <v>50.339840925524229</v>
      </c>
      <c r="BT29" s="51">
        <v>1642</v>
      </c>
      <c r="BU29" s="51">
        <v>4316</v>
      </c>
      <c r="BV29" s="51">
        <v>691</v>
      </c>
      <c r="BW29" s="48">
        <v>0.98596176821983272</v>
      </c>
      <c r="BX29" s="48">
        <v>54.054680259499534</v>
      </c>
      <c r="BY29" s="48">
        <v>42.082825822168083</v>
      </c>
      <c r="BZ29" s="48">
        <v>16.393442622950822</v>
      </c>
      <c r="CA29" s="47">
        <v>2.3304097679219886</v>
      </c>
      <c r="CB29" s="47">
        <v>1.1331350247694074</v>
      </c>
      <c r="CC29" s="47">
        <v>0</v>
      </c>
      <c r="CD29" s="63">
        <v>0</v>
      </c>
    </row>
    <row r="30" spans="1:82" x14ac:dyDescent="0.45">
      <c r="A30" s="1"/>
      <c r="B30" s="1"/>
      <c r="C30" s="1"/>
      <c r="D30" s="1"/>
      <c r="E30" s="1">
        <v>3</v>
      </c>
      <c r="F30" s="1" t="s">
        <v>563</v>
      </c>
      <c r="G30" s="1">
        <v>3304</v>
      </c>
      <c r="H30" s="1" t="s">
        <v>170</v>
      </c>
      <c r="I30" s="63">
        <v>24.7</v>
      </c>
      <c r="J30" s="63">
        <v>9.4</v>
      </c>
      <c r="K30" s="47">
        <v>2</v>
      </c>
      <c r="L30" s="48">
        <v>4</v>
      </c>
      <c r="M30" s="63">
        <v>1084.0999999999999</v>
      </c>
      <c r="N30" s="63">
        <v>1084.0999999999999</v>
      </c>
      <c r="O30" s="47">
        <v>10.081661457808247</v>
      </c>
      <c r="P30" s="47"/>
      <c r="Q30" s="47">
        <v>2066.7405988506903</v>
      </c>
      <c r="R30" s="51"/>
      <c r="S30" s="47">
        <v>90.734953120274213</v>
      </c>
      <c r="T30" s="64">
        <v>0.61911483012400448</v>
      </c>
      <c r="U30" s="79">
        <v>859</v>
      </c>
      <c r="V30" s="79">
        <v>549</v>
      </c>
      <c r="W30" s="47">
        <v>98.561151100000004</v>
      </c>
      <c r="X30" s="70">
        <v>76</v>
      </c>
      <c r="Y30" s="51"/>
      <c r="Z30" s="48">
        <v>6.7114093959731544</v>
      </c>
      <c r="AA30" s="55">
        <v>5.0580184468908067</v>
      </c>
      <c r="AB30" s="47">
        <v>5.868544600938967</v>
      </c>
      <c r="AC30" s="47">
        <v>4.2245021122510567</v>
      </c>
      <c r="AD30" s="56">
        <v>1.2892988197956956</v>
      </c>
      <c r="AE30" s="56">
        <v>1.3693270735524257</v>
      </c>
      <c r="AF30" s="56">
        <v>1.2070006035003018</v>
      </c>
      <c r="AG30" s="56">
        <v>1.2892988197956956</v>
      </c>
      <c r="AH30" s="56">
        <v>1.3693270735524257</v>
      </c>
      <c r="AI30" s="56">
        <v>1.2070006035003018</v>
      </c>
      <c r="AJ30" s="56">
        <v>0.19835366458395318</v>
      </c>
      <c r="AK30" s="56">
        <v>0.39123630672926446</v>
      </c>
      <c r="AL30" s="56">
        <v>0</v>
      </c>
      <c r="AM30" s="55">
        <v>0.59506099375185961</v>
      </c>
      <c r="AN30" s="48">
        <v>0.78247261345852892</v>
      </c>
      <c r="AO30" s="48">
        <v>0.40233353450010056</v>
      </c>
      <c r="AP30" s="47">
        <v>9.9176832291976588E-2</v>
      </c>
      <c r="AQ30" s="48">
        <v>0</v>
      </c>
      <c r="AR30" s="48">
        <v>0.20116676725005028</v>
      </c>
      <c r="AS30" s="48">
        <v>0</v>
      </c>
      <c r="AT30" s="48">
        <v>0</v>
      </c>
      <c r="AU30" s="48">
        <v>0</v>
      </c>
      <c r="AV30" s="85">
        <v>0.84313725490196079</v>
      </c>
      <c r="AW30" s="52">
        <v>2</v>
      </c>
      <c r="AX30" s="63"/>
      <c r="AY30" s="63">
        <v>0</v>
      </c>
      <c r="AZ30" s="63">
        <v>0</v>
      </c>
      <c r="BA30" s="63">
        <v>0</v>
      </c>
      <c r="BB30" s="63">
        <v>0</v>
      </c>
      <c r="BC30" s="63">
        <v>1</v>
      </c>
      <c r="BD30" s="63"/>
      <c r="BE30" s="63"/>
      <c r="BF30" s="63">
        <v>853</v>
      </c>
      <c r="BG30" s="63">
        <v>1874</v>
      </c>
      <c r="BH30" s="63">
        <v>1937</v>
      </c>
      <c r="BI30" s="63">
        <v>2471</v>
      </c>
      <c r="BJ30" s="80">
        <v>853</v>
      </c>
      <c r="BK30" s="80">
        <v>1394</v>
      </c>
      <c r="BL30" s="63">
        <v>1777</v>
      </c>
      <c r="BM30" s="63">
        <v>2231</v>
      </c>
      <c r="BN30" s="51">
        <v>1601.4</v>
      </c>
      <c r="BO30" s="66">
        <v>3.2843071369597361</v>
      </c>
      <c r="BP30" s="51">
        <v>10263</v>
      </c>
      <c r="BQ30" s="51">
        <v>6.4087673285874853</v>
      </c>
      <c r="BR30" s="51">
        <v>50.667446165838449</v>
      </c>
      <c r="BS30" s="51">
        <v>49.332553834161551</v>
      </c>
      <c r="BT30" s="51">
        <v>2229</v>
      </c>
      <c r="BU30" s="51">
        <v>6527</v>
      </c>
      <c r="BV30" s="51">
        <v>981</v>
      </c>
      <c r="BW30" s="48">
        <v>1.0276967930029155</v>
      </c>
      <c r="BX30" s="48">
        <v>49.180327868852459</v>
      </c>
      <c r="BY30" s="48">
        <v>44.010767160161507</v>
      </c>
      <c r="BZ30" s="48">
        <v>15.40515559207148</v>
      </c>
      <c r="CA30" s="47">
        <v>2.3245117993979161</v>
      </c>
      <c r="CB30" s="47">
        <v>1.2087461356869165</v>
      </c>
      <c r="CC30" s="47">
        <v>0</v>
      </c>
      <c r="CD30" s="63">
        <v>0</v>
      </c>
    </row>
    <row r="31" spans="1:82" x14ac:dyDescent="0.45">
      <c r="A31" s="1" t="s">
        <v>143</v>
      </c>
      <c r="B31" s="1">
        <v>4</v>
      </c>
      <c r="C31" s="1" t="s">
        <v>144</v>
      </c>
      <c r="D31" s="1" t="s">
        <v>269</v>
      </c>
      <c r="E31" s="1">
        <v>4</v>
      </c>
      <c r="F31" s="1" t="s">
        <v>564</v>
      </c>
      <c r="G31" s="1">
        <v>4101</v>
      </c>
      <c r="H31" s="1" t="s">
        <v>171</v>
      </c>
      <c r="I31" s="63">
        <v>22.6</v>
      </c>
      <c r="J31" s="63">
        <v>9.8000000000000007</v>
      </c>
      <c r="K31" s="47">
        <v>0.43383947939262474</v>
      </c>
      <c r="L31" s="48">
        <v>4.9000000000000004</v>
      </c>
      <c r="M31" s="63">
        <v>477.3</v>
      </c>
      <c r="N31" s="63">
        <v>2781.6</v>
      </c>
      <c r="O31" s="47">
        <v>0.47978659092435688</v>
      </c>
      <c r="P31" s="47">
        <v>0.47978659092435688</v>
      </c>
      <c r="Q31" s="47">
        <v>13698.14706418585</v>
      </c>
      <c r="R31" s="51">
        <v>56</v>
      </c>
      <c r="S31" s="47">
        <v>64.771189774788169</v>
      </c>
      <c r="T31" s="64">
        <v>0.77164077418364307</v>
      </c>
      <c r="U31" s="79">
        <v>11306</v>
      </c>
      <c r="V31" s="79">
        <v>7015</v>
      </c>
      <c r="W31" s="47">
        <v>103.8809832</v>
      </c>
      <c r="X31" s="70">
        <v>670</v>
      </c>
      <c r="Y31" s="51">
        <v>123.95413696932135</v>
      </c>
      <c r="Z31" s="48">
        <v>7.5483091787439607</v>
      </c>
      <c r="AA31" s="55">
        <v>5.5356714529609024</v>
      </c>
      <c r="AB31" s="47">
        <v>5.9815012994954904</v>
      </c>
      <c r="AC31" s="47">
        <v>5.1035057657574212</v>
      </c>
      <c r="AD31" s="56">
        <v>1.4203676965116334</v>
      </c>
      <c r="AE31" s="56">
        <v>1.3472710594710289</v>
      </c>
      <c r="AF31" s="56">
        <v>1.4912240077802992</v>
      </c>
      <c r="AG31" s="56">
        <v>1.472102943735567</v>
      </c>
      <c r="AH31" s="56">
        <v>1.6339244763797585</v>
      </c>
      <c r="AI31" s="56">
        <v>1.3152410503403882</v>
      </c>
      <c r="AJ31" s="56">
        <v>0.25397303182658348</v>
      </c>
      <c r="AK31" s="56">
        <v>0.39175966977526372</v>
      </c>
      <c r="AL31" s="56">
        <v>0.12040939193257075</v>
      </c>
      <c r="AM31" s="55">
        <v>0.3527403219813659</v>
      </c>
      <c r="AN31" s="48">
        <v>0.4204250114661367</v>
      </c>
      <c r="AO31" s="48">
        <v>0.28713008845459176</v>
      </c>
      <c r="AP31" s="47">
        <v>0.47032042930848789</v>
      </c>
      <c r="AQ31" s="48">
        <v>0.439535239260052</v>
      </c>
      <c r="AR31" s="48">
        <v>0.50016208956606312</v>
      </c>
      <c r="AS31" s="48">
        <v>0.12228331162020685</v>
      </c>
      <c r="AT31" s="48">
        <v>0.1815471640421954</v>
      </c>
      <c r="AU31" s="48">
        <v>6.4835826425230392E-2</v>
      </c>
      <c r="AV31" s="85">
        <v>0.756159728122345</v>
      </c>
      <c r="AW31" s="52">
        <v>23</v>
      </c>
      <c r="AX31" s="63">
        <v>2</v>
      </c>
      <c r="AY31" s="63">
        <v>1.33</v>
      </c>
      <c r="AZ31" s="63">
        <v>3.31</v>
      </c>
      <c r="BA31" s="63">
        <v>0</v>
      </c>
      <c r="BB31" s="63">
        <v>0</v>
      </c>
      <c r="BC31" s="63">
        <v>61</v>
      </c>
      <c r="BD31" s="63" t="s">
        <v>449</v>
      </c>
      <c r="BE31" s="63">
        <v>2</v>
      </c>
      <c r="BF31" s="63">
        <v>14145</v>
      </c>
      <c r="BG31" s="63">
        <v>33617</v>
      </c>
      <c r="BH31" s="63">
        <v>42234</v>
      </c>
      <c r="BI31" s="63">
        <v>39370</v>
      </c>
      <c r="BJ31" s="80">
        <v>11265</v>
      </c>
      <c r="BK31" s="80">
        <v>28337</v>
      </c>
      <c r="BL31" s="63">
        <v>36474</v>
      </c>
      <c r="BM31" s="63">
        <v>32650</v>
      </c>
      <c r="BN31" s="51">
        <v>1892.8</v>
      </c>
      <c r="BO31" s="66">
        <v>28.12582270437111</v>
      </c>
      <c r="BP31" s="51">
        <v>216874</v>
      </c>
      <c r="BQ31" s="51">
        <v>114.57840236686391</v>
      </c>
      <c r="BR31" s="51">
        <v>49.274232964762952</v>
      </c>
      <c r="BS31" s="51">
        <v>50.725767035237048</v>
      </c>
      <c r="BT31" s="51">
        <v>43226</v>
      </c>
      <c r="BU31" s="51">
        <v>141740</v>
      </c>
      <c r="BV31" s="51">
        <v>19238</v>
      </c>
      <c r="BW31" s="48">
        <v>0.96504936584614798</v>
      </c>
      <c r="BX31" s="48">
        <v>44.069422886976156</v>
      </c>
      <c r="BY31" s="48">
        <v>44.505621616619628</v>
      </c>
      <c r="BZ31" s="48">
        <v>15.802824626354038</v>
      </c>
      <c r="CA31" s="47">
        <v>2.0009117541936496</v>
      </c>
      <c r="CB31" s="47">
        <v>0.99022499889905746</v>
      </c>
      <c r="CC31" s="47">
        <v>11.155872327238923</v>
      </c>
      <c r="CD31" s="63">
        <v>0</v>
      </c>
    </row>
    <row r="32" spans="1:82" x14ac:dyDescent="0.45">
      <c r="A32" s="1"/>
      <c r="B32" s="1"/>
      <c r="C32" s="1"/>
      <c r="D32" s="1"/>
      <c r="E32" s="1">
        <v>4</v>
      </c>
      <c r="F32" s="1" t="s">
        <v>564</v>
      </c>
      <c r="G32" s="1">
        <v>4102</v>
      </c>
      <c r="H32" s="1" t="s">
        <v>172</v>
      </c>
      <c r="I32" s="63">
        <v>24.3</v>
      </c>
      <c r="J32" s="63">
        <v>10.7</v>
      </c>
      <c r="K32" s="47">
        <v>0.50027793218454697</v>
      </c>
      <c r="L32" s="48">
        <v>6</v>
      </c>
      <c r="M32" s="63">
        <v>566.20000000000005</v>
      </c>
      <c r="N32" s="63">
        <v>2816.5</v>
      </c>
      <c r="O32" s="47">
        <v>0.4526218118451128</v>
      </c>
      <c r="P32" s="47">
        <v>0.4526218118451128</v>
      </c>
      <c r="Q32" s="47">
        <v>11780.840518704597</v>
      </c>
      <c r="R32" s="51">
        <v>27</v>
      </c>
      <c r="S32" s="47">
        <v>62.914431846470684</v>
      </c>
      <c r="T32" s="64">
        <v>0.78989295494149858</v>
      </c>
      <c r="U32" s="79">
        <v>13577</v>
      </c>
      <c r="V32" s="79">
        <v>9131</v>
      </c>
      <c r="W32" s="47">
        <v>94.4749695</v>
      </c>
      <c r="X32" s="70">
        <v>1737</v>
      </c>
      <c r="Y32" s="51"/>
      <c r="Z32" s="48">
        <v>6.5005417118093174</v>
      </c>
      <c r="AA32" s="55">
        <v>4.8580383073339135</v>
      </c>
      <c r="AB32" s="47">
        <v>5.2130942791720596</v>
      </c>
      <c r="AC32" s="47">
        <v>4.5190612795078291</v>
      </c>
      <c r="AD32" s="56">
        <v>1.3305455236647026</v>
      </c>
      <c r="AE32" s="56">
        <v>1.3937786788064186</v>
      </c>
      <c r="AF32" s="56">
        <v>1.2701759236857566</v>
      </c>
      <c r="AG32" s="56">
        <v>1.379170110908263</v>
      </c>
      <c r="AH32" s="56">
        <v>1.5566878750305453</v>
      </c>
      <c r="AI32" s="56">
        <v>1.2096913558911968</v>
      </c>
      <c r="AJ32" s="56">
        <v>0.19007793195210038</v>
      </c>
      <c r="AK32" s="56">
        <v>0.28056583794155177</v>
      </c>
      <c r="AL32" s="56">
        <v>0.10368783050495974</v>
      </c>
      <c r="AM32" s="55">
        <v>0.38899669794848446</v>
      </c>
      <c r="AN32" s="48">
        <v>0.45252554506701903</v>
      </c>
      <c r="AO32" s="48">
        <v>0.32834479659903915</v>
      </c>
      <c r="AP32" s="47">
        <v>0.36689461283777508</v>
      </c>
      <c r="AQ32" s="48">
        <v>0.41632350146165753</v>
      </c>
      <c r="AR32" s="48">
        <v>0.31970414405695918</v>
      </c>
      <c r="AS32" s="48">
        <v>8.3987923420695512E-2</v>
      </c>
      <c r="AT32" s="48">
        <v>0.11765664171742496</v>
      </c>
      <c r="AU32" s="48">
        <v>5.1843915252479868E-2</v>
      </c>
      <c r="AV32" s="85">
        <v>0.78798908098271159</v>
      </c>
      <c r="AW32" s="52">
        <v>29</v>
      </c>
      <c r="AX32" s="63">
        <v>1</v>
      </c>
      <c r="AY32" s="63">
        <v>0.85</v>
      </c>
      <c r="AZ32" s="63">
        <v>4.58</v>
      </c>
      <c r="BA32" s="63">
        <v>0</v>
      </c>
      <c r="BB32" s="63">
        <v>0</v>
      </c>
      <c r="BC32" s="63">
        <v>63</v>
      </c>
      <c r="BD32" s="63">
        <v>5</v>
      </c>
      <c r="BE32" s="63">
        <v>2</v>
      </c>
      <c r="BF32" s="63">
        <v>13874</v>
      </c>
      <c r="BG32" s="63">
        <v>35446</v>
      </c>
      <c r="BH32" s="63">
        <v>36908</v>
      </c>
      <c r="BI32" s="63">
        <v>40638</v>
      </c>
      <c r="BJ32" s="80">
        <v>11394</v>
      </c>
      <c r="BK32" s="80">
        <v>29046</v>
      </c>
      <c r="BL32" s="63">
        <v>30668</v>
      </c>
      <c r="BM32" s="63">
        <v>34158</v>
      </c>
      <c r="BN32" s="51">
        <v>1429.3</v>
      </c>
      <c r="BO32" s="66">
        <v>30.023538261021809</v>
      </c>
      <c r="BP32" s="51">
        <v>231507</v>
      </c>
      <c r="BQ32" s="51">
        <v>161.97229412999371</v>
      </c>
      <c r="BR32" s="51">
        <v>48.82876111737442</v>
      </c>
      <c r="BS32" s="51">
        <v>51.17123888262558</v>
      </c>
      <c r="BT32" s="51">
        <v>47503</v>
      </c>
      <c r="BU32" s="51">
        <v>149235</v>
      </c>
      <c r="BV32" s="51">
        <v>18955</v>
      </c>
      <c r="BW32" s="48">
        <v>0.95537041737679951</v>
      </c>
      <c r="BX32" s="48">
        <v>44.532448822327204</v>
      </c>
      <c r="BY32" s="48">
        <v>39.902742984653599</v>
      </c>
      <c r="BZ32" s="48">
        <v>16.681116216103444</v>
      </c>
      <c r="CA32" s="47">
        <v>2.0732106401376673</v>
      </c>
      <c r="CB32" s="47">
        <v>1.0066422980323804</v>
      </c>
      <c r="CC32" s="47">
        <v>8.6158977209560881</v>
      </c>
      <c r="CD32" s="63">
        <v>1</v>
      </c>
    </row>
    <row r="33" spans="1:82" x14ac:dyDescent="0.45">
      <c r="A33" s="1"/>
      <c r="B33" s="1"/>
      <c r="C33" s="1"/>
      <c r="D33" s="1"/>
      <c r="E33" s="1">
        <v>4</v>
      </c>
      <c r="F33" s="1" t="s">
        <v>564</v>
      </c>
      <c r="G33" s="1">
        <v>4103</v>
      </c>
      <c r="H33" s="1" t="s">
        <v>173</v>
      </c>
      <c r="I33" s="63">
        <v>17.7</v>
      </c>
      <c r="J33" s="63">
        <v>6.6</v>
      </c>
      <c r="K33" s="47">
        <v>0</v>
      </c>
      <c r="L33" s="48">
        <v>6.3</v>
      </c>
      <c r="M33" s="63">
        <v>854.2</v>
      </c>
      <c r="N33" s="63">
        <v>2122.8000000000002</v>
      </c>
      <c r="O33" s="47">
        <v>8.8597501550456279</v>
      </c>
      <c r="P33" s="47"/>
      <c r="Q33" s="47">
        <v>2338.9740409320457</v>
      </c>
      <c r="R33" s="51"/>
      <c r="S33" s="47">
        <v>53.15850093027376</v>
      </c>
      <c r="T33" s="64">
        <v>0</v>
      </c>
      <c r="U33" s="79">
        <v>824</v>
      </c>
      <c r="V33" s="79">
        <v>440</v>
      </c>
      <c r="W33" s="47">
        <v>109.14634150000001</v>
      </c>
      <c r="X33" s="70">
        <v>16</v>
      </c>
      <c r="Y33" s="51"/>
      <c r="Z33" s="48">
        <v>5.9880239520958085</v>
      </c>
      <c r="AA33" s="55">
        <v>6.6972153683468454</v>
      </c>
      <c r="AB33" s="47">
        <v>6.1706629055007047</v>
      </c>
      <c r="AC33" s="47">
        <v>7.2233967582804794</v>
      </c>
      <c r="AD33" s="56">
        <v>1.8505463517800493</v>
      </c>
      <c r="AE33" s="56">
        <v>1.5867418899858956</v>
      </c>
      <c r="AF33" s="56">
        <v>2.1141649048625792</v>
      </c>
      <c r="AG33" s="56">
        <v>2.2911526260133948</v>
      </c>
      <c r="AH33" s="56">
        <v>1.9393511988716503</v>
      </c>
      <c r="AI33" s="56">
        <v>2.6427061310782243</v>
      </c>
      <c r="AJ33" s="56">
        <v>0.35248501938667604</v>
      </c>
      <c r="AK33" s="56">
        <v>0.70521861777150918</v>
      </c>
      <c r="AL33" s="56">
        <v>0</v>
      </c>
      <c r="AM33" s="55">
        <v>0.17624250969333802</v>
      </c>
      <c r="AN33" s="48">
        <v>0.1763046544428773</v>
      </c>
      <c r="AO33" s="48">
        <v>0.17618040873854829</v>
      </c>
      <c r="AP33" s="47">
        <v>0.52872752908001408</v>
      </c>
      <c r="AQ33" s="48">
        <v>0.1763046544428773</v>
      </c>
      <c r="AR33" s="48">
        <v>0.88090204369274139</v>
      </c>
      <c r="AS33" s="48">
        <v>0</v>
      </c>
      <c r="AT33" s="48">
        <v>0</v>
      </c>
      <c r="AU33" s="48">
        <v>0</v>
      </c>
      <c r="AV33" s="85">
        <v>0.77631578947368418</v>
      </c>
      <c r="AW33" s="63"/>
      <c r="AX33" s="63"/>
      <c r="AY33" s="63">
        <v>5.7</v>
      </c>
      <c r="AZ33" s="63">
        <v>0</v>
      </c>
      <c r="BA33" s="63">
        <v>0</v>
      </c>
      <c r="BB33" s="63">
        <v>0</v>
      </c>
      <c r="BC33" s="63">
        <v>17</v>
      </c>
      <c r="BD33" s="63"/>
      <c r="BE33" s="63"/>
      <c r="BF33" s="63">
        <v>951</v>
      </c>
      <c r="BG33" s="63">
        <v>2711</v>
      </c>
      <c r="BH33" s="63">
        <v>2367</v>
      </c>
      <c r="BI33" s="63">
        <v>2656</v>
      </c>
      <c r="BJ33" s="80">
        <v>871</v>
      </c>
      <c r="BK33" s="80">
        <v>2151</v>
      </c>
      <c r="BL33" s="63">
        <v>2207</v>
      </c>
      <c r="BM33" s="63">
        <v>2176</v>
      </c>
      <c r="BN33" s="51">
        <v>310.3</v>
      </c>
      <c r="BO33" s="66">
        <v>1.4803815402971139</v>
      </c>
      <c r="BP33" s="51">
        <v>11415</v>
      </c>
      <c r="BQ33" s="51">
        <v>36.786980341604895</v>
      </c>
      <c r="BR33" s="51">
        <v>49.995619798510731</v>
      </c>
      <c r="BS33" s="51">
        <v>50.004380201489276</v>
      </c>
      <c r="BT33" s="51">
        <v>2466</v>
      </c>
      <c r="BU33" s="51">
        <v>7407</v>
      </c>
      <c r="BV33" s="51">
        <v>1331</v>
      </c>
      <c r="BW33" s="48">
        <v>0.995724973281083</v>
      </c>
      <c r="BX33" s="48">
        <v>51.262319427568514</v>
      </c>
      <c r="BY33" s="48">
        <v>53.974047039740469</v>
      </c>
      <c r="BZ33" s="48">
        <v>15.530167797215281</v>
      </c>
      <c r="CA33" s="47">
        <v>2.1675059920028112</v>
      </c>
      <c r="CB33" s="47">
        <v>1.2207792368751464</v>
      </c>
      <c r="CC33" s="47">
        <v>5.7471264367816088</v>
      </c>
      <c r="CD33" s="63">
        <v>0</v>
      </c>
    </row>
    <row r="34" spans="1:82" x14ac:dyDescent="0.45">
      <c r="A34" s="1"/>
      <c r="B34" s="1"/>
      <c r="C34" s="1"/>
      <c r="D34" s="1"/>
      <c r="E34" s="1">
        <v>4</v>
      </c>
      <c r="F34" s="1" t="s">
        <v>564</v>
      </c>
      <c r="G34" s="1">
        <v>4104</v>
      </c>
      <c r="H34" s="1" t="s">
        <v>446</v>
      </c>
      <c r="I34" s="63">
        <v>26.7</v>
      </c>
      <c r="J34" s="63">
        <v>11.7</v>
      </c>
      <c r="K34" s="47">
        <v>1.6129032258064515</v>
      </c>
      <c r="L34" s="48">
        <v>3.2</v>
      </c>
      <c r="M34" s="63">
        <v>455.4</v>
      </c>
      <c r="N34" s="63">
        <v>2985.1</v>
      </c>
      <c r="O34" s="47"/>
      <c r="P34" s="47"/>
      <c r="Q34" s="47"/>
      <c r="R34" s="51"/>
      <c r="S34" s="47"/>
      <c r="T34" s="64">
        <v>0</v>
      </c>
      <c r="U34" s="79">
        <v>271</v>
      </c>
      <c r="V34" s="79">
        <v>78</v>
      </c>
      <c r="W34" s="47"/>
      <c r="X34" s="70">
        <v>149</v>
      </c>
      <c r="Y34" s="51"/>
      <c r="Z34" s="48">
        <v>31.25</v>
      </c>
      <c r="AA34" s="55">
        <v>3.5026269702276709</v>
      </c>
      <c r="AB34" s="47">
        <v>3.3063923585598824</v>
      </c>
      <c r="AC34" s="47">
        <v>3.7919826652221018</v>
      </c>
      <c r="AD34" s="56">
        <v>0.87565674255691772</v>
      </c>
      <c r="AE34" s="56">
        <v>1.1021307861866274</v>
      </c>
      <c r="AF34" s="56">
        <v>0.54171180931744312</v>
      </c>
      <c r="AG34" s="56">
        <v>1.0945709281961471</v>
      </c>
      <c r="AH34" s="56">
        <v>1.4695077149155031</v>
      </c>
      <c r="AI34" s="56">
        <v>0.54171180931744312</v>
      </c>
      <c r="AJ34" s="56">
        <v>0</v>
      </c>
      <c r="AK34" s="56">
        <v>0</v>
      </c>
      <c r="AL34" s="56">
        <v>0</v>
      </c>
      <c r="AM34" s="55">
        <v>0.21891418563922943</v>
      </c>
      <c r="AN34" s="48">
        <v>0.36737692872887578</v>
      </c>
      <c r="AO34" s="48">
        <v>0</v>
      </c>
      <c r="AP34" s="47">
        <v>0</v>
      </c>
      <c r="AQ34" s="48">
        <v>0</v>
      </c>
      <c r="AR34" s="48">
        <v>0</v>
      </c>
      <c r="AS34" s="48">
        <v>0.21891418563922943</v>
      </c>
      <c r="AT34" s="48">
        <v>0.36737692872887578</v>
      </c>
      <c r="AU34" s="48">
        <v>0</v>
      </c>
      <c r="AV34" s="85">
        <v>0.6875</v>
      </c>
      <c r="AW34" s="63">
        <v>1</v>
      </c>
      <c r="AX34" s="63"/>
      <c r="AY34" s="63">
        <v>0</v>
      </c>
      <c r="AZ34" s="63">
        <v>0</v>
      </c>
      <c r="BA34" s="63">
        <v>0</v>
      </c>
      <c r="BB34" s="63">
        <v>0</v>
      </c>
      <c r="BC34" s="63">
        <v>1</v>
      </c>
      <c r="BD34" s="63"/>
      <c r="BE34" s="63"/>
      <c r="BF34" s="63">
        <v>465</v>
      </c>
      <c r="BG34" s="63">
        <v>505</v>
      </c>
      <c r="BH34" s="63">
        <v>1079</v>
      </c>
      <c r="BI34" s="63">
        <v>1003</v>
      </c>
      <c r="BJ34" s="80">
        <v>305</v>
      </c>
      <c r="BK34" s="80">
        <v>505</v>
      </c>
      <c r="BL34" s="63">
        <v>919</v>
      </c>
      <c r="BM34" s="63">
        <v>843</v>
      </c>
      <c r="BN34" s="51">
        <v>4158.2</v>
      </c>
      <c r="BO34" s="66">
        <v>0.59941510987764002</v>
      </c>
      <c r="BP34" s="51">
        <v>4622</v>
      </c>
      <c r="BQ34" s="51">
        <v>1.1115386465297485</v>
      </c>
      <c r="BR34" s="51">
        <v>59.844223279965384</v>
      </c>
      <c r="BS34" s="51">
        <v>40.155776720034616</v>
      </c>
      <c r="BT34" s="51">
        <v>950</v>
      </c>
      <c r="BU34" s="51">
        <v>3058</v>
      </c>
      <c r="BV34" s="51">
        <v>425</v>
      </c>
      <c r="BW34" s="48">
        <v>1.4424242424242424</v>
      </c>
      <c r="BX34" s="48">
        <v>44.964028776978417</v>
      </c>
      <c r="BY34" s="48">
        <v>44.736842105263158</v>
      </c>
      <c r="BZ34" s="48">
        <v>13.986013986013987</v>
      </c>
      <c r="CA34" s="47">
        <v>2.1540557959521092</v>
      </c>
      <c r="CB34" s="47">
        <v>0.90331372088314255</v>
      </c>
      <c r="CC34" s="47">
        <v>32.258064516129032</v>
      </c>
      <c r="CD34" s="63">
        <v>0</v>
      </c>
    </row>
    <row r="35" spans="1:82" x14ac:dyDescent="0.45">
      <c r="A35" s="1"/>
      <c r="B35" s="1"/>
      <c r="C35" s="1"/>
      <c r="D35" s="1"/>
      <c r="E35" s="1">
        <v>4</v>
      </c>
      <c r="F35" s="1" t="s">
        <v>564</v>
      </c>
      <c r="G35" s="1">
        <v>4105</v>
      </c>
      <c r="H35" s="1" t="s">
        <v>447</v>
      </c>
      <c r="I35" s="48">
        <v>19</v>
      </c>
      <c r="J35" s="48">
        <v>6.8</v>
      </c>
      <c r="K35" s="47">
        <v>2</v>
      </c>
      <c r="L35" s="48">
        <v>6</v>
      </c>
      <c r="M35" s="63">
        <v>628.70000000000005</v>
      </c>
      <c r="N35" s="63">
        <v>1929.3</v>
      </c>
      <c r="O35" s="47"/>
      <c r="P35" s="47"/>
      <c r="Q35" s="47"/>
      <c r="R35" s="51"/>
      <c r="S35" s="47"/>
      <c r="T35" s="64">
        <v>0</v>
      </c>
      <c r="U35" s="79">
        <v>357</v>
      </c>
      <c r="V35" s="79">
        <v>251</v>
      </c>
      <c r="W35" s="47">
        <v>77.941176499999997</v>
      </c>
      <c r="X35" s="70">
        <v>29</v>
      </c>
      <c r="Y35" s="51"/>
      <c r="Z35" s="48">
        <v>0</v>
      </c>
      <c r="AA35" s="55">
        <v>6.4688824447914346</v>
      </c>
      <c r="AB35" s="47">
        <v>8.5506626763574189</v>
      </c>
      <c r="AC35" s="47">
        <v>4.1977611940298507</v>
      </c>
      <c r="AD35" s="56">
        <v>2.0075842070042382</v>
      </c>
      <c r="AE35" s="56">
        <v>2.9927319367250962</v>
      </c>
      <c r="AF35" s="56">
        <v>0.93283582089552242</v>
      </c>
      <c r="AG35" s="56">
        <v>1.3383894713361588</v>
      </c>
      <c r="AH35" s="56">
        <v>1.7101325352714833</v>
      </c>
      <c r="AI35" s="56">
        <v>0.93283582089552242</v>
      </c>
      <c r="AJ35" s="56">
        <v>0.44612982377871963</v>
      </c>
      <c r="AK35" s="56">
        <v>0.42753313381787084</v>
      </c>
      <c r="AL35" s="56">
        <v>0.46641791044776121</v>
      </c>
      <c r="AM35" s="55">
        <v>0.66919473566807941</v>
      </c>
      <c r="AN35" s="48">
        <v>1.2825994014536126</v>
      </c>
      <c r="AO35" s="48">
        <v>0</v>
      </c>
      <c r="AP35" s="47">
        <v>0.22306491188935981</v>
      </c>
      <c r="AQ35" s="48">
        <v>0</v>
      </c>
      <c r="AR35" s="48">
        <v>0.46641791044776121</v>
      </c>
      <c r="AS35" s="48">
        <v>0</v>
      </c>
      <c r="AT35" s="48">
        <v>0</v>
      </c>
      <c r="AU35" s="48">
        <v>0</v>
      </c>
      <c r="AV35" s="85">
        <v>0.7931034482758621</v>
      </c>
      <c r="AW35" s="63">
        <v>1</v>
      </c>
      <c r="AX35" s="63"/>
      <c r="AY35" s="63">
        <v>0</v>
      </c>
      <c r="AZ35" s="63">
        <v>1.05</v>
      </c>
      <c r="BA35" s="63">
        <v>0</v>
      </c>
      <c r="BB35" s="63">
        <v>0</v>
      </c>
      <c r="BC35" s="63">
        <v>4</v>
      </c>
      <c r="BD35" s="63"/>
      <c r="BE35" s="63"/>
      <c r="BF35" s="63">
        <v>270</v>
      </c>
      <c r="BG35" s="63">
        <v>735</v>
      </c>
      <c r="BH35" s="63">
        <v>759</v>
      </c>
      <c r="BI35" s="63">
        <v>732</v>
      </c>
      <c r="BJ35" s="80">
        <v>270</v>
      </c>
      <c r="BK35" s="80">
        <v>655</v>
      </c>
      <c r="BL35" s="63">
        <v>519</v>
      </c>
      <c r="BM35" s="63">
        <v>732</v>
      </c>
      <c r="BN35" s="51">
        <v>1494.7</v>
      </c>
      <c r="BO35" s="66">
        <v>0.58255574936615284</v>
      </c>
      <c r="BP35" s="51">
        <v>4492</v>
      </c>
      <c r="BQ35" s="51">
        <v>3.0052853415401084</v>
      </c>
      <c r="BR35" s="51">
        <v>52.226179875333919</v>
      </c>
      <c r="BS35" s="51">
        <v>47.773820124666074</v>
      </c>
      <c r="BT35" s="51">
        <v>1006</v>
      </c>
      <c r="BU35" s="51">
        <v>2903</v>
      </c>
      <c r="BV35" s="51">
        <v>556</v>
      </c>
      <c r="BW35" s="48">
        <v>1.0864485981308412</v>
      </c>
      <c r="BX35" s="48">
        <v>53.806407165001723</v>
      </c>
      <c r="BY35" s="48">
        <v>55.268389662027829</v>
      </c>
      <c r="BZ35" s="48">
        <v>11.198208286674133</v>
      </c>
      <c r="CA35" s="47">
        <v>1.7261108989050162</v>
      </c>
      <c r="CB35" s="47">
        <v>0.96662210338680921</v>
      </c>
      <c r="CC35" s="47">
        <v>0</v>
      </c>
      <c r="CD35" s="63">
        <v>0</v>
      </c>
    </row>
    <row r="36" spans="1:82" x14ac:dyDescent="0.45">
      <c r="A36" s="1"/>
      <c r="B36" s="1"/>
      <c r="C36" s="1"/>
      <c r="D36" s="1"/>
      <c r="E36" s="1">
        <v>4</v>
      </c>
      <c r="F36" s="1" t="s">
        <v>564</v>
      </c>
      <c r="G36" s="1">
        <v>4106</v>
      </c>
      <c r="H36" s="1" t="s">
        <v>174</v>
      </c>
      <c r="I36" s="63">
        <v>24.1</v>
      </c>
      <c r="J36" s="63">
        <v>9.3000000000000007</v>
      </c>
      <c r="K36" s="47">
        <v>1.0723860589812333</v>
      </c>
      <c r="L36" s="48">
        <v>6.2</v>
      </c>
      <c r="M36" s="63">
        <v>618.20000000000005</v>
      </c>
      <c r="N36" s="63">
        <v>1917.7</v>
      </c>
      <c r="O36" s="47">
        <v>3.7832929782082325</v>
      </c>
      <c r="P36" s="47"/>
      <c r="Q36" s="47">
        <v>230.7808716707022</v>
      </c>
      <c r="R36" s="51"/>
      <c r="S36" s="47">
        <v>41.616222760290555</v>
      </c>
      <c r="T36" s="64">
        <v>0.61690375302663436</v>
      </c>
      <c r="U36" s="79">
        <v>2185</v>
      </c>
      <c r="V36" s="79">
        <v>1045</v>
      </c>
      <c r="W36" s="47">
        <v>79.342723000000007</v>
      </c>
      <c r="X36" s="70">
        <v>284</v>
      </c>
      <c r="Y36" s="51">
        <v>268.0965147453083</v>
      </c>
      <c r="Z36" s="48">
        <v>0</v>
      </c>
      <c r="AA36" s="55">
        <v>5.2708858853205829</v>
      </c>
      <c r="AB36" s="47">
        <v>5.5604331284752702</v>
      </c>
      <c r="AC36" s="47">
        <v>4.9639339176297215</v>
      </c>
      <c r="AD36" s="56">
        <v>0.94122962237867558</v>
      </c>
      <c r="AE36" s="56">
        <v>0.73163593795727244</v>
      </c>
      <c r="AF36" s="56">
        <v>1.1634220119444658</v>
      </c>
      <c r="AG36" s="56">
        <v>1.7318625051767629</v>
      </c>
      <c r="AH36" s="56">
        <v>1.9754170324846358</v>
      </c>
      <c r="AI36" s="56">
        <v>1.4736678817963236</v>
      </c>
      <c r="AJ36" s="56">
        <v>0.22589510937088214</v>
      </c>
      <c r="AK36" s="56">
        <v>0.36581796897863622</v>
      </c>
      <c r="AL36" s="56">
        <v>7.7561467462964398E-2</v>
      </c>
      <c r="AM36" s="55">
        <v>0.22589510937088214</v>
      </c>
      <c r="AN36" s="48">
        <v>0.21949078138718173</v>
      </c>
      <c r="AO36" s="48">
        <v>0.23268440238889318</v>
      </c>
      <c r="AP36" s="47">
        <v>0.22589510937088214</v>
      </c>
      <c r="AQ36" s="48">
        <v>0.21949078138718173</v>
      </c>
      <c r="AR36" s="48">
        <v>0.23268440238889318</v>
      </c>
      <c r="AS36" s="48">
        <v>0.3764918489514702</v>
      </c>
      <c r="AT36" s="48">
        <v>0.29265437518290899</v>
      </c>
      <c r="AU36" s="48">
        <v>0.46536880477778636</v>
      </c>
      <c r="AV36" s="85">
        <v>0.75714285714285712</v>
      </c>
      <c r="AW36" s="63">
        <v>1</v>
      </c>
      <c r="AX36" s="63"/>
      <c r="AY36" s="63">
        <v>8.02</v>
      </c>
      <c r="AZ36" s="63">
        <v>0</v>
      </c>
      <c r="BA36" s="63">
        <v>0</v>
      </c>
      <c r="BB36" s="63">
        <v>0</v>
      </c>
      <c r="BC36" s="63">
        <v>15</v>
      </c>
      <c r="BD36" s="63"/>
      <c r="BE36" s="63"/>
      <c r="BF36" s="63">
        <v>2017</v>
      </c>
      <c r="BG36" s="63">
        <v>4983</v>
      </c>
      <c r="BH36" s="63">
        <v>4527</v>
      </c>
      <c r="BI36" s="63">
        <v>5556</v>
      </c>
      <c r="BJ36" s="80">
        <v>1697</v>
      </c>
      <c r="BK36" s="80">
        <v>4103</v>
      </c>
      <c r="BL36" s="63">
        <v>4047</v>
      </c>
      <c r="BM36" s="63">
        <v>4916</v>
      </c>
      <c r="BN36" s="51">
        <v>7609.8</v>
      </c>
      <c r="BO36" s="66">
        <v>3.4586329652372951</v>
      </c>
      <c r="BP36" s="51">
        <v>26669</v>
      </c>
      <c r="BQ36" s="51">
        <v>3.5045599095902653</v>
      </c>
      <c r="BR36" s="51">
        <v>51.445498518879596</v>
      </c>
      <c r="BS36" s="51">
        <v>48.554501481120404</v>
      </c>
      <c r="BT36" s="51">
        <v>5916</v>
      </c>
      <c r="BU36" s="51">
        <v>17696</v>
      </c>
      <c r="BV36" s="51">
        <v>2683</v>
      </c>
      <c r="BW36" s="48">
        <v>1.0597681341062197</v>
      </c>
      <c r="BX36" s="48">
        <v>48.592902350813745</v>
      </c>
      <c r="BY36" s="48">
        <v>45.351588911426639</v>
      </c>
      <c r="BZ36" s="48">
        <v>14.18520631298726</v>
      </c>
      <c r="CA36" s="47">
        <v>1.9207535711340633</v>
      </c>
      <c r="CB36" s="47">
        <v>0.94235362873333395</v>
      </c>
      <c r="CC36" s="47">
        <v>10.723860589812332</v>
      </c>
      <c r="CD36" s="63">
        <v>0</v>
      </c>
    </row>
    <row r="37" spans="1:82" x14ac:dyDescent="0.45">
      <c r="A37" s="1"/>
      <c r="B37" s="1"/>
      <c r="C37" s="1"/>
      <c r="D37" s="1"/>
      <c r="E37" s="1">
        <v>4</v>
      </c>
      <c r="F37" s="1" t="s">
        <v>564</v>
      </c>
      <c r="G37" s="1">
        <v>4201</v>
      </c>
      <c r="H37" s="1" t="s">
        <v>175</v>
      </c>
      <c r="I37" s="63">
        <v>25.1</v>
      </c>
      <c r="J37" s="63">
        <v>11.3</v>
      </c>
      <c r="K37" s="47">
        <v>0.43859649122807015</v>
      </c>
      <c r="L37" s="48">
        <v>3.9</v>
      </c>
      <c r="M37" s="63">
        <v>390.1</v>
      </c>
      <c r="N37" s="63">
        <v>1937.5</v>
      </c>
      <c r="O37" s="47">
        <v>3.0615681351988484</v>
      </c>
      <c r="P37" s="47"/>
      <c r="Q37" s="47">
        <v>8131.5249670881421</v>
      </c>
      <c r="R37" s="51"/>
      <c r="S37" s="47">
        <v>73.477635244772372</v>
      </c>
      <c r="T37" s="64">
        <v>0.35526436640847442</v>
      </c>
      <c r="U37" s="79">
        <v>2203</v>
      </c>
      <c r="V37" s="79">
        <v>908</v>
      </c>
      <c r="W37" s="47">
        <v>76.340110899999999</v>
      </c>
      <c r="X37" s="70"/>
      <c r="Y37" s="51"/>
      <c r="Z37" s="48">
        <v>12.269938650306749</v>
      </c>
      <c r="AA37" s="55">
        <v>6.8085366225994566</v>
      </c>
      <c r="AB37" s="47">
        <v>7.515994782284614</v>
      </c>
      <c r="AC37" s="47">
        <v>6.1246547376005767</v>
      </c>
      <c r="AD37" s="56">
        <v>1.6181723811559248</v>
      </c>
      <c r="AE37" s="56">
        <v>1.8634697807317224</v>
      </c>
      <c r="AF37" s="56">
        <v>1.3810495976942476</v>
      </c>
      <c r="AG37" s="56">
        <v>2.0150825878545477</v>
      </c>
      <c r="AH37" s="56">
        <v>1.9877010994471707</v>
      </c>
      <c r="AI37" s="56">
        <v>2.0415515792001919</v>
      </c>
      <c r="AJ37" s="56">
        <v>0.24425243489146034</v>
      </c>
      <c r="AK37" s="56">
        <v>0.31057829678862042</v>
      </c>
      <c r="AL37" s="56">
        <v>0.18013690404707577</v>
      </c>
      <c r="AM37" s="55">
        <v>0.58009953286721827</v>
      </c>
      <c r="AN37" s="48">
        <v>0.80750357165041309</v>
      </c>
      <c r="AO37" s="48">
        <v>0.36027380809415155</v>
      </c>
      <c r="AP37" s="47">
        <v>0.45797331542148811</v>
      </c>
      <c r="AQ37" s="48">
        <v>0.49692527486179267</v>
      </c>
      <c r="AR37" s="48">
        <v>0.42031944277651018</v>
      </c>
      <c r="AS37" s="48">
        <v>6.1063108722865085E-2</v>
      </c>
      <c r="AT37" s="48">
        <v>0.12423131871544817</v>
      </c>
      <c r="AU37" s="48">
        <v>0</v>
      </c>
      <c r="AV37" s="85">
        <v>0.7982062780269058</v>
      </c>
      <c r="AW37" s="52">
        <v>4</v>
      </c>
      <c r="AX37" s="63">
        <v>1</v>
      </c>
      <c r="AY37" s="63">
        <v>1.26</v>
      </c>
      <c r="AZ37" s="63">
        <v>0</v>
      </c>
      <c r="BA37" s="63">
        <v>0</v>
      </c>
      <c r="BB37" s="63">
        <v>0</v>
      </c>
      <c r="BC37" s="63">
        <v>12</v>
      </c>
      <c r="BD37" s="63"/>
      <c r="BE37" s="63"/>
      <c r="BF37" s="63">
        <v>2269</v>
      </c>
      <c r="BG37" s="63">
        <v>6188</v>
      </c>
      <c r="BH37" s="63">
        <v>6776</v>
      </c>
      <c r="BI37" s="63">
        <v>6801</v>
      </c>
      <c r="BJ37" s="80">
        <v>1869</v>
      </c>
      <c r="BK37" s="80">
        <v>5628</v>
      </c>
      <c r="BL37" s="63">
        <v>6136</v>
      </c>
      <c r="BM37" s="63">
        <v>5601</v>
      </c>
      <c r="BN37" s="51">
        <v>2629.1</v>
      </c>
      <c r="BO37" s="66">
        <v>4.2565994669848335</v>
      </c>
      <c r="BP37" s="51">
        <v>32822</v>
      </c>
      <c r="BQ37" s="51">
        <v>12.484120041078697</v>
      </c>
      <c r="BR37" s="51">
        <v>49.134726707696061</v>
      </c>
      <c r="BS37" s="51">
        <v>50.865273292303947</v>
      </c>
      <c r="BT37" s="51">
        <v>6952</v>
      </c>
      <c r="BU37" s="51">
        <v>21854</v>
      </c>
      <c r="BV37" s="51">
        <v>3752</v>
      </c>
      <c r="BW37" s="48">
        <v>0.96879724254701582</v>
      </c>
      <c r="BX37" s="48">
        <v>48.979591836734691</v>
      </c>
      <c r="BY37" s="48">
        <v>53.970080552359036</v>
      </c>
      <c r="BZ37" s="48">
        <v>14.00577431046133</v>
      </c>
      <c r="CA37" s="47">
        <v>1.9674599924302876</v>
      </c>
      <c r="CB37" s="47">
        <v>0.93626933850300964</v>
      </c>
      <c r="CC37" s="47">
        <v>10.964912280701753</v>
      </c>
      <c r="CD37" s="63">
        <v>0</v>
      </c>
    </row>
    <row r="38" spans="1:82" x14ac:dyDescent="0.45">
      <c r="A38" s="1"/>
      <c r="B38" s="1"/>
      <c r="C38" s="1"/>
      <c r="D38" s="1"/>
      <c r="E38" s="1">
        <v>4</v>
      </c>
      <c r="F38" s="1" t="s">
        <v>564</v>
      </c>
      <c r="G38" s="1">
        <v>4202</v>
      </c>
      <c r="H38" s="1" t="s">
        <v>512</v>
      </c>
      <c r="I38" s="63">
        <v>23.7</v>
      </c>
      <c r="J38" s="63">
        <v>4.5</v>
      </c>
      <c r="K38" s="47">
        <v>1.1111111111111112</v>
      </c>
      <c r="L38" s="48"/>
      <c r="M38" s="63"/>
      <c r="N38" s="63"/>
      <c r="O38" s="47"/>
      <c r="P38" s="47"/>
      <c r="Q38" s="47"/>
      <c r="R38" s="51"/>
      <c r="S38" s="47"/>
      <c r="T38" s="64"/>
      <c r="U38" s="79">
        <v>617</v>
      </c>
      <c r="V38" s="79">
        <v>1063</v>
      </c>
      <c r="W38" s="47">
        <v>58.441558400000005</v>
      </c>
      <c r="X38" s="70">
        <v>12</v>
      </c>
      <c r="Y38" s="51"/>
      <c r="Z38" s="48">
        <v>21.052631578947366</v>
      </c>
      <c r="AA38" s="55">
        <v>7.262457131329433</v>
      </c>
      <c r="AB38" s="47">
        <v>7.6681085332284695</v>
      </c>
      <c r="AC38" s="47">
        <v>6.8351284175642091</v>
      </c>
      <c r="AD38" s="56">
        <v>2.6225539640911841</v>
      </c>
      <c r="AE38" s="56">
        <v>2.162799842705466</v>
      </c>
      <c r="AF38" s="56">
        <v>3.1068765534382767</v>
      </c>
      <c r="AG38" s="56">
        <v>1.5130119023602986</v>
      </c>
      <c r="AH38" s="56">
        <v>1.5729453401494298</v>
      </c>
      <c r="AI38" s="56">
        <v>1.4498757249378627</v>
      </c>
      <c r="AJ38" s="56">
        <v>0.5043373007867662</v>
      </c>
      <c r="AK38" s="56">
        <v>0.39323633503735744</v>
      </c>
      <c r="AL38" s="56">
        <v>0.62137531068765539</v>
      </c>
      <c r="AM38" s="55">
        <v>1.0086746015735324</v>
      </c>
      <c r="AN38" s="48">
        <v>1.1797090051120724</v>
      </c>
      <c r="AO38" s="48">
        <v>0.82850041425020704</v>
      </c>
      <c r="AP38" s="47">
        <v>0.90780714141617913</v>
      </c>
      <c r="AQ38" s="48">
        <v>0.19661816751867872</v>
      </c>
      <c r="AR38" s="48">
        <v>1.6570008285004141</v>
      </c>
      <c r="AS38" s="48">
        <v>0.2017349203147065</v>
      </c>
      <c r="AT38" s="48">
        <v>0.39323633503735744</v>
      </c>
      <c r="AU38" s="48">
        <v>0</v>
      </c>
      <c r="AV38" s="85">
        <v>0.875</v>
      </c>
      <c r="AW38" s="52"/>
      <c r="AX38" s="63"/>
      <c r="AY38" s="63"/>
      <c r="AZ38" s="63"/>
      <c r="BA38" s="63"/>
      <c r="BB38" s="63"/>
      <c r="BC38" s="63"/>
      <c r="BD38" s="63"/>
      <c r="BE38" s="63"/>
      <c r="BF38" s="63">
        <v>674</v>
      </c>
      <c r="BG38" s="63">
        <v>2058</v>
      </c>
      <c r="BH38" s="63">
        <v>2290</v>
      </c>
      <c r="BI38" s="63">
        <v>2144</v>
      </c>
      <c r="BJ38" s="80">
        <v>674</v>
      </c>
      <c r="BK38" s="80">
        <v>1658</v>
      </c>
      <c r="BL38" s="63">
        <v>1970</v>
      </c>
      <c r="BM38" s="63">
        <v>2064</v>
      </c>
      <c r="BN38" s="51"/>
      <c r="BO38" s="66">
        <v>1.2842942088096643</v>
      </c>
      <c r="BP38" s="51"/>
      <c r="BQ38" s="51"/>
      <c r="BR38" s="51"/>
      <c r="BS38" s="51"/>
      <c r="BT38" s="51"/>
      <c r="BU38" s="51"/>
      <c r="BV38" s="51"/>
      <c r="BW38" s="48"/>
      <c r="BX38" s="48"/>
      <c r="BY38" s="48"/>
      <c r="BZ38" s="48"/>
      <c r="CA38" s="47">
        <v>1.4369121584433149</v>
      </c>
      <c r="CB38" s="47">
        <v>0.71845607922165744</v>
      </c>
      <c r="CC38" s="47"/>
      <c r="CD38" s="63"/>
    </row>
    <row r="39" spans="1:82" x14ac:dyDescent="0.45">
      <c r="A39" s="1"/>
      <c r="B39" s="1"/>
      <c r="C39" s="1"/>
      <c r="D39" s="1"/>
      <c r="E39" s="1">
        <v>4</v>
      </c>
      <c r="F39" s="1" t="s">
        <v>564</v>
      </c>
      <c r="G39" s="1">
        <v>4203</v>
      </c>
      <c r="H39" s="1" t="s">
        <v>176</v>
      </c>
      <c r="I39" s="63">
        <v>23.5</v>
      </c>
      <c r="J39" s="63">
        <v>12.1</v>
      </c>
      <c r="K39" s="47">
        <v>0.81632653061224492</v>
      </c>
      <c r="L39" s="48">
        <v>5.7</v>
      </c>
      <c r="M39" s="63">
        <v>713.4</v>
      </c>
      <c r="N39" s="63">
        <v>3383.3</v>
      </c>
      <c r="O39" s="47">
        <v>5.0438817714112778</v>
      </c>
      <c r="P39" s="47"/>
      <c r="Q39" s="47">
        <v>73963.482295974987</v>
      </c>
      <c r="R39" s="51"/>
      <c r="S39" s="47">
        <v>45.394935942701508</v>
      </c>
      <c r="T39" s="64">
        <v>0.3271461716937355</v>
      </c>
      <c r="U39" s="79">
        <v>1684</v>
      </c>
      <c r="V39" s="79">
        <v>1126</v>
      </c>
      <c r="W39" s="47">
        <v>86.411149800000004</v>
      </c>
      <c r="X39" s="70">
        <v>210</v>
      </c>
      <c r="Y39" s="51"/>
      <c r="Z39" s="48">
        <v>11.235955056179774</v>
      </c>
      <c r="AA39" s="55">
        <v>5.7057057057057055</v>
      </c>
      <c r="AB39" s="47">
        <v>6.3781768226866848</v>
      </c>
      <c r="AC39" s="47">
        <v>5.0056185514352842</v>
      </c>
      <c r="AD39" s="56">
        <v>1.4514514514514514</v>
      </c>
      <c r="AE39" s="56">
        <v>1.2756353645373371</v>
      </c>
      <c r="AF39" s="56">
        <v>1.6344876902645826</v>
      </c>
      <c r="AG39" s="56">
        <v>1.2012012012012012</v>
      </c>
      <c r="AH39" s="56">
        <v>1.4718869590815427</v>
      </c>
      <c r="AI39" s="56">
        <v>0.91939932577382777</v>
      </c>
      <c r="AJ39" s="56">
        <v>0.45045045045045046</v>
      </c>
      <c r="AK39" s="56">
        <v>0.78500637817682262</v>
      </c>
      <c r="AL39" s="56">
        <v>0.10215548064153641</v>
      </c>
      <c r="AM39" s="55">
        <v>0.45045045045045046</v>
      </c>
      <c r="AN39" s="48">
        <v>0.39250318908841131</v>
      </c>
      <c r="AO39" s="48">
        <v>0.51077740320768206</v>
      </c>
      <c r="AP39" s="47">
        <v>0.45045045045045046</v>
      </c>
      <c r="AQ39" s="48">
        <v>0.39250318908841131</v>
      </c>
      <c r="AR39" s="48">
        <v>0.51077740320768206</v>
      </c>
      <c r="AS39" s="48">
        <v>0.10010010010010011</v>
      </c>
      <c r="AT39" s="48">
        <v>9.8125797272102827E-2</v>
      </c>
      <c r="AU39" s="48">
        <v>0.10215548064153641</v>
      </c>
      <c r="AV39" s="85">
        <v>0.73684210526315785</v>
      </c>
      <c r="AW39" s="63">
        <v>6</v>
      </c>
      <c r="AX39" s="63">
        <v>1</v>
      </c>
      <c r="AY39" s="63">
        <v>0</v>
      </c>
      <c r="AZ39" s="63">
        <v>0</v>
      </c>
      <c r="BA39" s="63">
        <v>0</v>
      </c>
      <c r="BB39" s="63">
        <v>0</v>
      </c>
      <c r="BC39" s="63">
        <v>2</v>
      </c>
      <c r="BD39" s="63"/>
      <c r="BE39" s="63"/>
      <c r="BF39" s="63">
        <v>1631</v>
      </c>
      <c r="BG39" s="63">
        <v>4254</v>
      </c>
      <c r="BH39" s="63">
        <v>4520</v>
      </c>
      <c r="BI39" s="63">
        <v>5748</v>
      </c>
      <c r="BJ39" s="80">
        <v>1471</v>
      </c>
      <c r="BK39" s="80">
        <v>3614</v>
      </c>
      <c r="BL39" s="63">
        <v>3960</v>
      </c>
      <c r="BM39" s="63">
        <v>4868</v>
      </c>
      <c r="BN39" s="51">
        <v>1860.6</v>
      </c>
      <c r="BO39" s="66">
        <v>2.6095696324010973</v>
      </c>
      <c r="BP39" s="51">
        <v>20122</v>
      </c>
      <c r="BQ39" s="51">
        <v>10.814790927657745</v>
      </c>
      <c r="BR39" s="51">
        <v>50.979027929629261</v>
      </c>
      <c r="BS39" s="51">
        <v>49.020972070370739</v>
      </c>
      <c r="BT39" s="51">
        <v>4322</v>
      </c>
      <c r="BU39" s="51">
        <v>13326</v>
      </c>
      <c r="BV39" s="51">
        <v>2020</v>
      </c>
      <c r="BW39" s="48">
        <v>1.0404606286959228</v>
      </c>
      <c r="BX39" s="48">
        <v>47.591175146330485</v>
      </c>
      <c r="BY39" s="48">
        <v>46.737621471540955</v>
      </c>
      <c r="BZ39" s="48">
        <v>12.456782591010779</v>
      </c>
      <c r="CA39" s="47">
        <v>1.6872212901652539</v>
      </c>
      <c r="CB39" s="47">
        <v>0.79884763126191616</v>
      </c>
      <c r="CC39" s="47">
        <v>8.1632653061224492</v>
      </c>
      <c r="CD39" s="63">
        <v>0</v>
      </c>
    </row>
    <row r="40" spans="1:82" x14ac:dyDescent="0.45">
      <c r="A40" s="1"/>
      <c r="B40" s="1"/>
      <c r="C40" s="1"/>
      <c r="D40" s="1"/>
      <c r="E40" s="1">
        <v>4</v>
      </c>
      <c r="F40" s="1" t="s">
        <v>564</v>
      </c>
      <c r="G40" s="1">
        <v>4204</v>
      </c>
      <c r="H40" s="1" t="s">
        <v>177</v>
      </c>
      <c r="I40" s="63">
        <v>21.2</v>
      </c>
      <c r="J40" s="48">
        <v>10</v>
      </c>
      <c r="K40" s="47">
        <v>0.58309037900874638</v>
      </c>
      <c r="L40" s="48">
        <v>4.7</v>
      </c>
      <c r="M40" s="63">
        <v>735.6</v>
      </c>
      <c r="N40" s="63">
        <v>1782.6</v>
      </c>
      <c r="O40" s="47">
        <v>3.6990456462232739</v>
      </c>
      <c r="P40" s="47"/>
      <c r="Q40" s="47">
        <v>29562.772804616412</v>
      </c>
      <c r="R40" s="51"/>
      <c r="S40" s="47">
        <v>48.08759340090257</v>
      </c>
      <c r="T40" s="64">
        <v>0.47096249167714732</v>
      </c>
      <c r="U40" s="79">
        <v>1832</v>
      </c>
      <c r="V40" s="79">
        <v>1815</v>
      </c>
      <c r="W40" s="47">
        <v>91.002570699999993</v>
      </c>
      <c r="X40" s="70">
        <v>154</v>
      </c>
      <c r="Y40" s="51"/>
      <c r="Z40" s="48">
        <v>2.770083102493075</v>
      </c>
      <c r="AA40" s="55">
        <v>5.297818328979802</v>
      </c>
      <c r="AB40" s="47">
        <v>5.8131390951113602</v>
      </c>
      <c r="AC40" s="47">
        <v>4.7275827326978215</v>
      </c>
      <c r="AD40" s="56">
        <v>1.287664177182591</v>
      </c>
      <c r="AE40" s="56">
        <v>1.4007564084605688</v>
      </c>
      <c r="AF40" s="56">
        <v>1.1625203441060219</v>
      </c>
      <c r="AG40" s="56">
        <v>1.8763106581803466</v>
      </c>
      <c r="AH40" s="56">
        <v>1.9610589718447964</v>
      </c>
      <c r="AI40" s="56">
        <v>1.7825311942959001</v>
      </c>
      <c r="AJ40" s="56">
        <v>0.40469445568595713</v>
      </c>
      <c r="AK40" s="56">
        <v>0.63034038380725588</v>
      </c>
      <c r="AL40" s="56">
        <v>0.15500271254746958</v>
      </c>
      <c r="AM40" s="55">
        <v>0.36790405062359738</v>
      </c>
      <c r="AN40" s="48">
        <v>0.28015128169211373</v>
      </c>
      <c r="AO40" s="48">
        <v>0.46500813764240873</v>
      </c>
      <c r="AP40" s="47">
        <v>0.62543688606011549</v>
      </c>
      <c r="AQ40" s="48">
        <v>0.63034038380725588</v>
      </c>
      <c r="AR40" s="48">
        <v>0.62001085018987834</v>
      </c>
      <c r="AS40" s="48">
        <v>0.11037121518707921</v>
      </c>
      <c r="AT40" s="48">
        <v>0.14007564084605686</v>
      </c>
      <c r="AU40" s="48">
        <v>7.7501356273734792E-2</v>
      </c>
      <c r="AV40" s="85">
        <v>0.79861111111111116</v>
      </c>
      <c r="AW40" s="63">
        <v>2</v>
      </c>
      <c r="AX40" s="63"/>
      <c r="AY40" s="63">
        <v>1.4</v>
      </c>
      <c r="AZ40" s="63">
        <v>0</v>
      </c>
      <c r="BA40" s="63">
        <v>0</v>
      </c>
      <c r="BB40" s="63">
        <v>0</v>
      </c>
      <c r="BC40" s="63">
        <v>22</v>
      </c>
      <c r="BD40" s="63"/>
      <c r="BE40" s="63"/>
      <c r="BF40" s="63">
        <v>1592</v>
      </c>
      <c r="BG40" s="63">
        <v>5052</v>
      </c>
      <c r="BH40" s="63">
        <v>5427</v>
      </c>
      <c r="BI40" s="63">
        <v>5273</v>
      </c>
      <c r="BJ40" s="80">
        <v>1432</v>
      </c>
      <c r="BK40" s="80">
        <v>4092</v>
      </c>
      <c r="BL40" s="63">
        <v>4947</v>
      </c>
      <c r="BM40" s="63">
        <v>4633</v>
      </c>
      <c r="BN40" s="51">
        <v>3445.3</v>
      </c>
      <c r="BO40" s="66">
        <v>3.5402063326351834</v>
      </c>
      <c r="BP40" s="51">
        <v>27298</v>
      </c>
      <c r="BQ40" s="51">
        <v>7.9232577714567665</v>
      </c>
      <c r="BR40" s="51">
        <v>52.439739175031143</v>
      </c>
      <c r="BS40" s="51">
        <v>47.560260824968864</v>
      </c>
      <c r="BT40" s="51">
        <v>5474</v>
      </c>
      <c r="BU40" s="51">
        <v>18516</v>
      </c>
      <c r="BV40" s="51">
        <v>2901</v>
      </c>
      <c r="BW40" s="48">
        <v>1.1140723270440251</v>
      </c>
      <c r="BX40" s="48">
        <v>45.231151436595383</v>
      </c>
      <c r="BY40" s="48">
        <v>52.995981001096091</v>
      </c>
      <c r="BZ40" s="48">
        <v>12.755196906028038</v>
      </c>
      <c r="CA40" s="47">
        <v>1.860325175035356</v>
      </c>
      <c r="CB40" s="47">
        <v>0.86236648055574805</v>
      </c>
      <c r="CC40" s="47">
        <v>5.8309037900874632</v>
      </c>
      <c r="CD40" s="63">
        <v>0</v>
      </c>
    </row>
    <row r="41" spans="1:82" x14ac:dyDescent="0.45">
      <c r="A41" s="1"/>
      <c r="B41" s="1"/>
      <c r="C41" s="1"/>
      <c r="D41" s="1"/>
      <c r="E41" s="1">
        <v>4</v>
      </c>
      <c r="F41" s="1" t="s">
        <v>564</v>
      </c>
      <c r="G41" s="1">
        <v>4301</v>
      </c>
      <c r="H41" s="1" t="s">
        <v>178</v>
      </c>
      <c r="I41" s="63">
        <v>24.3</v>
      </c>
      <c r="J41" s="63">
        <v>9.3000000000000007</v>
      </c>
      <c r="K41" s="47">
        <v>0.16787912702853947</v>
      </c>
      <c r="L41" s="48">
        <v>5.3</v>
      </c>
      <c r="M41" s="63">
        <v>380.9</v>
      </c>
      <c r="N41" s="63">
        <v>2207.8000000000002</v>
      </c>
      <c r="O41" s="47">
        <v>0.85082487471603718</v>
      </c>
      <c r="P41" s="47">
        <v>0.85082487471603718</v>
      </c>
      <c r="Q41" s="47">
        <v>11977.061761377658</v>
      </c>
      <c r="R41" s="51">
        <v>5</v>
      </c>
      <c r="S41" s="47">
        <v>59.557741230122609</v>
      </c>
      <c r="T41" s="64">
        <v>0.80169824644993326</v>
      </c>
      <c r="U41" s="79">
        <v>7815</v>
      </c>
      <c r="V41" s="79">
        <v>5597</v>
      </c>
      <c r="W41" s="47">
        <v>96.728708400000002</v>
      </c>
      <c r="X41" s="70">
        <v>424</v>
      </c>
      <c r="Y41" s="51">
        <v>55.959709009513155</v>
      </c>
      <c r="Z41" s="48">
        <v>9.7666847531199128</v>
      </c>
      <c r="AA41" s="55">
        <v>5.4867494580469529</v>
      </c>
      <c r="AB41" s="47">
        <v>6.0265787575976102</v>
      </c>
      <c r="AC41" s="47">
        <v>4.9693937997762134</v>
      </c>
      <c r="AD41" s="56">
        <v>1.5292318550758734</v>
      </c>
      <c r="AE41" s="56">
        <v>1.5967858246626145</v>
      </c>
      <c r="AF41" s="56">
        <v>1.4644902257618639</v>
      </c>
      <c r="AG41" s="56">
        <v>1.4620128724351757</v>
      </c>
      <c r="AH41" s="56">
        <v>1.6482950448130216</v>
      </c>
      <c r="AI41" s="56">
        <v>1.2834858158362403</v>
      </c>
      <c r="AJ41" s="56">
        <v>0.25207118490261654</v>
      </c>
      <c r="AK41" s="56">
        <v>0.4120737612032554</v>
      </c>
      <c r="AL41" s="56">
        <v>9.8729678141249264E-2</v>
      </c>
      <c r="AM41" s="55">
        <v>0.50414236980523308</v>
      </c>
      <c r="AN41" s="48">
        <v>0.60094090175474746</v>
      </c>
      <c r="AO41" s="48">
        <v>0.41137365892187189</v>
      </c>
      <c r="AP41" s="47">
        <v>0.47893525131497133</v>
      </c>
      <c r="AQ41" s="48">
        <v>0.54943168160434053</v>
      </c>
      <c r="AR41" s="48">
        <v>0.41137365892187189</v>
      </c>
      <c r="AS41" s="48">
        <v>8.4023728300872166E-2</v>
      </c>
      <c r="AT41" s="48">
        <v>0.1716974005013564</v>
      </c>
      <c r="AU41" s="48">
        <v>0</v>
      </c>
      <c r="AV41" s="85">
        <v>0.78560490045941811</v>
      </c>
      <c r="AW41" s="63">
        <v>17</v>
      </c>
      <c r="AX41" s="63">
        <v>1</v>
      </c>
      <c r="AY41" s="63">
        <v>9.84</v>
      </c>
      <c r="AZ41" s="63">
        <v>3.33</v>
      </c>
      <c r="BA41" s="63">
        <v>0</v>
      </c>
      <c r="BB41" s="63">
        <v>0</v>
      </c>
      <c r="BC41" s="63">
        <v>37</v>
      </c>
      <c r="BD41" s="63">
        <v>2</v>
      </c>
      <c r="BE41" s="63"/>
      <c r="BF41" s="63">
        <v>7913</v>
      </c>
      <c r="BG41" s="63">
        <v>21015</v>
      </c>
      <c r="BH41" s="63">
        <v>24088</v>
      </c>
      <c r="BI41" s="63">
        <v>22583</v>
      </c>
      <c r="BJ41" s="80">
        <v>7033</v>
      </c>
      <c r="BK41" s="80">
        <v>17575</v>
      </c>
      <c r="BL41" s="63">
        <v>20488</v>
      </c>
      <c r="BM41" s="63">
        <v>19943</v>
      </c>
      <c r="BN41" s="51">
        <v>3834.5</v>
      </c>
      <c r="BO41" s="66">
        <v>15.623310011217958</v>
      </c>
      <c r="BP41" s="51">
        <v>120469</v>
      </c>
      <c r="BQ41" s="51">
        <v>31.417133915764769</v>
      </c>
      <c r="BR41" s="51">
        <v>48.934580680507018</v>
      </c>
      <c r="BS41" s="51">
        <v>51.065419319492975</v>
      </c>
      <c r="BT41" s="51">
        <v>26307</v>
      </c>
      <c r="BU41" s="51">
        <v>77521</v>
      </c>
      <c r="BV41" s="51">
        <v>12189</v>
      </c>
      <c r="BW41" s="48">
        <v>0.95865480390998259</v>
      </c>
      <c r="BX41" s="48">
        <v>49.658802131035465</v>
      </c>
      <c r="BY41" s="48">
        <v>46.333675447599497</v>
      </c>
      <c r="BZ41" s="48">
        <v>15.402915090029911</v>
      </c>
      <c r="CA41" s="47">
        <v>2.0012600622429106</v>
      </c>
      <c r="CB41" s="47">
        <v>1.0224680676148727</v>
      </c>
      <c r="CC41" s="47">
        <v>6.1452513966480442</v>
      </c>
      <c r="CD41" s="63">
        <v>0</v>
      </c>
    </row>
    <row r="42" spans="1:82" x14ac:dyDescent="0.45">
      <c r="A42" s="1"/>
      <c r="B42" s="1"/>
      <c r="C42" s="1"/>
      <c r="D42" s="1"/>
      <c r="E42" s="1">
        <v>4</v>
      </c>
      <c r="F42" s="1" t="s">
        <v>564</v>
      </c>
      <c r="G42" s="1">
        <v>4302</v>
      </c>
      <c r="H42" s="1" t="s">
        <v>179</v>
      </c>
      <c r="I42" s="48">
        <v>18</v>
      </c>
      <c r="J42" s="48">
        <v>10.3</v>
      </c>
      <c r="K42" s="47">
        <v>0.64102564102564097</v>
      </c>
      <c r="L42" s="48">
        <v>5.8</v>
      </c>
      <c r="M42" s="63">
        <v>254.2</v>
      </c>
      <c r="N42" s="63">
        <v>999.7</v>
      </c>
      <c r="O42" s="47">
        <v>6.6194479380419677</v>
      </c>
      <c r="P42" s="47"/>
      <c r="Q42" s="47">
        <v>2184.4178195538489</v>
      </c>
      <c r="R42" s="51"/>
      <c r="S42" s="47">
        <v>59.575031442377707</v>
      </c>
      <c r="T42" s="64">
        <v>0.44873237571986496</v>
      </c>
      <c r="U42" s="79">
        <v>691</v>
      </c>
      <c r="V42" s="79">
        <v>1500</v>
      </c>
      <c r="W42" s="47">
        <v>68.6390533</v>
      </c>
      <c r="X42" s="70">
        <v>16</v>
      </c>
      <c r="Y42" s="51"/>
      <c r="Z42" s="48">
        <v>0</v>
      </c>
      <c r="AA42" s="55">
        <v>7.039936837949865</v>
      </c>
      <c r="AB42" s="47">
        <v>7.903055848261328</v>
      </c>
      <c r="AC42" s="47">
        <v>6.1785197844090973</v>
      </c>
      <c r="AD42" s="56">
        <v>2.039607868938746</v>
      </c>
      <c r="AE42" s="56">
        <v>1.8440463645943099</v>
      </c>
      <c r="AF42" s="56">
        <v>2.2347837518075457</v>
      </c>
      <c r="AG42" s="56">
        <v>2.1054016711625763</v>
      </c>
      <c r="AH42" s="56">
        <v>2.2391991570073762</v>
      </c>
      <c r="AI42" s="56">
        <v>1.9718680163007758</v>
      </c>
      <c r="AJ42" s="56">
        <v>0.32896901111915255</v>
      </c>
      <c r="AK42" s="56">
        <v>0.65858798735511059</v>
      </c>
      <c r="AL42" s="56">
        <v>0</v>
      </c>
      <c r="AM42" s="55">
        <v>0.26317520889532203</v>
      </c>
      <c r="AN42" s="48">
        <v>0.52687038988408852</v>
      </c>
      <c r="AO42" s="48">
        <v>0</v>
      </c>
      <c r="AP42" s="47">
        <v>0.32896901111915255</v>
      </c>
      <c r="AQ42" s="48">
        <v>0.52687038988408852</v>
      </c>
      <c r="AR42" s="48">
        <v>0.13145786775338505</v>
      </c>
      <c r="AS42" s="48">
        <v>6.5793802223830508E-2</v>
      </c>
      <c r="AT42" s="48">
        <v>0</v>
      </c>
      <c r="AU42" s="48">
        <v>0.13145786775338505</v>
      </c>
      <c r="AV42" s="85">
        <v>0.87850467289719625</v>
      </c>
      <c r="AW42" s="52">
        <v>1</v>
      </c>
      <c r="AX42" s="63">
        <v>1</v>
      </c>
      <c r="AY42" s="63">
        <v>5.37</v>
      </c>
      <c r="AZ42" s="63">
        <v>0</v>
      </c>
      <c r="BA42" s="63">
        <v>0</v>
      </c>
      <c r="BB42" s="63">
        <v>0</v>
      </c>
      <c r="BC42" s="63">
        <v>5</v>
      </c>
      <c r="BD42" s="63"/>
      <c r="BE42" s="63"/>
      <c r="BF42" s="63">
        <v>996</v>
      </c>
      <c r="BG42" s="63">
        <v>3234</v>
      </c>
      <c r="BH42" s="63">
        <v>3013</v>
      </c>
      <c r="BI42" s="63">
        <v>3093</v>
      </c>
      <c r="BJ42" s="80">
        <v>836</v>
      </c>
      <c r="BK42" s="80">
        <v>2994</v>
      </c>
      <c r="BL42" s="63">
        <v>2693</v>
      </c>
      <c r="BM42" s="63">
        <v>2453</v>
      </c>
      <c r="BN42" s="51">
        <v>1895.9</v>
      </c>
      <c r="BO42" s="66">
        <v>1.9840873574249271</v>
      </c>
      <c r="BP42" s="51">
        <v>15299</v>
      </c>
      <c r="BQ42" s="51">
        <v>8.0695184345165885</v>
      </c>
      <c r="BR42" s="51">
        <v>49.950977188051503</v>
      </c>
      <c r="BS42" s="51">
        <v>50.049022811948497</v>
      </c>
      <c r="BT42" s="51">
        <v>2899</v>
      </c>
      <c r="BU42" s="51">
        <v>9715</v>
      </c>
      <c r="BV42" s="51">
        <v>2384</v>
      </c>
      <c r="BW42" s="48">
        <v>0.99893375982940158</v>
      </c>
      <c r="BX42" s="48">
        <v>54.379825012866704</v>
      </c>
      <c r="BY42" s="48">
        <v>82.235253535701972</v>
      </c>
      <c r="BZ42" s="48">
        <v>10.401386851580211</v>
      </c>
      <c r="CA42" s="47">
        <v>1.6588293969257055</v>
      </c>
      <c r="CB42" s="47">
        <v>0.70181243716087538</v>
      </c>
      <c r="CC42" s="47">
        <v>12.820512820512819</v>
      </c>
      <c r="CD42" s="63">
        <v>0</v>
      </c>
    </row>
    <row r="43" spans="1:82" x14ac:dyDescent="0.45">
      <c r="A43" s="1"/>
      <c r="B43" s="1"/>
      <c r="C43" s="1"/>
      <c r="D43" s="1"/>
      <c r="E43" s="1">
        <v>4</v>
      </c>
      <c r="F43" s="1" t="s">
        <v>564</v>
      </c>
      <c r="G43" s="1">
        <v>4303</v>
      </c>
      <c r="H43" s="1" t="s">
        <v>523</v>
      </c>
      <c r="I43" s="48">
        <v>23.4</v>
      </c>
      <c r="J43" s="48">
        <v>9.1</v>
      </c>
      <c r="K43" s="47">
        <v>0</v>
      </c>
      <c r="L43" s="48"/>
      <c r="M43" s="63"/>
      <c r="N43" s="63"/>
      <c r="O43" s="47"/>
      <c r="P43" s="47"/>
      <c r="Q43" s="47"/>
      <c r="R43" s="51"/>
      <c r="S43" s="47"/>
      <c r="T43" s="64"/>
      <c r="U43" s="79">
        <v>2741</v>
      </c>
      <c r="V43" s="79">
        <v>2429</v>
      </c>
      <c r="W43" s="47">
        <v>86.1867704</v>
      </c>
      <c r="X43" s="70">
        <v>149</v>
      </c>
      <c r="Y43" s="51"/>
      <c r="Z43" s="48">
        <v>1.9379844961240309</v>
      </c>
      <c r="AA43" s="55">
        <v>5.3506138343093257</v>
      </c>
      <c r="AB43" s="47">
        <v>5.7687779609135861</v>
      </c>
      <c r="AC43" s="47">
        <v>4.9240377109229572</v>
      </c>
      <c r="AD43" s="56">
        <v>1.6943610475312862</v>
      </c>
      <c r="AE43" s="56">
        <v>1.4716270308453026</v>
      </c>
      <c r="AF43" s="56">
        <v>1.9215756920674953</v>
      </c>
      <c r="AG43" s="56">
        <v>1.6943610475312862</v>
      </c>
      <c r="AH43" s="56">
        <v>1.9425476807157995</v>
      </c>
      <c r="AI43" s="56">
        <v>1.4411817690506215</v>
      </c>
      <c r="AJ43" s="56">
        <v>0.29725632412829583</v>
      </c>
      <c r="AK43" s="56">
        <v>0.47092064987049681</v>
      </c>
      <c r="AL43" s="56">
        <v>0.12009848075421846</v>
      </c>
      <c r="AM43" s="55">
        <v>0.53506138343093246</v>
      </c>
      <c r="AN43" s="48">
        <v>0.64751589357193307</v>
      </c>
      <c r="AO43" s="48">
        <v>0.4203446826397646</v>
      </c>
      <c r="AP43" s="47">
        <v>0.32698195654112538</v>
      </c>
      <c r="AQ43" s="48">
        <v>0.17659524370143628</v>
      </c>
      <c r="AR43" s="48">
        <v>0.48039392301687384</v>
      </c>
      <c r="AS43" s="48">
        <v>0.11890252965131834</v>
      </c>
      <c r="AT43" s="48">
        <v>0.23546032493524841</v>
      </c>
      <c r="AU43" s="48">
        <v>0</v>
      </c>
      <c r="AV43" s="85">
        <v>0.76666666666666672</v>
      </c>
      <c r="AW43" s="52">
        <v>3</v>
      </c>
      <c r="AX43" s="63"/>
      <c r="AY43" s="63"/>
      <c r="AZ43" s="63"/>
      <c r="BA43" s="63"/>
      <c r="BB43" s="63"/>
      <c r="BC43" s="63"/>
      <c r="BD43" s="63"/>
      <c r="BE43" s="63"/>
      <c r="BF43" s="63">
        <v>2053</v>
      </c>
      <c r="BG43" s="63">
        <v>6453</v>
      </c>
      <c r="BH43" s="63">
        <v>6054</v>
      </c>
      <c r="BI43" s="63">
        <v>5894</v>
      </c>
      <c r="BJ43" s="80">
        <v>1893</v>
      </c>
      <c r="BK43" s="80">
        <v>5893</v>
      </c>
      <c r="BL43" s="63">
        <v>5174</v>
      </c>
      <c r="BM43" s="63">
        <v>5574</v>
      </c>
      <c r="BN43" s="51"/>
      <c r="BO43" s="66">
        <v>4.3829149834324364</v>
      </c>
      <c r="BP43" s="51"/>
      <c r="BQ43" s="51"/>
      <c r="BR43" s="51"/>
      <c r="BS43" s="51"/>
      <c r="BT43" s="51"/>
      <c r="BU43" s="51"/>
      <c r="BV43" s="51"/>
      <c r="BW43" s="48"/>
      <c r="BX43" s="48"/>
      <c r="BY43" s="48"/>
      <c r="BZ43" s="48"/>
      <c r="CA43" s="47">
        <v>1.8287756325918059</v>
      </c>
      <c r="CB43" s="47">
        <v>0.92833272852699522</v>
      </c>
      <c r="CC43" s="47"/>
      <c r="CD43" s="63"/>
    </row>
    <row r="44" spans="1:82" x14ac:dyDescent="0.45">
      <c r="A44" s="1"/>
      <c r="B44" s="1"/>
      <c r="C44" s="1"/>
      <c r="D44" s="1"/>
      <c r="E44" s="1">
        <v>4</v>
      </c>
      <c r="F44" s="1" t="s">
        <v>564</v>
      </c>
      <c r="G44" s="1">
        <v>4304</v>
      </c>
      <c r="H44" s="1" t="s">
        <v>514</v>
      </c>
      <c r="I44" s="48">
        <v>23.1</v>
      </c>
      <c r="J44" s="48">
        <v>9.3000000000000007</v>
      </c>
      <c r="K44" s="47">
        <v>0</v>
      </c>
      <c r="L44" s="48"/>
      <c r="M44" s="63"/>
      <c r="N44" s="63"/>
      <c r="O44" s="47"/>
      <c r="P44" s="47"/>
      <c r="Q44" s="47"/>
      <c r="R44" s="51"/>
      <c r="S44" s="47"/>
      <c r="T44" s="64"/>
      <c r="U44" s="79">
        <v>1020</v>
      </c>
      <c r="V44" s="79">
        <v>1205</v>
      </c>
      <c r="W44" s="47">
        <v>130.71895419999998</v>
      </c>
      <c r="X44" s="70">
        <v>21</v>
      </c>
      <c r="Y44" s="51"/>
      <c r="Z44" s="48">
        <v>12.048192771084338</v>
      </c>
      <c r="AA44" s="55">
        <v>6.0476367696315592</v>
      </c>
      <c r="AB44" s="47">
        <v>5.854372484449323</v>
      </c>
      <c r="AC44" s="47">
        <v>6.2476334721696327</v>
      </c>
      <c r="AD44" s="56">
        <v>1.5816896166728693</v>
      </c>
      <c r="AE44" s="56">
        <v>1.646542261251372</v>
      </c>
      <c r="AF44" s="56">
        <v>1.5145778114350623</v>
      </c>
      <c r="AG44" s="56">
        <v>1.7677707480461482</v>
      </c>
      <c r="AH44" s="56">
        <v>2.0124405415294548</v>
      </c>
      <c r="AI44" s="56">
        <v>1.5145778114350623</v>
      </c>
      <c r="AJ44" s="56">
        <v>0.18608113137327875</v>
      </c>
      <c r="AK44" s="56">
        <v>0.18294914013904134</v>
      </c>
      <c r="AL44" s="56">
        <v>0.18932222642938279</v>
      </c>
      <c r="AM44" s="55">
        <v>0.3721622627465575</v>
      </c>
      <c r="AN44" s="48">
        <v>0.54884742041712409</v>
      </c>
      <c r="AO44" s="48">
        <v>0.18932222642938279</v>
      </c>
      <c r="AP44" s="47">
        <v>0.46520282843319688</v>
      </c>
      <c r="AQ44" s="48">
        <v>0.36589828027808269</v>
      </c>
      <c r="AR44" s="48">
        <v>0.56796667928814848</v>
      </c>
      <c r="AS44" s="48">
        <v>0.3721622627465575</v>
      </c>
      <c r="AT44" s="48">
        <v>0.54884742041712409</v>
      </c>
      <c r="AU44" s="48">
        <v>0.18932222642938279</v>
      </c>
      <c r="AV44" s="85">
        <v>0.81538461538461537</v>
      </c>
      <c r="AW44" s="52">
        <v>1</v>
      </c>
      <c r="AX44" s="63"/>
      <c r="AY44" s="63"/>
      <c r="AZ44" s="63"/>
      <c r="BA44" s="63"/>
      <c r="BB44" s="63"/>
      <c r="BC44" s="63">
        <v>19</v>
      </c>
      <c r="BD44" s="63"/>
      <c r="BE44" s="63"/>
      <c r="BF44" s="63">
        <v>540</v>
      </c>
      <c r="BG44" s="63">
        <v>2493</v>
      </c>
      <c r="BH44" s="63">
        <v>2017</v>
      </c>
      <c r="BI44" s="63">
        <v>1900</v>
      </c>
      <c r="BJ44" s="80">
        <v>540</v>
      </c>
      <c r="BK44" s="80">
        <v>2013</v>
      </c>
      <c r="BL44" s="63">
        <v>1697</v>
      </c>
      <c r="BM44" s="63">
        <v>1820</v>
      </c>
      <c r="BN44" s="51"/>
      <c r="BO44" s="66">
        <v>1.4012722332816745</v>
      </c>
      <c r="BP44" s="51"/>
      <c r="BQ44" s="51"/>
      <c r="BR44" s="51"/>
      <c r="BS44" s="51"/>
      <c r="BT44" s="51"/>
      <c r="BU44" s="51"/>
      <c r="BV44" s="51"/>
      <c r="BW44" s="48"/>
      <c r="BX44" s="48"/>
      <c r="BY44" s="48"/>
      <c r="BZ44" s="48"/>
      <c r="CA44" s="47">
        <v>2.009712264499071</v>
      </c>
      <c r="CB44" s="47">
        <v>0.89020811716066239</v>
      </c>
      <c r="CC44" s="47"/>
      <c r="CD44" s="63"/>
    </row>
    <row r="45" spans="1:82" x14ac:dyDescent="0.45">
      <c r="A45" s="1"/>
      <c r="B45" s="1"/>
      <c r="C45" s="1"/>
      <c r="D45" s="1"/>
      <c r="E45" s="1">
        <v>4</v>
      </c>
      <c r="F45" s="1" t="s">
        <v>564</v>
      </c>
      <c r="G45" s="1">
        <v>4305</v>
      </c>
      <c r="H45" s="1" t="s">
        <v>524</v>
      </c>
      <c r="I45" s="48">
        <v>18.100000000000001</v>
      </c>
      <c r="J45" s="48">
        <v>9.4</v>
      </c>
      <c r="K45" s="47">
        <v>0</v>
      </c>
      <c r="L45" s="48"/>
      <c r="M45" s="63"/>
      <c r="N45" s="63"/>
      <c r="O45" s="47"/>
      <c r="P45" s="47"/>
      <c r="Q45" s="47"/>
      <c r="R45" s="51"/>
      <c r="S45" s="47"/>
      <c r="T45" s="64"/>
      <c r="U45" s="79">
        <v>289</v>
      </c>
      <c r="V45" s="79">
        <v>381</v>
      </c>
      <c r="W45" s="47">
        <v>56.000000000000007</v>
      </c>
      <c r="X45" s="70">
        <v>13</v>
      </c>
      <c r="Y45" s="51"/>
      <c r="Z45" s="48">
        <v>0</v>
      </c>
      <c r="AA45" s="55">
        <v>7.6091309571485786</v>
      </c>
      <c r="AB45" s="47">
        <v>9.1568103777184273</v>
      </c>
      <c r="AC45" s="47">
        <v>5.8997050147492622</v>
      </c>
      <c r="AD45" s="56">
        <v>3.0036043251902287</v>
      </c>
      <c r="AE45" s="56">
        <v>3.0522701259061429</v>
      </c>
      <c r="AF45" s="56">
        <v>2.9498525073746311</v>
      </c>
      <c r="AG45" s="56">
        <v>2.6031237484981982</v>
      </c>
      <c r="AH45" s="56">
        <v>3.0522701259061429</v>
      </c>
      <c r="AI45" s="56">
        <v>2.1070375052675936</v>
      </c>
      <c r="AJ45" s="56">
        <v>0.2002402883460152</v>
      </c>
      <c r="AK45" s="56">
        <v>0.38153376573826786</v>
      </c>
      <c r="AL45" s="56">
        <v>0</v>
      </c>
      <c r="AM45" s="55">
        <v>1.6019223067681216</v>
      </c>
      <c r="AN45" s="48">
        <v>1.9076688286913392</v>
      </c>
      <c r="AO45" s="48">
        <v>1.2642225031605563</v>
      </c>
      <c r="AP45" s="47">
        <v>0.60072086503804567</v>
      </c>
      <c r="AQ45" s="48">
        <v>0.38153376573826786</v>
      </c>
      <c r="AR45" s="48">
        <v>0.84281500210703753</v>
      </c>
      <c r="AS45" s="48">
        <v>1.2014417300760913</v>
      </c>
      <c r="AT45" s="48">
        <v>2.2892025944296068</v>
      </c>
      <c r="AU45" s="48">
        <v>0</v>
      </c>
      <c r="AV45" s="85">
        <v>0.84210526315789469</v>
      </c>
      <c r="AW45" s="52"/>
      <c r="AX45" s="63"/>
      <c r="AY45" s="63"/>
      <c r="AZ45" s="63"/>
      <c r="BA45" s="63"/>
      <c r="BB45" s="63"/>
      <c r="BC45" s="63">
        <v>5</v>
      </c>
      <c r="BD45" s="63"/>
      <c r="BE45" s="63"/>
      <c r="BF45" s="63">
        <v>297</v>
      </c>
      <c r="BG45" s="63">
        <v>725</v>
      </c>
      <c r="BH45" s="63">
        <v>1167</v>
      </c>
      <c r="BI45" s="63">
        <v>879</v>
      </c>
      <c r="BJ45" s="80">
        <v>297</v>
      </c>
      <c r="BK45" s="80">
        <v>645</v>
      </c>
      <c r="BL45" s="63">
        <v>927</v>
      </c>
      <c r="BM45" s="63">
        <v>799</v>
      </c>
      <c r="BN45" s="51"/>
      <c r="BO45" s="66">
        <v>0.64739944364110313</v>
      </c>
      <c r="BP45" s="51"/>
      <c r="BQ45" s="51"/>
      <c r="BR45" s="51"/>
      <c r="BS45" s="51"/>
      <c r="BT45" s="51"/>
      <c r="BU45" s="51"/>
      <c r="BV45" s="51"/>
      <c r="BW45" s="48"/>
      <c r="BX45" s="48"/>
      <c r="BY45" s="48"/>
      <c r="BZ45" s="48"/>
      <c r="CA45" s="47">
        <v>1.5167584512493797</v>
      </c>
      <c r="CB45" s="47">
        <v>0.77523209730523845</v>
      </c>
      <c r="CC45" s="47"/>
      <c r="CD45" s="63"/>
    </row>
    <row r="46" spans="1:82" x14ac:dyDescent="0.45">
      <c r="A46" s="1" t="s">
        <v>145</v>
      </c>
      <c r="B46" s="1">
        <v>5</v>
      </c>
      <c r="C46" s="1" t="s">
        <v>146</v>
      </c>
      <c r="D46" s="1" t="s">
        <v>265</v>
      </c>
      <c r="E46" s="1">
        <v>5</v>
      </c>
      <c r="F46" s="1" t="s">
        <v>565</v>
      </c>
      <c r="G46" s="1">
        <v>5101</v>
      </c>
      <c r="H46" s="1" t="s">
        <v>495</v>
      </c>
      <c r="I46" s="63">
        <v>24.7</v>
      </c>
      <c r="J46" s="63">
        <v>10.199999999999999</v>
      </c>
      <c r="K46" s="47">
        <v>0.34904013961605584</v>
      </c>
      <c r="L46" s="48">
        <v>7.2</v>
      </c>
      <c r="M46" s="63">
        <v>718.8</v>
      </c>
      <c r="N46" s="63">
        <v>4416.5</v>
      </c>
      <c r="O46" s="47">
        <v>1.0183679635016922</v>
      </c>
      <c r="P46" s="47">
        <v>0.67891197566779482</v>
      </c>
      <c r="Q46" s="47">
        <v>18082.820471911713</v>
      </c>
      <c r="R46" s="51">
        <v>72</v>
      </c>
      <c r="S46" s="47">
        <v>19.348991306532152</v>
      </c>
      <c r="T46" s="64">
        <v>0.91741714727976942</v>
      </c>
      <c r="U46" s="79">
        <v>17505</v>
      </c>
      <c r="V46" s="79">
        <v>17148</v>
      </c>
      <c r="W46" s="47">
        <v>99.473829999999992</v>
      </c>
      <c r="X46" s="70">
        <v>2260</v>
      </c>
      <c r="Y46" s="51">
        <v>49.862877088007977</v>
      </c>
      <c r="Z46" s="48">
        <v>4.0198628517379991</v>
      </c>
      <c r="AA46" s="55">
        <v>7.587901381004829</v>
      </c>
      <c r="AB46" s="47">
        <v>7.9429158989434754</v>
      </c>
      <c r="AC46" s="47">
        <v>7.2453151845291206</v>
      </c>
      <c r="AD46" s="56">
        <v>2.2231636024739472</v>
      </c>
      <c r="AE46" s="56">
        <v>2.0633639042433529</v>
      </c>
      <c r="AF46" s="56">
        <v>2.377369044923618</v>
      </c>
      <c r="AG46" s="57">
        <v>1.8</v>
      </c>
      <c r="AH46" s="65">
        <v>2.0288594911289155</v>
      </c>
      <c r="AI46" s="65">
        <v>1.6048905877495572</v>
      </c>
      <c r="AJ46" s="56">
        <v>0.44734389561975768</v>
      </c>
      <c r="AK46" s="56">
        <v>0.6624847317971968</v>
      </c>
      <c r="AL46" s="56">
        <v>0.23973469360574298</v>
      </c>
      <c r="AM46" s="55">
        <v>0.69134965686689831</v>
      </c>
      <c r="AN46" s="48">
        <v>0.80050238425494624</v>
      </c>
      <c r="AO46" s="48">
        <v>0.58601813992514951</v>
      </c>
      <c r="AP46" s="47">
        <v>0.68796068796068788</v>
      </c>
      <c r="AQ46" s="48">
        <v>0.59347590556832219</v>
      </c>
      <c r="AR46" s="48">
        <v>0.77913775421866471</v>
      </c>
      <c r="AS46" s="48">
        <v>6.4390409217995423E-2</v>
      </c>
      <c r="AT46" s="48">
        <v>8.9711474097537075E-2</v>
      </c>
      <c r="AU46" s="48">
        <v>3.9955782267623835E-2</v>
      </c>
      <c r="AV46" s="85">
        <v>0.80884323358642252</v>
      </c>
      <c r="AW46" s="63">
        <v>54</v>
      </c>
      <c r="AX46" s="63">
        <v>4</v>
      </c>
      <c r="AY46" s="63">
        <v>3.43</v>
      </c>
      <c r="AZ46" s="63">
        <v>4.7</v>
      </c>
      <c r="BA46" s="63">
        <v>2</v>
      </c>
      <c r="BB46" s="63">
        <v>0</v>
      </c>
      <c r="BC46" s="63">
        <v>7</v>
      </c>
      <c r="BD46" s="63"/>
      <c r="BE46" s="63">
        <v>5</v>
      </c>
      <c r="BF46" s="63">
        <v>24341</v>
      </c>
      <c r="BG46" s="63">
        <v>76446</v>
      </c>
      <c r="BH46" s="63">
        <v>77899</v>
      </c>
      <c r="BI46" s="63">
        <v>75395</v>
      </c>
      <c r="BJ46" s="80">
        <v>21621</v>
      </c>
      <c r="BK46" s="80">
        <v>67886</v>
      </c>
      <c r="BL46" s="63">
        <v>69419</v>
      </c>
      <c r="BM46" s="63">
        <v>67155</v>
      </c>
      <c r="BN46" s="51">
        <v>401.6</v>
      </c>
      <c r="BO46" s="66">
        <v>16.184464854851988</v>
      </c>
      <c r="BP46" s="51">
        <v>295489</v>
      </c>
      <c r="BQ46" s="51">
        <v>735.77938247011946</v>
      </c>
      <c r="BR46" s="51">
        <v>49.096582275482334</v>
      </c>
      <c r="BS46" s="51">
        <v>50.903417724517666</v>
      </c>
      <c r="BT46" s="51">
        <v>53855</v>
      </c>
      <c r="BU46" s="51">
        <v>205490</v>
      </c>
      <c r="BV46" s="51">
        <v>34678</v>
      </c>
      <c r="BW46" s="48">
        <v>0.9654075227775587</v>
      </c>
      <c r="BX46" s="48">
        <v>43.08384836245073</v>
      </c>
      <c r="BY46" s="48">
        <v>64.391421409339898</v>
      </c>
      <c r="BZ46" s="48">
        <v>13.641789927998831</v>
      </c>
      <c r="CA46" s="47">
        <v>1.8020200750235498</v>
      </c>
      <c r="CB46" s="47">
        <v>0.87023507487424978</v>
      </c>
      <c r="CC46" s="47">
        <v>8.4766891049613555</v>
      </c>
      <c r="CD46" s="63">
        <v>0</v>
      </c>
    </row>
    <row r="47" spans="1:82" x14ac:dyDescent="0.45">
      <c r="A47" s="1"/>
      <c r="B47" s="1"/>
      <c r="C47" s="1"/>
      <c r="D47" s="1"/>
      <c r="E47" s="1">
        <v>5</v>
      </c>
      <c r="F47" s="1" t="s">
        <v>565</v>
      </c>
      <c r="G47" s="1">
        <v>5102</v>
      </c>
      <c r="H47" s="1" t="s">
        <v>496</v>
      </c>
      <c r="I47" s="48">
        <v>25</v>
      </c>
      <c r="J47" s="48">
        <v>11</v>
      </c>
      <c r="K47" s="47">
        <v>0.28490028490028491</v>
      </c>
      <c r="L47" s="48">
        <v>7.7</v>
      </c>
      <c r="M47" s="63">
        <v>451.8</v>
      </c>
      <c r="N47" s="63">
        <v>1972.5</v>
      </c>
      <c r="O47" s="47">
        <v>3.5927283178846019</v>
      </c>
      <c r="P47" s="47"/>
      <c r="Q47" s="47"/>
      <c r="R47" s="51"/>
      <c r="S47" s="47">
        <v>14.370913271538408</v>
      </c>
      <c r="T47" s="64">
        <v>0.58191420564776897</v>
      </c>
      <c r="U47" s="79">
        <v>1460</v>
      </c>
      <c r="V47" s="79">
        <v>943</v>
      </c>
      <c r="W47" s="47">
        <v>76.643990900000006</v>
      </c>
      <c r="X47" s="70">
        <v>2</v>
      </c>
      <c r="Y47" s="51"/>
      <c r="Z47" s="48">
        <v>0</v>
      </c>
      <c r="AA47" s="55">
        <v>5.1520925965135156</v>
      </c>
      <c r="AB47" s="47">
        <v>5.5409336473195738</v>
      </c>
      <c r="AC47" s="47">
        <v>4.7482014388489215</v>
      </c>
      <c r="AD47" s="56">
        <v>1.235090690945021</v>
      </c>
      <c r="AE47" s="56">
        <v>1.3159717412383987</v>
      </c>
      <c r="AF47" s="56">
        <v>1.1510791366906474</v>
      </c>
      <c r="AG47" s="57">
        <v>1.8</v>
      </c>
      <c r="AH47" s="65">
        <v>2.2163734589278294</v>
      </c>
      <c r="AI47" s="65">
        <v>1.4388489208633093</v>
      </c>
      <c r="AJ47" s="56">
        <v>0.28230644364457619</v>
      </c>
      <c r="AK47" s="56">
        <v>0.34630835295747336</v>
      </c>
      <c r="AL47" s="56">
        <v>0.21582733812949642</v>
      </c>
      <c r="AM47" s="55">
        <v>0.31759474910014823</v>
      </c>
      <c r="AN47" s="48">
        <v>0.34630835295747336</v>
      </c>
      <c r="AO47" s="48">
        <v>0.28776978417266186</v>
      </c>
      <c r="AP47" s="47">
        <v>0.35288305455572028</v>
      </c>
      <c r="AQ47" s="48">
        <v>0.41557002354896799</v>
      </c>
      <c r="AR47" s="48">
        <v>0.28776978417266186</v>
      </c>
      <c r="AS47" s="48">
        <v>0.24701813818900417</v>
      </c>
      <c r="AT47" s="48">
        <v>0.27704668236597868</v>
      </c>
      <c r="AU47" s="48">
        <v>0.21582733812949642</v>
      </c>
      <c r="AV47" s="85">
        <v>0.86301369863013699</v>
      </c>
      <c r="AW47" s="63">
        <v>3</v>
      </c>
      <c r="AX47" s="63"/>
      <c r="AY47" s="63">
        <v>7.63</v>
      </c>
      <c r="AZ47" s="63">
        <v>0</v>
      </c>
      <c r="BA47" s="63">
        <v>0</v>
      </c>
      <c r="BB47" s="63">
        <v>0</v>
      </c>
      <c r="BC47" s="63">
        <v>1</v>
      </c>
      <c r="BD47" s="63">
        <v>1</v>
      </c>
      <c r="BE47" s="63">
        <v>1</v>
      </c>
      <c r="BF47" s="63">
        <v>1340</v>
      </c>
      <c r="BG47" s="63">
        <v>5313</v>
      </c>
      <c r="BH47" s="63">
        <v>4638</v>
      </c>
      <c r="BI47" s="63">
        <v>4585</v>
      </c>
      <c r="BJ47" s="80">
        <v>1180</v>
      </c>
      <c r="BK47" s="80">
        <v>4513</v>
      </c>
      <c r="BL47" s="63">
        <v>3998</v>
      </c>
      <c r="BM47" s="63">
        <v>4265</v>
      </c>
      <c r="BN47" s="51">
        <v>27348</v>
      </c>
      <c r="BO47" s="66">
        <v>1.5791258091849023</v>
      </c>
      <c r="BP47" s="51">
        <v>28831</v>
      </c>
      <c r="BQ47" s="51">
        <v>30.268766404199475</v>
      </c>
      <c r="BR47" s="51">
        <v>50.927820748499876</v>
      </c>
      <c r="BS47" s="51">
        <v>49.072179251500117</v>
      </c>
      <c r="BT47" s="51">
        <v>6169</v>
      </c>
      <c r="BU47" s="51">
        <v>18484</v>
      </c>
      <c r="BV47" s="51">
        <v>2695</v>
      </c>
      <c r="BW47" s="48">
        <v>1.0398299395837995</v>
      </c>
      <c r="BX47" s="48">
        <v>47.954988097814329</v>
      </c>
      <c r="BY47" s="48">
        <v>43.686172799481277</v>
      </c>
      <c r="BZ47" s="48">
        <v>12.834576568670469</v>
      </c>
      <c r="CA47" s="47">
        <v>1.6441386556014455</v>
      </c>
      <c r="CB47" s="47">
        <v>0.85251633994149023</v>
      </c>
      <c r="CC47" s="47">
        <v>5.6980056980056979</v>
      </c>
      <c r="CD47" s="63">
        <v>0</v>
      </c>
    </row>
    <row r="48" spans="1:82" x14ac:dyDescent="0.45">
      <c r="A48" s="1"/>
      <c r="B48" s="1"/>
      <c r="C48" s="1"/>
      <c r="D48" s="1"/>
      <c r="E48" s="1">
        <v>5</v>
      </c>
      <c r="F48" s="1" t="s">
        <v>565</v>
      </c>
      <c r="G48" s="1">
        <v>5103</v>
      </c>
      <c r="H48" s="1" t="s">
        <v>497</v>
      </c>
      <c r="I48" s="48">
        <v>25</v>
      </c>
      <c r="J48" s="48">
        <v>11.9</v>
      </c>
      <c r="K48" s="47">
        <v>0.36968576709796674</v>
      </c>
      <c r="L48" s="48">
        <v>4.4000000000000004</v>
      </c>
      <c r="M48" s="63">
        <v>292.10000000000002</v>
      </c>
      <c r="N48" s="63">
        <v>2389.9</v>
      </c>
      <c r="O48" s="47"/>
      <c r="P48" s="47"/>
      <c r="Q48" s="47"/>
      <c r="R48" s="51"/>
      <c r="S48" s="47"/>
      <c r="T48" s="64">
        <v>0.64307085248460671</v>
      </c>
      <c r="U48" s="79">
        <v>2355</v>
      </c>
      <c r="V48" s="79">
        <v>2480</v>
      </c>
      <c r="W48" s="47">
        <v>79.186228499999999</v>
      </c>
      <c r="X48" s="70"/>
      <c r="Y48" s="51"/>
      <c r="Z48" s="48">
        <v>1.7761989342806395</v>
      </c>
      <c r="AA48" s="55">
        <v>4.4681434021118296</v>
      </c>
      <c r="AB48" s="47">
        <v>4.4623884402889926</v>
      </c>
      <c r="AC48" s="47">
        <v>4.4738052431325004</v>
      </c>
      <c r="AD48" s="56">
        <v>1.1381119986511266</v>
      </c>
      <c r="AE48" s="56">
        <v>1.1899702507437313</v>
      </c>
      <c r="AF48" s="56">
        <v>1.0870928628172429</v>
      </c>
      <c r="AG48" s="56">
        <v>1.2013404430206336</v>
      </c>
      <c r="AH48" s="56">
        <v>1.2749681257968553</v>
      </c>
      <c r="AI48" s="56">
        <v>1.1289041267717523</v>
      </c>
      <c r="AJ48" s="56">
        <v>0.14753303686218308</v>
      </c>
      <c r="AK48" s="56">
        <v>0.21249468763280918</v>
      </c>
      <c r="AL48" s="56">
        <v>8.3622527909018682E-2</v>
      </c>
      <c r="AM48" s="55">
        <v>0.18968533310852109</v>
      </c>
      <c r="AN48" s="48">
        <v>0.29749256268593283</v>
      </c>
      <c r="AO48" s="48">
        <v>8.3622527909018682E-2</v>
      </c>
      <c r="AP48" s="47">
        <v>0.37937066621704219</v>
      </c>
      <c r="AQ48" s="48">
        <v>0.42498937526561836</v>
      </c>
      <c r="AR48" s="48">
        <v>0.33449011163607473</v>
      </c>
      <c r="AS48" s="48">
        <v>4.2152296246338018E-2</v>
      </c>
      <c r="AT48" s="48">
        <v>8.4997875053123673E-2</v>
      </c>
      <c r="AU48" s="48">
        <v>0</v>
      </c>
      <c r="AV48" s="85">
        <v>0.79716981132075471</v>
      </c>
      <c r="AW48" s="63">
        <v>1</v>
      </c>
      <c r="AX48" s="63"/>
      <c r="AY48" s="63">
        <v>0</v>
      </c>
      <c r="AZ48" s="63">
        <v>0</v>
      </c>
      <c r="BA48" s="63">
        <v>0</v>
      </c>
      <c r="BB48" s="63">
        <v>0</v>
      </c>
      <c r="BC48" s="63">
        <v>2</v>
      </c>
      <c r="BD48" s="63">
        <v>1</v>
      </c>
      <c r="BE48" s="63"/>
      <c r="BF48" s="63">
        <v>2359</v>
      </c>
      <c r="BG48" s="63">
        <v>6212</v>
      </c>
      <c r="BH48" s="63">
        <v>5742</v>
      </c>
      <c r="BI48" s="63">
        <v>7097</v>
      </c>
      <c r="BJ48" s="80">
        <v>2039</v>
      </c>
      <c r="BK48" s="80">
        <v>5332</v>
      </c>
      <c r="BL48" s="63">
        <v>5102</v>
      </c>
      <c r="BM48" s="63">
        <v>6217</v>
      </c>
      <c r="BN48" s="51">
        <v>44833</v>
      </c>
      <c r="BO48" s="66">
        <v>2.6716589338011576</v>
      </c>
      <c r="BP48" s="51">
        <v>48778</v>
      </c>
      <c r="BQ48" s="51">
        <v>641.81578947368416</v>
      </c>
      <c r="BR48" s="51">
        <v>49.649432121038174</v>
      </c>
      <c r="BS48" s="51">
        <v>50.350567878961826</v>
      </c>
      <c r="BT48" s="51">
        <v>10212</v>
      </c>
      <c r="BU48" s="51">
        <v>31074</v>
      </c>
      <c r="BV48" s="51">
        <v>3547</v>
      </c>
      <c r="BW48" s="48">
        <v>0.97894504524387549</v>
      </c>
      <c r="BX48" s="48">
        <v>44.278174679796614</v>
      </c>
      <c r="BY48" s="48">
        <v>34.733646690168428</v>
      </c>
      <c r="BZ48" s="48">
        <v>12.067004215644726</v>
      </c>
      <c r="CA48" s="47">
        <v>1.5277499773060206</v>
      </c>
      <c r="CB48" s="47">
        <v>0.78787845410051704</v>
      </c>
      <c r="CC48" s="47">
        <v>7.3937153419593349</v>
      </c>
      <c r="CD48" s="63">
        <v>0</v>
      </c>
    </row>
    <row r="49" spans="1:82" x14ac:dyDescent="0.45">
      <c r="A49" s="1"/>
      <c r="B49" s="1"/>
      <c r="C49" s="1"/>
      <c r="D49" s="1"/>
      <c r="E49" s="1">
        <v>5</v>
      </c>
      <c r="F49" s="1" t="s">
        <v>565</v>
      </c>
      <c r="G49" s="1">
        <v>5104</v>
      </c>
      <c r="H49" s="1" t="s">
        <v>498</v>
      </c>
      <c r="I49" s="48">
        <v>33.9</v>
      </c>
      <c r="J49" s="48">
        <v>7.1</v>
      </c>
      <c r="K49" s="47">
        <v>0</v>
      </c>
      <c r="L49" s="48">
        <v>0</v>
      </c>
      <c r="M49" s="63">
        <v>1503.8</v>
      </c>
      <c r="N49" s="63">
        <v>1288.9000000000001</v>
      </c>
      <c r="O49" s="47"/>
      <c r="P49" s="47"/>
      <c r="Q49" s="47"/>
      <c r="R49" s="51"/>
      <c r="S49" s="47"/>
      <c r="T49" s="64">
        <v>0</v>
      </c>
      <c r="U49" s="79">
        <v>78</v>
      </c>
      <c r="V49" s="79">
        <v>55</v>
      </c>
      <c r="W49" s="47">
        <v>144.44444439999998</v>
      </c>
      <c r="X49" s="70">
        <v>5</v>
      </c>
      <c r="Y49" s="51"/>
      <c r="Z49" s="48">
        <v>0</v>
      </c>
      <c r="AA49" s="55">
        <v>2.3529411764705879</v>
      </c>
      <c r="AB49" s="47">
        <v>4.5766590389016022</v>
      </c>
      <c r="AC49" s="47">
        <v>0</v>
      </c>
      <c r="AD49" s="56">
        <v>0</v>
      </c>
      <c r="AE49" s="56">
        <v>0</v>
      </c>
      <c r="AF49" s="56">
        <v>0</v>
      </c>
      <c r="AG49" s="56">
        <v>1.1764705882352939</v>
      </c>
      <c r="AH49" s="56">
        <v>2.2883295194508011</v>
      </c>
      <c r="AI49" s="56">
        <v>0</v>
      </c>
      <c r="AJ49" s="56">
        <v>0</v>
      </c>
      <c r="AK49" s="56">
        <v>0</v>
      </c>
      <c r="AL49" s="56">
        <v>0</v>
      </c>
      <c r="AM49" s="55">
        <v>0</v>
      </c>
      <c r="AN49" s="48">
        <v>0</v>
      </c>
      <c r="AO49" s="48">
        <v>0</v>
      </c>
      <c r="AP49" s="47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85">
        <v>1</v>
      </c>
      <c r="AW49" s="63"/>
      <c r="AX49" s="63"/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/>
      <c r="BE49" s="63"/>
      <c r="BF49" s="63">
        <v>103</v>
      </c>
      <c r="BG49" s="63">
        <v>36</v>
      </c>
      <c r="BH49" s="63">
        <v>47</v>
      </c>
      <c r="BI49" s="63">
        <v>353</v>
      </c>
      <c r="BJ49" s="80">
        <v>103</v>
      </c>
      <c r="BK49" s="80">
        <v>36</v>
      </c>
      <c r="BL49" s="63">
        <v>47</v>
      </c>
      <c r="BM49" s="63">
        <v>353</v>
      </c>
      <c r="BN49" s="51">
        <v>817</v>
      </c>
      <c r="BO49" s="66">
        <v>4.693943388961401E-2</v>
      </c>
      <c r="BP49" s="51">
        <v>857</v>
      </c>
      <c r="BQ49" s="51">
        <v>5.8101694915254241</v>
      </c>
      <c r="BR49" s="51">
        <v>51.225204200700112</v>
      </c>
      <c r="BS49" s="51">
        <v>48.774795799299888</v>
      </c>
      <c r="BT49" s="51">
        <v>162</v>
      </c>
      <c r="BU49" s="51">
        <v>600</v>
      </c>
      <c r="BV49" s="51">
        <v>55</v>
      </c>
      <c r="BW49" s="48">
        <v>1.0579345088161209</v>
      </c>
      <c r="BX49" s="48">
        <v>36.166666666666671</v>
      </c>
      <c r="BY49" s="48">
        <v>33.950617283950621</v>
      </c>
      <c r="BZ49" s="48">
        <v>12.239902080783354</v>
      </c>
      <c r="CA49" s="47">
        <v>1.593162748769156</v>
      </c>
      <c r="CB49" s="47">
        <v>0.31863254975383121</v>
      </c>
      <c r="CC49" s="47">
        <v>0</v>
      </c>
      <c r="CD49" s="63">
        <v>0</v>
      </c>
    </row>
    <row r="50" spans="1:82" x14ac:dyDescent="0.45">
      <c r="A50" s="1"/>
      <c r="B50" s="1"/>
      <c r="C50" s="1"/>
      <c r="D50" s="1"/>
      <c r="E50" s="1">
        <v>5</v>
      </c>
      <c r="F50" s="1" t="s">
        <v>565</v>
      </c>
      <c r="G50" s="1">
        <v>5105</v>
      </c>
      <c r="H50" s="1" t="s">
        <v>276</v>
      </c>
      <c r="I50" s="48">
        <v>19.8</v>
      </c>
      <c r="J50" s="48">
        <v>10.7</v>
      </c>
      <c r="K50" s="47">
        <v>0</v>
      </c>
      <c r="L50" s="48">
        <v>3.6</v>
      </c>
      <c r="M50" s="63">
        <v>677.4</v>
      </c>
      <c r="N50" s="63">
        <v>5383.9</v>
      </c>
      <c r="O50" s="47"/>
      <c r="P50" s="47"/>
      <c r="Q50" s="47"/>
      <c r="R50" s="51"/>
      <c r="S50" s="47"/>
      <c r="T50" s="64">
        <v>0.88883022409949553</v>
      </c>
      <c r="U50" s="79">
        <v>1107</v>
      </c>
      <c r="V50" s="79">
        <v>503</v>
      </c>
      <c r="W50" s="47">
        <v>90.582959599999995</v>
      </c>
      <c r="X50" s="70">
        <v>71</v>
      </c>
      <c r="Y50" s="51"/>
      <c r="Z50" s="48">
        <v>0</v>
      </c>
      <c r="AA50" s="55">
        <v>5.9185197954375681</v>
      </c>
      <c r="AB50" s="47">
        <v>6.6150913779571701</v>
      </c>
      <c r="AC50" s="47">
        <v>5.1862329090051862</v>
      </c>
      <c r="AD50" s="56">
        <v>2.068608860541286</v>
      </c>
      <c r="AE50" s="56">
        <v>2.1302836640879019</v>
      </c>
      <c r="AF50" s="56">
        <v>2.0037718057520038</v>
      </c>
      <c r="AG50" s="56">
        <v>1.4939952881687064</v>
      </c>
      <c r="AH50" s="56">
        <v>1.457562507007512</v>
      </c>
      <c r="AI50" s="56">
        <v>1.5322960867515323</v>
      </c>
      <c r="AJ50" s="56">
        <v>0.28730678618628969</v>
      </c>
      <c r="AK50" s="56">
        <v>0.44848077138692677</v>
      </c>
      <c r="AL50" s="56">
        <v>0.11786892975011787</v>
      </c>
      <c r="AM50" s="55">
        <v>0.68953628684709534</v>
      </c>
      <c r="AN50" s="48">
        <v>0.78484134992712185</v>
      </c>
      <c r="AO50" s="48">
        <v>0.58934464875058934</v>
      </c>
      <c r="AP50" s="47">
        <v>0.63207492960983735</v>
      </c>
      <c r="AQ50" s="48">
        <v>0.56060096423365846</v>
      </c>
      <c r="AR50" s="48">
        <v>0.70721357850070721</v>
      </c>
      <c r="AS50" s="48">
        <v>0.34476814342354767</v>
      </c>
      <c r="AT50" s="48">
        <v>0.56060096423365846</v>
      </c>
      <c r="AU50" s="48">
        <v>0.11786892975011787</v>
      </c>
      <c r="AV50" s="85">
        <v>0.87378640776699024</v>
      </c>
      <c r="AW50" s="63">
        <v>1</v>
      </c>
      <c r="AX50" s="63">
        <v>1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/>
      <c r="BE50" s="63"/>
      <c r="BF50" s="63">
        <v>1369</v>
      </c>
      <c r="BG50" s="63">
        <v>3306</v>
      </c>
      <c r="BH50" s="63">
        <v>3568</v>
      </c>
      <c r="BI50" s="63">
        <v>3911</v>
      </c>
      <c r="BJ50" s="80">
        <v>1209</v>
      </c>
      <c r="BK50" s="80">
        <v>2906</v>
      </c>
      <c r="BL50" s="63">
        <v>3008</v>
      </c>
      <c r="BM50" s="63">
        <v>3351</v>
      </c>
      <c r="BN50" s="51">
        <v>299.89999999999998</v>
      </c>
      <c r="BO50" s="66">
        <v>0.97285673832826591</v>
      </c>
      <c r="BP50" s="51">
        <v>17762</v>
      </c>
      <c r="BQ50" s="51">
        <v>59.226408802934316</v>
      </c>
      <c r="BR50" s="51">
        <v>51.232969260218439</v>
      </c>
      <c r="BS50" s="51">
        <v>48.767030739781561</v>
      </c>
      <c r="BT50" s="51">
        <v>3406</v>
      </c>
      <c r="BU50" s="51">
        <v>11366</v>
      </c>
      <c r="BV50" s="51">
        <v>1916</v>
      </c>
      <c r="BW50" s="48">
        <v>1.0526445264452644</v>
      </c>
      <c r="BX50" s="48">
        <v>46.823860636987504</v>
      </c>
      <c r="BY50" s="48">
        <v>56.253669994128011</v>
      </c>
      <c r="BZ50" s="48">
        <v>11.565196548418024</v>
      </c>
      <c r="CA50" s="47">
        <v>1.62977587427073</v>
      </c>
      <c r="CB50" s="47">
        <v>0.84444345817136257</v>
      </c>
      <c r="CC50" s="47">
        <v>10.362694300518134</v>
      </c>
      <c r="CD50" s="63">
        <v>0</v>
      </c>
    </row>
    <row r="51" spans="1:82" x14ac:dyDescent="0.45">
      <c r="A51" s="1"/>
      <c r="B51" s="1"/>
      <c r="C51" s="1"/>
      <c r="D51" s="1"/>
      <c r="E51" s="1">
        <v>5</v>
      </c>
      <c r="F51" s="1" t="s">
        <v>565</v>
      </c>
      <c r="G51" s="1">
        <v>5107</v>
      </c>
      <c r="H51" s="1" t="s">
        <v>180</v>
      </c>
      <c r="I51" s="48">
        <v>12.7</v>
      </c>
      <c r="J51" s="48">
        <v>6.5</v>
      </c>
      <c r="K51" s="47">
        <v>0.52356020942408377</v>
      </c>
      <c r="L51" s="48">
        <v>7.9</v>
      </c>
      <c r="M51" s="63">
        <v>649.70000000000005</v>
      </c>
      <c r="N51" s="63">
        <v>4310.1000000000004</v>
      </c>
      <c r="O51" s="47">
        <v>3.73943609303717</v>
      </c>
      <c r="P51" s="47"/>
      <c r="Q51" s="47">
        <v>32757.460175005614</v>
      </c>
      <c r="R51" s="51"/>
      <c r="S51" s="47">
        <v>48.612669209483208</v>
      </c>
      <c r="T51" s="64">
        <v>0.30517537955276347</v>
      </c>
      <c r="U51" s="79">
        <v>1390</v>
      </c>
      <c r="V51" s="79">
        <v>509</v>
      </c>
      <c r="W51" s="47">
        <v>88.511749299999991</v>
      </c>
      <c r="X51" s="70"/>
      <c r="Y51" s="51"/>
      <c r="Z51" s="48">
        <v>5.0505050505050511</v>
      </c>
      <c r="AA51" s="55">
        <v>6.0265314371807595</v>
      </c>
      <c r="AB51" s="47">
        <v>6.0633280934201661</v>
      </c>
      <c r="AC51" s="47">
        <v>5.9910495163851598</v>
      </c>
      <c r="AD51" s="56">
        <v>2.4253114320361595</v>
      </c>
      <c r="AE51" s="56">
        <v>2.320532974025002</v>
      </c>
      <c r="AF51" s="56">
        <v>2.5263461816081998</v>
      </c>
      <c r="AG51" s="56">
        <v>1.4331385734759121</v>
      </c>
      <c r="AH51" s="56">
        <v>1.6468298525338723</v>
      </c>
      <c r="AI51" s="56">
        <v>1.22708243106684</v>
      </c>
      <c r="AJ51" s="56">
        <v>0.33072428618674893</v>
      </c>
      <c r="AK51" s="56">
        <v>0.44913541432741971</v>
      </c>
      <c r="AL51" s="56">
        <v>0.21654395842355997</v>
      </c>
      <c r="AM51" s="55">
        <v>0.3674714290963878</v>
      </c>
      <c r="AN51" s="48">
        <v>0.37427951193951642</v>
      </c>
      <c r="AO51" s="48">
        <v>0.3609065973726</v>
      </c>
      <c r="AP51" s="47">
        <v>0.58795428655422033</v>
      </c>
      <c r="AQ51" s="48">
        <v>0.37427951193951642</v>
      </c>
      <c r="AR51" s="48">
        <v>0.79399451421972</v>
      </c>
      <c r="AS51" s="48">
        <v>7.3494285819277541E-2</v>
      </c>
      <c r="AT51" s="48">
        <v>0.14971180477580656</v>
      </c>
      <c r="AU51" s="48">
        <v>0</v>
      </c>
      <c r="AV51" s="85">
        <v>0.82317073170731703</v>
      </c>
      <c r="AW51" s="63">
        <v>2</v>
      </c>
      <c r="AX51" s="63"/>
      <c r="AY51" s="63">
        <v>2.78</v>
      </c>
      <c r="AZ51" s="63">
        <v>0</v>
      </c>
      <c r="BA51" s="63">
        <v>0</v>
      </c>
      <c r="BB51" s="63">
        <v>0</v>
      </c>
      <c r="BC51" s="63">
        <v>0</v>
      </c>
      <c r="BD51" s="63"/>
      <c r="BE51" s="63">
        <v>1</v>
      </c>
      <c r="BF51" s="63">
        <v>2091</v>
      </c>
      <c r="BG51" s="63">
        <v>5487</v>
      </c>
      <c r="BH51" s="63">
        <v>5701</v>
      </c>
      <c r="BI51" s="63">
        <v>5624</v>
      </c>
      <c r="BJ51" s="80">
        <v>1531</v>
      </c>
      <c r="BK51" s="80">
        <v>5007</v>
      </c>
      <c r="BL51" s="63">
        <v>5301</v>
      </c>
      <c r="BM51" s="63">
        <v>4584</v>
      </c>
      <c r="BN51" s="51">
        <v>147.5</v>
      </c>
      <c r="BO51" s="66">
        <v>1.5153714322333147</v>
      </c>
      <c r="BP51" s="51">
        <v>27667</v>
      </c>
      <c r="BQ51" s="51">
        <v>187.5728813559322</v>
      </c>
      <c r="BR51" s="51">
        <v>49.065673907543285</v>
      </c>
      <c r="BS51" s="51">
        <v>50.934326092456715</v>
      </c>
      <c r="BT51" s="51">
        <v>5642</v>
      </c>
      <c r="BU51" s="51">
        <v>17527</v>
      </c>
      <c r="BV51" s="51">
        <v>3127</v>
      </c>
      <c r="BW51" s="48">
        <v>0.96546827117123846</v>
      </c>
      <c r="BX51" s="48">
        <v>50.031380156330229</v>
      </c>
      <c r="BY51" s="48">
        <v>55.423608649415101</v>
      </c>
      <c r="BZ51" s="48">
        <v>14.526924247033769</v>
      </c>
      <c r="CA51" s="47">
        <v>1.9741417032466972</v>
      </c>
      <c r="CB51" s="47">
        <v>0.99740667205919509</v>
      </c>
      <c r="CC51" s="47">
        <v>18.32460732984293</v>
      </c>
      <c r="CD51" s="63">
        <v>0</v>
      </c>
    </row>
    <row r="52" spans="1:82" x14ac:dyDescent="0.45">
      <c r="A52" s="1"/>
      <c r="B52" s="1"/>
      <c r="C52" s="1"/>
      <c r="D52" s="1"/>
      <c r="E52" s="1">
        <v>5</v>
      </c>
      <c r="F52" s="1" t="s">
        <v>565</v>
      </c>
      <c r="G52" s="1">
        <v>5109</v>
      </c>
      <c r="H52" s="1" t="s">
        <v>181</v>
      </c>
      <c r="I52" s="48">
        <v>25</v>
      </c>
      <c r="J52" s="48">
        <v>10</v>
      </c>
      <c r="K52" s="47">
        <v>0.31561058509346929</v>
      </c>
      <c r="L52" s="48">
        <v>6.7</v>
      </c>
      <c r="M52" s="63">
        <v>588.6</v>
      </c>
      <c r="N52" s="63">
        <v>3896.9</v>
      </c>
      <c r="O52" s="47">
        <v>0.31259084671482651</v>
      </c>
      <c r="P52" s="47">
        <v>0.31259084671482651</v>
      </c>
      <c r="Q52" s="47">
        <v>10157.014382304858</v>
      </c>
      <c r="R52" s="51">
        <v>95</v>
      </c>
      <c r="S52" s="47">
        <v>87.52543708015142</v>
      </c>
      <c r="T52" s="64">
        <v>0.70972501383214492</v>
      </c>
      <c r="U52" s="79">
        <v>15570</v>
      </c>
      <c r="V52" s="79">
        <v>19718</v>
      </c>
      <c r="W52" s="47">
        <v>87.919119499999994</v>
      </c>
      <c r="X52" s="70">
        <v>1317</v>
      </c>
      <c r="Y52" s="51">
        <v>24.277737314882252</v>
      </c>
      <c r="Z52" s="48">
        <v>8.6559269055061314</v>
      </c>
      <c r="AA52" s="55">
        <v>7.3470909995027345</v>
      </c>
      <c r="AB52" s="47">
        <v>7.3512312343350299</v>
      </c>
      <c r="AC52" s="47">
        <v>7.3432521143295242</v>
      </c>
      <c r="AD52" s="56">
        <v>2.197289905519642</v>
      </c>
      <c r="AE52" s="56">
        <v>2.1317278623291385</v>
      </c>
      <c r="AF52" s="56">
        <v>2.2580799731665828</v>
      </c>
      <c r="AG52" s="56">
        <v>1.9859522625559423</v>
      </c>
      <c r="AH52" s="56">
        <v>2.0154517971111856</v>
      </c>
      <c r="AI52" s="56">
        <v>1.9585998706245955</v>
      </c>
      <c r="AJ52" s="56">
        <v>0.25174042764793636</v>
      </c>
      <c r="AK52" s="56">
        <v>0.34882819565385909</v>
      </c>
      <c r="AL52" s="56">
        <v>0.16171925537267304</v>
      </c>
      <c r="AM52" s="55">
        <v>0.68063152660367976</v>
      </c>
      <c r="AN52" s="48">
        <v>0.80101289372367634</v>
      </c>
      <c r="AO52" s="48">
        <v>0.5690121948297755</v>
      </c>
      <c r="AP52" s="47">
        <v>0.73346593734460475</v>
      </c>
      <c r="AQ52" s="48">
        <v>0.70411617270871552</v>
      </c>
      <c r="AR52" s="48">
        <v>0.76067946045664736</v>
      </c>
      <c r="AS52" s="48">
        <v>4.6618597712580805E-2</v>
      </c>
      <c r="AT52" s="48">
        <v>7.10575954109713E-2</v>
      </c>
      <c r="AU52" s="48">
        <v>2.3958408203358969E-2</v>
      </c>
      <c r="AV52" s="85">
        <v>0.83460236886632821</v>
      </c>
      <c r="AW52" s="63">
        <v>32</v>
      </c>
      <c r="AX52" s="63">
        <v>3</v>
      </c>
      <c r="AY52" s="63">
        <v>6.38</v>
      </c>
      <c r="AZ52" s="63">
        <v>0</v>
      </c>
      <c r="BA52" s="63">
        <v>3</v>
      </c>
      <c r="BB52" s="63">
        <v>0</v>
      </c>
      <c r="BC52" s="63">
        <v>28</v>
      </c>
      <c r="BD52" s="63"/>
      <c r="BE52" s="63">
        <v>4</v>
      </c>
      <c r="BF52" s="63">
        <v>20706</v>
      </c>
      <c r="BG52" s="63">
        <v>66207</v>
      </c>
      <c r="BH52" s="63">
        <v>67539</v>
      </c>
      <c r="BI52" s="63">
        <v>64453</v>
      </c>
      <c r="BJ52" s="80">
        <v>18626</v>
      </c>
      <c r="BK52" s="80">
        <v>59087</v>
      </c>
      <c r="BL52" s="63">
        <v>58899</v>
      </c>
      <c r="BM52" s="63">
        <v>57653</v>
      </c>
      <c r="BN52" s="51">
        <v>121.6</v>
      </c>
      <c r="BO52" s="66">
        <v>17.720320940848097</v>
      </c>
      <c r="BP52" s="51">
        <v>323530</v>
      </c>
      <c r="BQ52" s="51">
        <v>2660.6085526315792</v>
      </c>
      <c r="BR52" s="51">
        <v>48.138039749018638</v>
      </c>
      <c r="BS52" s="51">
        <v>51.861960250981362</v>
      </c>
      <c r="BT52" s="51">
        <v>56523</v>
      </c>
      <c r="BU52" s="51">
        <v>220562</v>
      </c>
      <c r="BV52" s="51">
        <v>40924</v>
      </c>
      <c r="BW52" s="48">
        <v>0.92493568596592113</v>
      </c>
      <c r="BX52" s="48">
        <v>44.181227954044665</v>
      </c>
      <c r="BY52" s="48">
        <v>72.402384869875974</v>
      </c>
      <c r="BZ52" s="48">
        <v>12.952463609520485</v>
      </c>
      <c r="CA52" s="47">
        <v>1.7476077407732939</v>
      </c>
      <c r="CB52" s="47">
        <v>0.83880080201718921</v>
      </c>
      <c r="CC52" s="47">
        <v>6.3122117018693853</v>
      </c>
      <c r="CD52" s="63">
        <v>0</v>
      </c>
    </row>
    <row r="53" spans="1:82" x14ac:dyDescent="0.45">
      <c r="A53" s="1"/>
      <c r="B53" s="1"/>
      <c r="C53" s="1"/>
      <c r="D53" s="1"/>
      <c r="E53" s="1">
        <v>5</v>
      </c>
      <c r="F53" s="1" t="s">
        <v>565</v>
      </c>
      <c r="G53" s="1">
        <v>5201</v>
      </c>
      <c r="H53" s="1" t="s">
        <v>182</v>
      </c>
      <c r="I53" s="48">
        <v>25</v>
      </c>
      <c r="J53" s="48">
        <v>7.1</v>
      </c>
      <c r="K53" s="47">
        <v>0</v>
      </c>
      <c r="L53" s="48">
        <v>2.8</v>
      </c>
      <c r="M53" s="63">
        <v>2315.3000000000002</v>
      </c>
      <c r="N53" s="63">
        <v>4906.3</v>
      </c>
      <c r="O53" s="47">
        <v>16.877637130801688</v>
      </c>
      <c r="P53" s="47"/>
      <c r="Q53" s="47">
        <v>5789.0295358649801</v>
      </c>
      <c r="R53" s="51"/>
      <c r="S53" s="47">
        <v>101.26582278481013</v>
      </c>
      <c r="T53" s="64">
        <v>0</v>
      </c>
      <c r="U53" s="79">
        <v>468</v>
      </c>
      <c r="V53" s="79">
        <v>99</v>
      </c>
      <c r="W53" s="47">
        <v>102.04081629999999</v>
      </c>
      <c r="X53" s="70">
        <v>29</v>
      </c>
      <c r="Y53" s="51"/>
      <c r="Z53" s="48">
        <v>10.309278350515465</v>
      </c>
      <c r="AA53" s="55">
        <v>4.879635653871178</v>
      </c>
      <c r="AB53" s="47">
        <v>5.2713178294573639</v>
      </c>
      <c r="AC53" s="47">
        <v>4.447485460143688</v>
      </c>
      <c r="AD53" s="56">
        <v>0.8132726089785296</v>
      </c>
      <c r="AE53" s="56">
        <v>0.62015503875968991</v>
      </c>
      <c r="AF53" s="56">
        <v>1.0263427984946971</v>
      </c>
      <c r="AG53" s="56">
        <v>0.97592713077423554</v>
      </c>
      <c r="AH53" s="56">
        <v>0.93023255813953498</v>
      </c>
      <c r="AI53" s="56">
        <v>1.0263427984946971</v>
      </c>
      <c r="AJ53" s="56">
        <v>0.65061808718282377</v>
      </c>
      <c r="AK53" s="56">
        <v>0.93023255813953498</v>
      </c>
      <c r="AL53" s="56">
        <v>0.34211426616489904</v>
      </c>
      <c r="AM53" s="55">
        <v>0.16265452179570594</v>
      </c>
      <c r="AN53" s="48">
        <v>0</v>
      </c>
      <c r="AO53" s="48">
        <v>0.34211426616489904</v>
      </c>
      <c r="AP53" s="47">
        <v>0.32530904359141188</v>
      </c>
      <c r="AQ53" s="48">
        <v>0</v>
      </c>
      <c r="AR53" s="48">
        <v>0.68422853232979808</v>
      </c>
      <c r="AS53" s="48">
        <v>0.32530904359141188</v>
      </c>
      <c r="AT53" s="48">
        <v>0.62015503875968991</v>
      </c>
      <c r="AU53" s="48">
        <v>0</v>
      </c>
      <c r="AV53" s="85">
        <v>0.73333333333333328</v>
      </c>
      <c r="AW53" s="63">
        <v>1</v>
      </c>
      <c r="AX53" s="63"/>
      <c r="AY53" s="63">
        <v>2.39</v>
      </c>
      <c r="AZ53" s="63">
        <v>0</v>
      </c>
      <c r="BA53" s="63">
        <v>0</v>
      </c>
      <c r="BB53" s="63">
        <v>0</v>
      </c>
      <c r="BC53" s="63">
        <v>0</v>
      </c>
      <c r="BD53" s="63">
        <v>3</v>
      </c>
      <c r="BE53" s="63"/>
      <c r="BF53" s="63">
        <v>535</v>
      </c>
      <c r="BG53" s="63">
        <v>1291</v>
      </c>
      <c r="BH53" s="63">
        <v>922</v>
      </c>
      <c r="BI53" s="63">
        <v>1666</v>
      </c>
      <c r="BJ53" s="80">
        <v>535</v>
      </c>
      <c r="BK53" s="80">
        <v>1211</v>
      </c>
      <c r="BL53" s="63">
        <v>842</v>
      </c>
      <c r="BM53" s="63">
        <v>1346</v>
      </c>
      <c r="BN53" s="51">
        <v>163.6</v>
      </c>
      <c r="BO53" s="66">
        <v>0.34889637558557901</v>
      </c>
      <c r="BP53" s="51">
        <v>6370</v>
      </c>
      <c r="BQ53" s="51">
        <v>38.936430317848412</v>
      </c>
      <c r="BR53" s="51">
        <v>52.480376766091055</v>
      </c>
      <c r="BS53" s="51">
        <v>47.519623233908945</v>
      </c>
      <c r="BT53" s="51">
        <v>1445</v>
      </c>
      <c r="BU53" s="51">
        <v>3996</v>
      </c>
      <c r="BV53" s="51">
        <v>268</v>
      </c>
      <c r="BW53" s="48">
        <v>1.1035372144436257</v>
      </c>
      <c r="BX53" s="48">
        <v>42.867867867867872</v>
      </c>
      <c r="BY53" s="48">
        <v>18.546712802768166</v>
      </c>
      <c r="BZ53" s="48">
        <v>18.742336661411805</v>
      </c>
      <c r="CA53" s="47">
        <v>2.4633713929352008</v>
      </c>
      <c r="CB53" s="47">
        <v>0.94390866458264699</v>
      </c>
      <c r="CC53" s="64">
        <v>0</v>
      </c>
      <c r="CD53" s="63">
        <v>0</v>
      </c>
    </row>
    <row r="54" spans="1:82" x14ac:dyDescent="0.45">
      <c r="A54" s="1"/>
      <c r="B54" s="1"/>
      <c r="C54" s="1"/>
      <c r="D54" s="1"/>
      <c r="E54" s="1">
        <v>5</v>
      </c>
      <c r="F54" s="1" t="s">
        <v>565</v>
      </c>
      <c r="G54" s="1">
        <v>5301</v>
      </c>
      <c r="H54" s="1" t="s">
        <v>183</v>
      </c>
      <c r="I54" s="48">
        <v>21.9</v>
      </c>
      <c r="J54" s="48">
        <v>8.1</v>
      </c>
      <c r="K54" s="47">
        <v>0.52246603970741901</v>
      </c>
      <c r="L54" s="48">
        <v>6.3</v>
      </c>
      <c r="M54" s="63">
        <v>356.1</v>
      </c>
      <c r="N54" s="63">
        <v>2557.5</v>
      </c>
      <c r="O54" s="47">
        <v>1.4866572511707425</v>
      </c>
      <c r="P54" s="47">
        <v>1.4866572511707425</v>
      </c>
      <c r="Q54" s="47">
        <v>22970.341187839145</v>
      </c>
      <c r="R54" s="51">
        <f>(P54/Q54)*100000</f>
        <v>6.4720730049834962</v>
      </c>
      <c r="S54" s="47">
        <v>101.0926930796105</v>
      </c>
      <c r="T54" s="64">
        <v>0.78348323793949304</v>
      </c>
      <c r="U54" s="79">
        <v>4050</v>
      </c>
      <c r="V54" s="79">
        <v>2856</v>
      </c>
      <c r="W54" s="47">
        <v>89.350372700000008</v>
      </c>
      <c r="X54" s="70">
        <v>124</v>
      </c>
      <c r="Y54" s="51"/>
      <c r="Z54" s="48">
        <v>3.8204393505253105</v>
      </c>
      <c r="AA54" s="55">
        <v>6.0154598796908028</v>
      </c>
      <c r="AB54" s="47">
        <v>6.4721110849611678</v>
      </c>
      <c r="AC54" s="47">
        <v>5.5544004514806788</v>
      </c>
      <c r="AD54" s="56">
        <v>1.7440399651192007</v>
      </c>
      <c r="AE54" s="56">
        <v>1.5886090844904683</v>
      </c>
      <c r="AF54" s="56">
        <v>1.9009712775121037</v>
      </c>
      <c r="AG54" s="56">
        <v>1.5962399680752006</v>
      </c>
      <c r="AH54" s="56">
        <v>1.8239585784890562</v>
      </c>
      <c r="AI54" s="56">
        <v>1.3663231057118248</v>
      </c>
      <c r="AJ54" s="56">
        <v>0.25125999497480006</v>
      </c>
      <c r="AK54" s="56">
        <v>0.41186161449752884</v>
      </c>
      <c r="AL54" s="56">
        <v>8.9108028633379868E-2</v>
      </c>
      <c r="AM54" s="55">
        <v>0.5468599890628002</v>
      </c>
      <c r="AN54" s="48">
        <v>0.55895504824664621</v>
      </c>
      <c r="AO54" s="48">
        <v>0.53464817180027913</v>
      </c>
      <c r="AP54" s="47">
        <v>0.50251998994960012</v>
      </c>
      <c r="AQ54" s="48">
        <v>0.4706989879971758</v>
      </c>
      <c r="AR54" s="48">
        <v>0.53464817180027913</v>
      </c>
      <c r="AS54" s="48">
        <v>4.4339999113200024E-2</v>
      </c>
      <c r="AT54" s="48">
        <v>8.8256060249470469E-2</v>
      </c>
      <c r="AU54" s="48">
        <v>0</v>
      </c>
      <c r="AV54" s="85">
        <v>0.85995085995085996</v>
      </c>
      <c r="AW54" s="63">
        <v>4</v>
      </c>
      <c r="AX54" s="63"/>
      <c r="AY54" s="63">
        <v>14.28</v>
      </c>
      <c r="AZ54" s="63">
        <v>0</v>
      </c>
      <c r="BA54" s="63">
        <v>0</v>
      </c>
      <c r="BB54" s="63">
        <v>0</v>
      </c>
      <c r="BC54" s="63">
        <v>17</v>
      </c>
      <c r="BD54" s="63">
        <v>3</v>
      </c>
      <c r="BE54" s="63"/>
      <c r="BF54" s="63">
        <v>5116</v>
      </c>
      <c r="BG54" s="63">
        <v>12867</v>
      </c>
      <c r="BH54" s="63">
        <v>13909</v>
      </c>
      <c r="BI54" s="63">
        <v>14592</v>
      </c>
      <c r="BJ54" s="80">
        <v>3996</v>
      </c>
      <c r="BK54" s="80">
        <v>11107</v>
      </c>
      <c r="BL54" s="63">
        <v>12069</v>
      </c>
      <c r="BM54" s="63">
        <v>12352</v>
      </c>
      <c r="BN54" s="51">
        <v>1248.3</v>
      </c>
      <c r="BO54" s="66">
        <v>3.7267281461881288</v>
      </c>
      <c r="BP54" s="51">
        <v>68041</v>
      </c>
      <c r="BQ54" s="51">
        <v>54.506929424016661</v>
      </c>
      <c r="BR54" s="51">
        <v>50.225599271027768</v>
      </c>
      <c r="BS54" s="51">
        <v>49.774400728972232</v>
      </c>
      <c r="BT54" s="51">
        <v>14168</v>
      </c>
      <c r="BU54" s="51">
        <v>46645</v>
      </c>
      <c r="BV54" s="51">
        <v>6045</v>
      </c>
      <c r="BW54" s="48">
        <v>1.0111298279388763</v>
      </c>
      <c r="BX54" s="48">
        <v>43.333690642083823</v>
      </c>
      <c r="BY54" s="48">
        <v>42.666572557876911</v>
      </c>
      <c r="BZ54" s="48">
        <v>14.313919052319843</v>
      </c>
      <c r="CA54" s="47">
        <v>1.9042309384826943</v>
      </c>
      <c r="CB54" s="47">
        <v>0.95112057324422983</v>
      </c>
      <c r="CC54" s="47">
        <v>14.629049111807733</v>
      </c>
      <c r="CD54" s="63">
        <v>0</v>
      </c>
    </row>
    <row r="55" spans="1:82" x14ac:dyDescent="0.45">
      <c r="A55" s="1"/>
      <c r="B55" s="1"/>
      <c r="C55" s="1"/>
      <c r="D55" s="1"/>
      <c r="E55" s="1">
        <v>5</v>
      </c>
      <c r="F55" s="1" t="s">
        <v>565</v>
      </c>
      <c r="G55" s="1">
        <v>5302</v>
      </c>
      <c r="H55" s="1" t="s">
        <v>499</v>
      </c>
      <c r="I55" s="48">
        <v>18.3</v>
      </c>
      <c r="J55" s="48">
        <v>8.3000000000000007</v>
      </c>
      <c r="K55" s="47">
        <v>0.52083333333333326</v>
      </c>
      <c r="L55" s="48">
        <v>8.3000000000000007</v>
      </c>
      <c r="M55" s="63">
        <v>458.1</v>
      </c>
      <c r="N55" s="63">
        <v>1607.7</v>
      </c>
      <c r="O55" s="47"/>
      <c r="P55" s="47"/>
      <c r="Q55" s="47"/>
      <c r="R55" s="51"/>
      <c r="S55" s="47"/>
      <c r="T55" s="64">
        <v>0.78640776699029125</v>
      </c>
      <c r="U55" s="79">
        <v>924</v>
      </c>
      <c r="V55" s="79">
        <v>755</v>
      </c>
      <c r="W55" s="47">
        <v>85.549132900000004</v>
      </c>
      <c r="X55" s="70"/>
      <c r="Y55" s="51"/>
      <c r="Z55" s="48">
        <v>0</v>
      </c>
      <c r="AA55" s="55">
        <v>4.9617238446271621</v>
      </c>
      <c r="AB55" s="47">
        <v>5.4069042007486487</v>
      </c>
      <c r="AC55" s="47">
        <v>4.4960116026105874</v>
      </c>
      <c r="AD55" s="56">
        <v>1.7011624610150269</v>
      </c>
      <c r="AE55" s="56">
        <v>1.8023014002495494</v>
      </c>
      <c r="AF55" s="56">
        <v>1.5953589557650469</v>
      </c>
      <c r="AG55" s="56">
        <v>1.1341083073433513</v>
      </c>
      <c r="AH55" s="56">
        <v>1.3863856924996536</v>
      </c>
      <c r="AI55" s="56">
        <v>0.8701957940536621</v>
      </c>
      <c r="AJ55" s="56">
        <v>0.42529061525375672</v>
      </c>
      <c r="AK55" s="56">
        <v>0.55455427699986137</v>
      </c>
      <c r="AL55" s="56">
        <v>0.29006526468455401</v>
      </c>
      <c r="AM55" s="55">
        <v>0.35440884604479728</v>
      </c>
      <c r="AN55" s="48">
        <v>0.415915707749896</v>
      </c>
      <c r="AO55" s="48">
        <v>0.29006526468455401</v>
      </c>
      <c r="AP55" s="47">
        <v>0.56705415367167566</v>
      </c>
      <c r="AQ55" s="48">
        <v>0.6931928462498268</v>
      </c>
      <c r="AR55" s="48">
        <v>0.43509789702683105</v>
      </c>
      <c r="AS55" s="48">
        <v>7.0881769208959458E-2</v>
      </c>
      <c r="AT55" s="48">
        <v>0.13863856924996534</v>
      </c>
      <c r="AU55" s="48">
        <v>0</v>
      </c>
      <c r="AV55" s="85">
        <v>0.81428571428571428</v>
      </c>
      <c r="AW55" s="63"/>
      <c r="AX55" s="63"/>
      <c r="AY55" s="63">
        <v>0</v>
      </c>
      <c r="AZ55" s="63">
        <v>0</v>
      </c>
      <c r="BA55" s="63">
        <v>0</v>
      </c>
      <c r="BB55" s="63">
        <v>0</v>
      </c>
      <c r="BC55" s="63">
        <v>5</v>
      </c>
      <c r="BD55" s="63"/>
      <c r="BE55" s="63"/>
      <c r="BF55" s="63">
        <v>705</v>
      </c>
      <c r="BG55" s="63">
        <v>2178</v>
      </c>
      <c r="BH55" s="63">
        <v>2299</v>
      </c>
      <c r="BI55" s="63">
        <v>2346</v>
      </c>
      <c r="BJ55" s="80">
        <v>465</v>
      </c>
      <c r="BK55" s="80">
        <v>1938</v>
      </c>
      <c r="BL55" s="63">
        <v>1739</v>
      </c>
      <c r="BM55" s="63">
        <v>1866</v>
      </c>
      <c r="BN55" s="51">
        <v>321.7</v>
      </c>
      <c r="BO55" s="66">
        <v>0.78898780067665086</v>
      </c>
      <c r="BP55" s="51">
        <v>14405</v>
      </c>
      <c r="BQ55" s="51">
        <v>44.777743239042586</v>
      </c>
      <c r="BR55" s="51">
        <v>51.093370357514758</v>
      </c>
      <c r="BS55" s="51">
        <v>48.90662964248525</v>
      </c>
      <c r="BT55" s="51">
        <v>2956</v>
      </c>
      <c r="BU55" s="51">
        <v>9172</v>
      </c>
      <c r="BV55" s="51">
        <v>1379</v>
      </c>
      <c r="BW55" s="48">
        <v>1.0496206373292869</v>
      </c>
      <c r="BX55" s="48">
        <v>47.26341037941561</v>
      </c>
      <c r="BY55" s="48">
        <v>46.650879566982404</v>
      </c>
      <c r="BZ55" s="48">
        <v>14.214851558451173</v>
      </c>
      <c r="CA55" s="47">
        <v>1.9098932111402893</v>
      </c>
      <c r="CB55" s="47">
        <v>0.96489396604483368</v>
      </c>
      <c r="CC55" s="47">
        <v>15.625</v>
      </c>
      <c r="CD55" s="63">
        <v>0</v>
      </c>
    </row>
    <row r="56" spans="1:82" x14ac:dyDescent="0.45">
      <c r="A56" s="1"/>
      <c r="B56" s="1"/>
      <c r="C56" s="1"/>
      <c r="D56" s="1"/>
      <c r="E56" s="1">
        <v>5</v>
      </c>
      <c r="F56" s="1" t="s">
        <v>565</v>
      </c>
      <c r="G56" s="1">
        <v>5303</v>
      </c>
      <c r="H56" s="1" t="s">
        <v>277</v>
      </c>
      <c r="I56" s="48">
        <v>19.5</v>
      </c>
      <c r="J56" s="48">
        <v>8</v>
      </c>
      <c r="K56" s="47">
        <v>0</v>
      </c>
      <c r="L56" s="48">
        <v>8.1999999999999993</v>
      </c>
      <c r="M56" s="63">
        <v>735.9</v>
      </c>
      <c r="N56" s="63">
        <v>2412.8000000000002</v>
      </c>
      <c r="O56" s="47"/>
      <c r="P56" s="47"/>
      <c r="Q56" s="47"/>
      <c r="R56" s="51"/>
      <c r="S56" s="47"/>
      <c r="T56" s="64">
        <v>0.89226208729428602</v>
      </c>
      <c r="U56" s="79">
        <v>674</v>
      </c>
      <c r="V56" s="79">
        <v>379</v>
      </c>
      <c r="W56" s="47">
        <v>126.89075629999999</v>
      </c>
      <c r="X56" s="70">
        <v>154</v>
      </c>
      <c r="Y56" s="51"/>
      <c r="Z56" s="48">
        <v>14.184397163120567</v>
      </c>
      <c r="AA56" s="55">
        <v>5.4541848472828249</v>
      </c>
      <c r="AB56" s="47">
        <v>5.7892705519104588</v>
      </c>
      <c r="AC56" s="47">
        <v>5.0999592003263974</v>
      </c>
      <c r="AD56" s="56">
        <v>1.388337961126537</v>
      </c>
      <c r="AE56" s="56">
        <v>1.350829795445774</v>
      </c>
      <c r="AF56" s="56">
        <v>1.4279885760913913</v>
      </c>
      <c r="AG56" s="56">
        <v>1.9833399444664814</v>
      </c>
      <c r="AH56" s="56">
        <v>1.9297568506368199</v>
      </c>
      <c r="AI56" s="56">
        <v>2.0399836801305589</v>
      </c>
      <c r="AJ56" s="56">
        <v>9.9166997223324074E-2</v>
      </c>
      <c r="AK56" s="56">
        <v>0</v>
      </c>
      <c r="AL56" s="56">
        <v>0.2039983680130559</v>
      </c>
      <c r="AM56" s="55">
        <v>0.49583498611662036</v>
      </c>
      <c r="AN56" s="48">
        <v>0.57892705519104593</v>
      </c>
      <c r="AO56" s="48">
        <v>0.40799673602611181</v>
      </c>
      <c r="AP56" s="47">
        <v>0.49583498611662036</v>
      </c>
      <c r="AQ56" s="48">
        <v>0.38595137012736397</v>
      </c>
      <c r="AR56" s="48">
        <v>0.61199510403916768</v>
      </c>
      <c r="AS56" s="48">
        <v>0.3966679888932963</v>
      </c>
      <c r="AT56" s="48">
        <v>0.57892705519104593</v>
      </c>
      <c r="AU56" s="48">
        <v>0.2039983680130559</v>
      </c>
      <c r="AV56" s="85">
        <v>0.8</v>
      </c>
      <c r="AW56" s="63">
        <v>1</v>
      </c>
      <c r="AX56" s="63"/>
      <c r="AY56" s="63">
        <v>0</v>
      </c>
      <c r="AZ56" s="63">
        <v>0</v>
      </c>
      <c r="BA56" s="63">
        <v>0</v>
      </c>
      <c r="BB56" s="63">
        <v>0</v>
      </c>
      <c r="BC56" s="63">
        <v>3</v>
      </c>
      <c r="BD56" s="63"/>
      <c r="BE56" s="63"/>
      <c r="BF56" s="63">
        <v>542</v>
      </c>
      <c r="BG56" s="63">
        <v>1618</v>
      </c>
      <c r="BH56" s="63">
        <v>1521</v>
      </c>
      <c r="BI56" s="63">
        <v>1664</v>
      </c>
      <c r="BJ56" s="80">
        <v>542</v>
      </c>
      <c r="BK56" s="80">
        <v>1298</v>
      </c>
      <c r="BL56" s="63">
        <v>1361</v>
      </c>
      <c r="BM56" s="63">
        <v>1504</v>
      </c>
      <c r="BN56" s="51">
        <v>122.5</v>
      </c>
      <c r="BO56" s="66">
        <v>0.56940764844390579</v>
      </c>
      <c r="BP56" s="51">
        <v>10396</v>
      </c>
      <c r="BQ56" s="51">
        <v>84.865306122448985</v>
      </c>
      <c r="BR56" s="51">
        <v>51.404386302424008</v>
      </c>
      <c r="BS56" s="51">
        <v>48.595613697575992</v>
      </c>
      <c r="BT56" s="51">
        <v>2083</v>
      </c>
      <c r="BU56" s="51">
        <v>6434</v>
      </c>
      <c r="BV56" s="51">
        <v>973</v>
      </c>
      <c r="BW56" s="48">
        <v>1.0594618055555556</v>
      </c>
      <c r="BX56" s="48">
        <v>47.497668635374573</v>
      </c>
      <c r="BY56" s="48">
        <v>46.711473835813734</v>
      </c>
      <c r="BZ56" s="48">
        <v>15.384615384615385</v>
      </c>
      <c r="CA56" s="47">
        <v>1.9537023992668128</v>
      </c>
      <c r="CB56" s="47">
        <v>0.82965444352426287</v>
      </c>
      <c r="CC56" s="47">
        <v>0</v>
      </c>
      <c r="CD56" s="63">
        <v>0</v>
      </c>
    </row>
    <row r="57" spans="1:82" x14ac:dyDescent="0.45">
      <c r="A57" s="1"/>
      <c r="B57" s="1"/>
      <c r="C57" s="1"/>
      <c r="D57" s="1"/>
      <c r="E57" s="1">
        <v>5</v>
      </c>
      <c r="F57" s="1" t="s">
        <v>565</v>
      </c>
      <c r="G57" s="1">
        <v>5304</v>
      </c>
      <c r="H57" s="1" t="s">
        <v>278</v>
      </c>
      <c r="I57" s="48">
        <v>18.399999999999999</v>
      </c>
      <c r="J57" s="48">
        <v>8.3000000000000007</v>
      </c>
      <c r="K57" s="47">
        <v>0.40485829959514169</v>
      </c>
      <c r="L57" s="48">
        <v>6.5</v>
      </c>
      <c r="M57" s="63">
        <v>473.1</v>
      </c>
      <c r="N57" s="63">
        <v>1474.4</v>
      </c>
      <c r="O57" s="47"/>
      <c r="P57" s="47"/>
      <c r="Q57" s="47"/>
      <c r="R57" s="51"/>
      <c r="S57" s="47"/>
      <c r="T57" s="64">
        <v>0.78974101361911142</v>
      </c>
      <c r="U57" s="79">
        <v>1316</v>
      </c>
      <c r="V57" s="79">
        <v>859</v>
      </c>
      <c r="W57" s="47">
        <v>150.49019610000002</v>
      </c>
      <c r="X57" s="70">
        <v>121</v>
      </c>
      <c r="Y57" s="51">
        <v>404.85829959514172</v>
      </c>
      <c r="Z57" s="48">
        <v>6.5146579804560263</v>
      </c>
      <c r="AA57" s="55">
        <v>5.9886819405527163</v>
      </c>
      <c r="AB57" s="47">
        <v>6.8056605811818081</v>
      </c>
      <c r="AC57" s="47">
        <v>5.1431127012522362</v>
      </c>
      <c r="AD57" s="56">
        <v>1.5933190484039339</v>
      </c>
      <c r="AE57" s="56">
        <v>2.1605271686291454</v>
      </c>
      <c r="AF57" s="56">
        <v>1.0062611806797854</v>
      </c>
      <c r="AG57" s="56">
        <v>1.1537827591890555</v>
      </c>
      <c r="AH57" s="56">
        <v>1.4043426596089446</v>
      </c>
      <c r="AI57" s="56">
        <v>0.89445438282647582</v>
      </c>
      <c r="AJ57" s="56">
        <v>0.21976814460743915</v>
      </c>
      <c r="AK57" s="56">
        <v>0.3240790752943718</v>
      </c>
      <c r="AL57" s="56">
        <v>0.11180679785330948</v>
      </c>
      <c r="AM57" s="55">
        <v>0.43953628921487831</v>
      </c>
      <c r="AN57" s="48">
        <v>0.75618450902020096</v>
      </c>
      <c r="AO57" s="48">
        <v>0.11180679785330948</v>
      </c>
      <c r="AP57" s="47">
        <v>0.32965221691115876</v>
      </c>
      <c r="AQ57" s="48">
        <v>0.4321054337258291</v>
      </c>
      <c r="AR57" s="48">
        <v>0.22361359570661896</v>
      </c>
      <c r="AS57" s="48">
        <v>0</v>
      </c>
      <c r="AT57" s="48">
        <v>0</v>
      </c>
      <c r="AU57" s="48">
        <v>0</v>
      </c>
      <c r="AV57" s="85">
        <v>0.85321100917431192</v>
      </c>
      <c r="AW57" s="63">
        <v>2</v>
      </c>
      <c r="AX57" s="63"/>
      <c r="AY57" s="63">
        <v>0</v>
      </c>
      <c r="AZ57" s="63">
        <v>0</v>
      </c>
      <c r="BA57" s="63">
        <v>0</v>
      </c>
      <c r="BB57" s="63">
        <v>0</v>
      </c>
      <c r="BC57" s="63">
        <v>3</v>
      </c>
      <c r="BD57" s="63"/>
      <c r="BE57" s="63"/>
      <c r="BF57" s="63">
        <v>661</v>
      </c>
      <c r="BG57" s="63">
        <v>3086</v>
      </c>
      <c r="BH57" s="63">
        <v>2081</v>
      </c>
      <c r="BI57" s="63">
        <v>2647</v>
      </c>
      <c r="BJ57" s="80">
        <v>661</v>
      </c>
      <c r="BK57" s="80">
        <v>2766</v>
      </c>
      <c r="BL57" s="63">
        <v>1761</v>
      </c>
      <c r="BM57" s="63">
        <v>2167</v>
      </c>
      <c r="BN57" s="51">
        <v>1361.6</v>
      </c>
      <c r="BO57" s="66">
        <v>1.0121828918087128</v>
      </c>
      <c r="BP57" s="51">
        <v>18480</v>
      </c>
      <c r="BQ57" s="51">
        <v>13.572267920094008</v>
      </c>
      <c r="BR57" s="51">
        <v>50.84415584415585</v>
      </c>
      <c r="BS57" s="51">
        <v>49.155844155844157</v>
      </c>
      <c r="BT57" s="51">
        <v>3771</v>
      </c>
      <c r="BU57" s="51">
        <v>12186</v>
      </c>
      <c r="BV57" s="51">
        <v>1677</v>
      </c>
      <c r="BW57" s="48">
        <v>1.0350836699365262</v>
      </c>
      <c r="BX57" s="48">
        <v>44.707040866568192</v>
      </c>
      <c r="BY57" s="48">
        <v>44.470962609387435</v>
      </c>
      <c r="BZ57" s="48">
        <v>14.007031870250653</v>
      </c>
      <c r="CA57" s="47">
        <v>1.7998172096200424</v>
      </c>
      <c r="CB57" s="47">
        <v>0.8525449940305464</v>
      </c>
      <c r="CC57" s="47">
        <v>0</v>
      </c>
      <c r="CD57" s="63">
        <v>0</v>
      </c>
    </row>
    <row r="58" spans="1:82" x14ac:dyDescent="0.45">
      <c r="A58" s="1"/>
      <c r="B58" s="1"/>
      <c r="C58" s="1"/>
      <c r="D58" s="1"/>
      <c r="E58" s="1">
        <v>5</v>
      </c>
      <c r="F58" s="1" t="s">
        <v>565</v>
      </c>
      <c r="G58" s="1">
        <v>5401</v>
      </c>
      <c r="H58" s="1" t="s">
        <v>184</v>
      </c>
      <c r="I58" s="48">
        <v>26.9</v>
      </c>
      <c r="J58" s="48">
        <v>12.6</v>
      </c>
      <c r="K58" s="47">
        <v>0.22831050228310501</v>
      </c>
      <c r="L58" s="48">
        <v>7.1</v>
      </c>
      <c r="M58" s="63">
        <v>558.29999999999995</v>
      </c>
      <c r="N58" s="63">
        <v>1961.8</v>
      </c>
      <c r="O58" s="47">
        <v>2.9560436312039964</v>
      </c>
      <c r="P58" s="47"/>
      <c r="Q58" s="47">
        <v>6631.5882822430467</v>
      </c>
      <c r="R58" s="51"/>
      <c r="S58" s="47">
        <v>53.208785361671943</v>
      </c>
      <c r="T58" s="64">
        <v>0.34375831387271277</v>
      </c>
      <c r="U58" s="79">
        <v>2569</v>
      </c>
      <c r="V58" s="79">
        <v>1441</v>
      </c>
      <c r="W58" s="47">
        <v>92.307692299999999</v>
      </c>
      <c r="X58" s="70"/>
      <c r="Y58" s="51"/>
      <c r="Z58" s="48">
        <v>6.2370062370062378</v>
      </c>
      <c r="AA58" s="55">
        <v>5.1989483945292889</v>
      </c>
      <c r="AB58" s="47">
        <v>5.542267078933552</v>
      </c>
      <c r="AC58" s="47">
        <v>4.8468166586883683</v>
      </c>
      <c r="AD58" s="56">
        <v>1.3292765781466929</v>
      </c>
      <c r="AE58" s="56">
        <v>1.4584913365614609</v>
      </c>
      <c r="AF58" s="56">
        <v>1.1967448539971277</v>
      </c>
      <c r="AG58" s="56">
        <v>1.4769739757185478</v>
      </c>
      <c r="AH58" s="56">
        <v>1.5751706434863777</v>
      </c>
      <c r="AI58" s="56">
        <v>1.376256582096697</v>
      </c>
      <c r="AJ58" s="56">
        <v>0.44309219271556433</v>
      </c>
      <c r="AK58" s="56">
        <v>0.7000758415495012</v>
      </c>
      <c r="AL58" s="56">
        <v>0.17951172809956917</v>
      </c>
      <c r="AM58" s="55">
        <v>0.41355271320119341</v>
      </c>
      <c r="AN58" s="48">
        <v>0.408377574237209</v>
      </c>
      <c r="AO58" s="48">
        <v>0.41886069889899474</v>
      </c>
      <c r="AP58" s="47">
        <v>0.26585531562933862</v>
      </c>
      <c r="AQ58" s="48">
        <v>0.23335861384983372</v>
      </c>
      <c r="AR58" s="48">
        <v>0.29918621349928193</v>
      </c>
      <c r="AS58" s="48">
        <v>5.9078959028741912E-2</v>
      </c>
      <c r="AT58" s="48">
        <v>5.8339653462458431E-2</v>
      </c>
      <c r="AU58" s="48">
        <v>5.9837242699856394E-2</v>
      </c>
      <c r="AV58" s="85">
        <v>0.8125</v>
      </c>
      <c r="AW58" s="63">
        <v>4</v>
      </c>
      <c r="AX58" s="63">
        <v>2</v>
      </c>
      <c r="AY58" s="63">
        <v>0</v>
      </c>
      <c r="AZ58" s="63">
        <v>0</v>
      </c>
      <c r="BA58" s="63">
        <v>0</v>
      </c>
      <c r="BB58" s="63">
        <v>0</v>
      </c>
      <c r="BC58" s="63">
        <v>3</v>
      </c>
      <c r="BD58" s="63">
        <v>2</v>
      </c>
      <c r="BE58" s="63"/>
      <c r="BF58" s="63">
        <v>2440</v>
      </c>
      <c r="BG58" s="63">
        <v>7222</v>
      </c>
      <c r="BH58" s="63">
        <v>7057</v>
      </c>
      <c r="BI58" s="63">
        <v>7238</v>
      </c>
      <c r="BJ58" s="80">
        <v>2040</v>
      </c>
      <c r="BK58" s="80">
        <v>6262</v>
      </c>
      <c r="BL58" s="63">
        <v>6257</v>
      </c>
      <c r="BM58" s="63">
        <v>6438</v>
      </c>
      <c r="BN58" s="51">
        <v>1163.4000000000001</v>
      </c>
      <c r="BO58" s="66">
        <v>1.8555590913796307</v>
      </c>
      <c r="BP58" s="51">
        <v>33878</v>
      </c>
      <c r="BQ58" s="51">
        <v>29.119821213684027</v>
      </c>
      <c r="BR58" s="51">
        <v>50.637581911565036</v>
      </c>
      <c r="BS58" s="51">
        <v>49.362418088434971</v>
      </c>
      <c r="BT58" s="51">
        <v>7365</v>
      </c>
      <c r="BU58" s="51">
        <v>23185</v>
      </c>
      <c r="BV58" s="51">
        <v>3239</v>
      </c>
      <c r="BW58" s="48">
        <v>1.0243843987777845</v>
      </c>
      <c r="BX58" s="48">
        <v>45.736467543670479</v>
      </c>
      <c r="BY58" s="48">
        <v>43.978275627970135</v>
      </c>
      <c r="BZ58" s="48">
        <v>12.962798543904821</v>
      </c>
      <c r="CA58" s="47">
        <v>1.7329752526481437</v>
      </c>
      <c r="CB58" s="47">
        <v>0.86253106182030892</v>
      </c>
      <c r="CC58" s="47">
        <v>11.415525114155251</v>
      </c>
      <c r="CD58" s="63">
        <v>0</v>
      </c>
    </row>
    <row r="59" spans="1:82" x14ac:dyDescent="0.45">
      <c r="A59" s="1"/>
      <c r="B59" s="1"/>
      <c r="C59" s="1"/>
      <c r="D59" s="1"/>
      <c r="E59" s="1">
        <v>5</v>
      </c>
      <c r="F59" s="1" t="s">
        <v>565</v>
      </c>
      <c r="G59" s="1">
        <v>5402</v>
      </c>
      <c r="H59" s="1" t="s">
        <v>185</v>
      </c>
      <c r="I59" s="48">
        <v>16.600000000000001</v>
      </c>
      <c r="J59" s="48">
        <v>8.6999999999999993</v>
      </c>
      <c r="K59" s="47">
        <v>0.33783783783783783</v>
      </c>
      <c r="L59" s="48">
        <v>6.1</v>
      </c>
      <c r="M59" s="63">
        <v>825.5</v>
      </c>
      <c r="N59" s="63">
        <v>1379</v>
      </c>
      <c r="O59" s="47">
        <v>4.9803277055630257</v>
      </c>
      <c r="P59" s="47"/>
      <c r="Q59" s="47">
        <v>39922.306887793216</v>
      </c>
      <c r="R59" s="51"/>
      <c r="S59" s="47">
        <v>39.842621644504206</v>
      </c>
      <c r="T59" s="64">
        <v>0.35046566064047013</v>
      </c>
      <c r="U59" s="79">
        <v>1520</v>
      </c>
      <c r="V59" s="79">
        <v>125</v>
      </c>
      <c r="W59" s="47">
        <v>77.227722799999995</v>
      </c>
      <c r="X59" s="70"/>
      <c r="Y59" s="51"/>
      <c r="Z59" s="48">
        <v>0</v>
      </c>
      <c r="AA59" s="55">
        <v>5.1228489008256242</v>
      </c>
      <c r="AB59" s="47">
        <v>6.2382414100405983</v>
      </c>
      <c r="AC59" s="47">
        <v>3.9972019586289598</v>
      </c>
      <c r="AD59" s="56">
        <v>1.7905102954341987</v>
      </c>
      <c r="AE59" s="56">
        <v>2.2774532131894247</v>
      </c>
      <c r="AF59" s="56">
        <v>1.2990906365544119</v>
      </c>
      <c r="AG59" s="56">
        <v>0.79578235352631055</v>
      </c>
      <c r="AH59" s="56">
        <v>0.99019704921279328</v>
      </c>
      <c r="AI59" s="56">
        <v>0.59958029379434397</v>
      </c>
      <c r="AJ59" s="56">
        <v>0.54710036804933848</v>
      </c>
      <c r="AK59" s="56">
        <v>0.99019704921279328</v>
      </c>
      <c r="AL59" s="56">
        <v>9.9930048965723994E-2</v>
      </c>
      <c r="AM59" s="55">
        <v>0.29841838257236647</v>
      </c>
      <c r="AN59" s="48">
        <v>0.59411822952767601</v>
      </c>
      <c r="AO59" s="48">
        <v>0</v>
      </c>
      <c r="AP59" s="47">
        <v>0.79578235352631055</v>
      </c>
      <c r="AQ59" s="48">
        <v>0.79215763937023465</v>
      </c>
      <c r="AR59" s="48">
        <v>0.79944039172579195</v>
      </c>
      <c r="AS59" s="48">
        <v>9.9472794190788819E-2</v>
      </c>
      <c r="AT59" s="48">
        <v>0.19803940984255866</v>
      </c>
      <c r="AU59" s="48">
        <v>0</v>
      </c>
      <c r="AV59" s="85">
        <v>0.80582524271844658</v>
      </c>
      <c r="AW59" s="63">
        <v>3</v>
      </c>
      <c r="AX59" s="63"/>
      <c r="AY59" s="63">
        <v>0</v>
      </c>
      <c r="AZ59" s="63">
        <v>0</v>
      </c>
      <c r="BA59" s="63">
        <v>0</v>
      </c>
      <c r="BB59" s="63">
        <v>0</v>
      </c>
      <c r="BC59" s="63">
        <v>9</v>
      </c>
      <c r="BD59" s="63">
        <v>1</v>
      </c>
      <c r="BE59" s="63"/>
      <c r="BF59" s="63">
        <v>1370</v>
      </c>
      <c r="BG59" s="63">
        <v>3706</v>
      </c>
      <c r="BH59" s="63">
        <v>3647</v>
      </c>
      <c r="BI59" s="63">
        <v>4729</v>
      </c>
      <c r="BJ59" s="80">
        <v>1210</v>
      </c>
      <c r="BK59" s="80">
        <v>3466</v>
      </c>
      <c r="BL59" s="63">
        <v>3087</v>
      </c>
      <c r="BM59" s="63">
        <v>4249</v>
      </c>
      <c r="BN59" s="51">
        <v>1455.3</v>
      </c>
      <c r="BO59" s="66">
        <v>1.1018443308720711</v>
      </c>
      <c r="BP59" s="51">
        <v>20117</v>
      </c>
      <c r="BQ59" s="51">
        <v>13.823266680409539</v>
      </c>
      <c r="BR59" s="51">
        <v>50.221205945220461</v>
      </c>
      <c r="BS59" s="51">
        <v>49.778794054779539</v>
      </c>
      <c r="BT59" s="51">
        <v>4769</v>
      </c>
      <c r="BU59" s="51">
        <v>13528</v>
      </c>
      <c r="BV59" s="51">
        <v>1753</v>
      </c>
      <c r="BW59" s="48">
        <v>1.0094207255963119</v>
      </c>
      <c r="BX59" s="48">
        <v>48.21111768184506</v>
      </c>
      <c r="BY59" s="48">
        <v>36.75823023694695</v>
      </c>
      <c r="BZ59" s="48">
        <v>14.763092269326682</v>
      </c>
      <c r="CA59" s="47">
        <v>1.8797465592144116</v>
      </c>
      <c r="CB59" s="47">
        <v>0.83826535748750786</v>
      </c>
      <c r="CC59" s="47">
        <v>6.756756756756757</v>
      </c>
      <c r="CD59" s="63">
        <v>0</v>
      </c>
    </row>
    <row r="60" spans="1:82" x14ac:dyDescent="0.45">
      <c r="A60" s="1"/>
      <c r="B60" s="1"/>
      <c r="C60" s="1"/>
      <c r="D60" s="1"/>
      <c r="E60" s="1">
        <v>5</v>
      </c>
      <c r="F60" s="1" t="s">
        <v>565</v>
      </c>
      <c r="G60" s="1">
        <v>5403</v>
      </c>
      <c r="H60" s="1" t="s">
        <v>279</v>
      </c>
      <c r="I60" s="48">
        <v>24.5</v>
      </c>
      <c r="J60" s="48">
        <v>6.4</v>
      </c>
      <c r="K60" s="47">
        <v>0</v>
      </c>
      <c r="L60" s="48">
        <v>7.1</v>
      </c>
      <c r="M60" s="63">
        <v>691.6</v>
      </c>
      <c r="N60" s="63">
        <v>3094.7</v>
      </c>
      <c r="O60" s="47"/>
      <c r="P60" s="47"/>
      <c r="Q60" s="47"/>
      <c r="R60" s="51"/>
      <c r="S60" s="47"/>
      <c r="T60" s="64">
        <v>0.9163622380311478</v>
      </c>
      <c r="U60" s="79">
        <v>375</v>
      </c>
      <c r="V60" s="79">
        <v>282</v>
      </c>
      <c r="W60" s="47">
        <v>43.373494000000001</v>
      </c>
      <c r="X60" s="70"/>
      <c r="Y60" s="51"/>
      <c r="Z60" s="48">
        <v>14.705882352941176</v>
      </c>
      <c r="AA60" s="55">
        <v>5.7230064860740182</v>
      </c>
      <c r="AB60" s="47">
        <v>6.3056379821958455</v>
      </c>
      <c r="AC60" s="47">
        <v>5.1060487038491758</v>
      </c>
      <c r="AD60" s="56">
        <v>1.3353681800839374</v>
      </c>
      <c r="AE60" s="56">
        <v>1.1127596439169141</v>
      </c>
      <c r="AF60" s="56">
        <v>1.5710919088766695</v>
      </c>
      <c r="AG60" s="56">
        <v>1.3353681800839374</v>
      </c>
      <c r="AH60" s="56">
        <v>1.8545994065281899</v>
      </c>
      <c r="AI60" s="56">
        <v>0.78554595443833475</v>
      </c>
      <c r="AJ60" s="56">
        <v>0.38153376573826786</v>
      </c>
      <c r="AK60" s="56">
        <v>0.37091988130563802</v>
      </c>
      <c r="AL60" s="56">
        <v>0.39277297721916737</v>
      </c>
      <c r="AM60" s="55">
        <v>0.76306753147653572</v>
      </c>
      <c r="AN60" s="48">
        <v>0.74183976261127604</v>
      </c>
      <c r="AO60" s="48">
        <v>0.78554595443833475</v>
      </c>
      <c r="AP60" s="47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85">
        <v>0.76666666666666672</v>
      </c>
      <c r="AW60" s="63"/>
      <c r="AX60" s="63"/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/>
      <c r="BE60" s="63"/>
      <c r="BF60" s="63">
        <v>414</v>
      </c>
      <c r="BG60" s="63">
        <v>906</v>
      </c>
      <c r="BH60" s="63">
        <v>849</v>
      </c>
      <c r="BI60" s="63">
        <v>964</v>
      </c>
      <c r="BJ60" s="80">
        <v>254</v>
      </c>
      <c r="BK60" s="80">
        <v>906</v>
      </c>
      <c r="BL60" s="63">
        <v>849</v>
      </c>
      <c r="BM60" s="63">
        <v>804</v>
      </c>
      <c r="BN60" s="51">
        <v>165.6</v>
      </c>
      <c r="BO60" s="66">
        <v>0.28826399131976488</v>
      </c>
      <c r="BP60" s="51">
        <v>5263</v>
      </c>
      <c r="BQ60" s="51">
        <v>31.781400966183575</v>
      </c>
      <c r="BR60" s="51">
        <v>51.472544176325286</v>
      </c>
      <c r="BS60" s="51">
        <v>48.527455823674707</v>
      </c>
      <c r="BT60" s="51">
        <v>1153</v>
      </c>
      <c r="BU60" s="51">
        <v>3460</v>
      </c>
      <c r="BV60" s="51">
        <v>546</v>
      </c>
      <c r="BW60" s="48">
        <v>1.0644257703081232</v>
      </c>
      <c r="BX60" s="48">
        <v>49.104046242774565</v>
      </c>
      <c r="BY60" s="48">
        <v>47.354726799653079</v>
      </c>
      <c r="BZ60" s="48">
        <v>13.568521031207599</v>
      </c>
      <c r="CA60" s="47">
        <v>1.9214829718125939</v>
      </c>
      <c r="CB60" s="47">
        <v>0.60389464828395811</v>
      </c>
      <c r="CC60" s="47">
        <v>28.571428571428569</v>
      </c>
      <c r="CD60" s="63">
        <v>0</v>
      </c>
    </row>
    <row r="61" spans="1:82" x14ac:dyDescent="0.45">
      <c r="A61" s="1"/>
      <c r="B61" s="1"/>
      <c r="C61" s="1"/>
      <c r="D61" s="1"/>
      <c r="E61" s="1">
        <v>5</v>
      </c>
      <c r="F61" s="1" t="s">
        <v>565</v>
      </c>
      <c r="G61" s="1">
        <v>5404</v>
      </c>
      <c r="H61" s="1" t="s">
        <v>280</v>
      </c>
      <c r="I61" s="48">
        <v>16.899999999999999</v>
      </c>
      <c r="J61" s="48">
        <v>7.4</v>
      </c>
      <c r="K61" s="47">
        <v>0</v>
      </c>
      <c r="L61" s="48">
        <v>6</v>
      </c>
      <c r="M61" s="63">
        <v>512.1</v>
      </c>
      <c r="N61" s="63">
        <v>921.8</v>
      </c>
      <c r="O61" s="47">
        <v>9.7456388266250844</v>
      </c>
      <c r="P61" s="47"/>
      <c r="Q61" s="47"/>
      <c r="R61" s="51"/>
      <c r="S61" s="47">
        <v>58.47383295975051</v>
      </c>
      <c r="T61" s="64">
        <v>0.80791345872721954</v>
      </c>
      <c r="U61" s="79">
        <v>815</v>
      </c>
      <c r="V61" s="79">
        <v>851</v>
      </c>
      <c r="W61" s="47">
        <v>85.074626899999998</v>
      </c>
      <c r="X61" s="70">
        <v>115</v>
      </c>
      <c r="Y61" s="51"/>
      <c r="Z61" s="48">
        <v>0</v>
      </c>
      <c r="AA61" s="55">
        <v>6.4115018457353798</v>
      </c>
      <c r="AB61" s="47">
        <v>7.6481835564053533</v>
      </c>
      <c r="AC61" s="47">
        <v>5.1342812006319116</v>
      </c>
      <c r="AD61" s="56">
        <v>1.5543034777540317</v>
      </c>
      <c r="AE61" s="56">
        <v>1.9120458891013383</v>
      </c>
      <c r="AF61" s="56">
        <v>1.1848341232227488</v>
      </c>
      <c r="AG61" s="56">
        <v>1.7485914124732855</v>
      </c>
      <c r="AH61" s="56">
        <v>2.2944550669216062</v>
      </c>
      <c r="AI61" s="56">
        <v>1.1848341232227488</v>
      </c>
      <c r="AJ61" s="56">
        <v>0.58286380415776184</v>
      </c>
      <c r="AK61" s="56">
        <v>0.95602294455066916</v>
      </c>
      <c r="AL61" s="56">
        <v>0.19747235387045814</v>
      </c>
      <c r="AM61" s="55">
        <v>0.58286380415776184</v>
      </c>
      <c r="AN61" s="48">
        <v>0.76481835564053535</v>
      </c>
      <c r="AO61" s="48">
        <v>0.39494470774091628</v>
      </c>
      <c r="AP61" s="47">
        <v>0.38857586943850791</v>
      </c>
      <c r="AQ61" s="48">
        <v>0.76481835564053535</v>
      </c>
      <c r="AR61" s="48">
        <v>0</v>
      </c>
      <c r="AS61" s="48">
        <v>0</v>
      </c>
      <c r="AT61" s="48">
        <v>0</v>
      </c>
      <c r="AU61" s="48">
        <v>0</v>
      </c>
      <c r="AV61" s="85">
        <v>0.84848484848484851</v>
      </c>
      <c r="AW61" s="63">
        <v>1</v>
      </c>
      <c r="AX61" s="63"/>
      <c r="AY61" s="63">
        <v>7.41</v>
      </c>
      <c r="AZ61" s="63">
        <v>0</v>
      </c>
      <c r="BA61" s="63">
        <v>0</v>
      </c>
      <c r="BB61" s="63">
        <v>0</v>
      </c>
      <c r="BC61" s="63">
        <v>7</v>
      </c>
      <c r="BD61" s="63">
        <v>1</v>
      </c>
      <c r="BE61" s="63"/>
      <c r="BF61" s="63">
        <v>611</v>
      </c>
      <c r="BG61" s="63">
        <v>2322</v>
      </c>
      <c r="BH61" s="63">
        <v>2298</v>
      </c>
      <c r="BI61" s="63">
        <v>2250</v>
      </c>
      <c r="BJ61" s="80">
        <v>531</v>
      </c>
      <c r="BK61" s="80">
        <v>2082</v>
      </c>
      <c r="BL61" s="63">
        <v>2058</v>
      </c>
      <c r="BM61" s="63">
        <v>2010</v>
      </c>
      <c r="BN61" s="51">
        <v>1516.6</v>
      </c>
      <c r="BO61" s="66">
        <v>0.56540930693405533</v>
      </c>
      <c r="BP61" s="51">
        <v>10323</v>
      </c>
      <c r="BQ61" s="51">
        <v>6.8066728207833318</v>
      </c>
      <c r="BR61" s="51">
        <v>50.779812070134653</v>
      </c>
      <c r="BS61" s="51">
        <v>49.220187929865347</v>
      </c>
      <c r="BT61" s="51">
        <v>2353</v>
      </c>
      <c r="BU61" s="51">
        <v>6685</v>
      </c>
      <c r="BV61" s="51">
        <v>1192</v>
      </c>
      <c r="BW61" s="48">
        <v>1.0346062052505967</v>
      </c>
      <c r="BX61" s="48">
        <v>53.029169783096485</v>
      </c>
      <c r="BY61" s="48">
        <v>50.658733531661703</v>
      </c>
      <c r="BZ61" s="48">
        <v>13.000977517106548</v>
      </c>
      <c r="CA61" s="47">
        <v>1.8711695979149399</v>
      </c>
      <c r="CB61" s="47">
        <v>0.88634349374918198</v>
      </c>
      <c r="CC61" s="47">
        <v>7.518796992481203</v>
      </c>
      <c r="CD61" s="63">
        <v>0</v>
      </c>
    </row>
    <row r="62" spans="1:82" x14ac:dyDescent="0.45">
      <c r="A62" s="1"/>
      <c r="B62" s="1"/>
      <c r="C62" s="1"/>
      <c r="D62" s="1"/>
      <c r="E62" s="1">
        <v>5</v>
      </c>
      <c r="F62" s="1" t="s">
        <v>565</v>
      </c>
      <c r="G62" s="1">
        <v>5405</v>
      </c>
      <c r="H62" s="1" t="s">
        <v>500</v>
      </c>
      <c r="I62" s="48">
        <v>23.7</v>
      </c>
      <c r="J62" s="48">
        <v>13</v>
      </c>
      <c r="K62" s="47">
        <v>0</v>
      </c>
      <c r="L62" s="48">
        <v>7.1</v>
      </c>
      <c r="M62" s="63">
        <v>774.1</v>
      </c>
      <c r="N62" s="63">
        <v>2873.3</v>
      </c>
      <c r="O62" s="47"/>
      <c r="P62" s="47"/>
      <c r="Q62" s="47"/>
      <c r="R62" s="51"/>
      <c r="S62" s="47"/>
      <c r="T62" s="64">
        <v>1.1433668504703201</v>
      </c>
      <c r="U62" s="79">
        <v>514</v>
      </c>
      <c r="V62" s="79">
        <v>626</v>
      </c>
      <c r="W62" s="47">
        <v>123.63636360000001</v>
      </c>
      <c r="X62" s="70"/>
      <c r="Y62" s="51"/>
      <c r="Z62" s="48">
        <v>22.222222222222221</v>
      </c>
      <c r="AA62" s="55">
        <v>5.4971705739692798</v>
      </c>
      <c r="AB62" s="47">
        <v>6.6058508965083362</v>
      </c>
      <c r="AC62" s="47">
        <v>4.324683965402528</v>
      </c>
      <c r="AD62" s="56">
        <v>0.97008892481810827</v>
      </c>
      <c r="AE62" s="56">
        <v>1.2582573136206354</v>
      </c>
      <c r="AF62" s="56">
        <v>0.66533599467731208</v>
      </c>
      <c r="AG62" s="56">
        <v>1.4551333872271623</v>
      </c>
      <c r="AH62" s="56">
        <v>1.5728216420257943</v>
      </c>
      <c r="AI62" s="56">
        <v>1.3306719893546242</v>
      </c>
      <c r="AJ62" s="56">
        <v>0.3233629749393695</v>
      </c>
      <c r="AK62" s="56">
        <v>0.31456432840515886</v>
      </c>
      <c r="AL62" s="56">
        <v>0.33266799733865604</v>
      </c>
      <c r="AM62" s="55">
        <v>0</v>
      </c>
      <c r="AN62" s="48">
        <v>0</v>
      </c>
      <c r="AO62" s="48">
        <v>0</v>
      </c>
      <c r="AP62" s="47">
        <v>0.48504446240905413</v>
      </c>
      <c r="AQ62" s="48">
        <v>0.94369298521547662</v>
      </c>
      <c r="AR62" s="48">
        <v>0</v>
      </c>
      <c r="AS62" s="48">
        <v>0.3233629749393695</v>
      </c>
      <c r="AT62" s="48">
        <v>0.62912865681031771</v>
      </c>
      <c r="AU62" s="48">
        <v>0</v>
      </c>
      <c r="AV62" s="85">
        <v>0.8529411764705882</v>
      </c>
      <c r="AW62" s="63">
        <v>1</v>
      </c>
      <c r="AX62" s="63"/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/>
      <c r="BE62" s="63"/>
      <c r="BF62" s="63">
        <v>409</v>
      </c>
      <c r="BG62" s="63">
        <v>1181</v>
      </c>
      <c r="BH62" s="63">
        <v>1034</v>
      </c>
      <c r="BI62" s="63">
        <v>1069</v>
      </c>
      <c r="BJ62" s="80">
        <v>329</v>
      </c>
      <c r="BK62" s="80">
        <v>1101</v>
      </c>
      <c r="BL62" s="63">
        <v>954</v>
      </c>
      <c r="BM62" s="63">
        <v>989</v>
      </c>
      <c r="BN62" s="51">
        <v>288</v>
      </c>
      <c r="BO62" s="66">
        <v>0.33985902833728693</v>
      </c>
      <c r="BP62" s="51">
        <v>6205</v>
      </c>
      <c r="BQ62" s="51">
        <v>21.545138888888889</v>
      </c>
      <c r="BR62" s="51">
        <v>51.377921031426268</v>
      </c>
      <c r="BS62" s="51">
        <v>48.622078968573732</v>
      </c>
      <c r="BT62" s="51">
        <v>1340</v>
      </c>
      <c r="BU62" s="51">
        <v>4114</v>
      </c>
      <c r="BV62" s="51">
        <v>687</v>
      </c>
      <c r="BW62" s="48">
        <v>1.0565974547890153</v>
      </c>
      <c r="BX62" s="48">
        <v>49.270782693242587</v>
      </c>
      <c r="BY62" s="48">
        <v>51.268656716417915</v>
      </c>
      <c r="BZ62" s="48">
        <v>13.84139390978668</v>
      </c>
      <c r="CA62" s="47">
        <v>2.0463809609686954</v>
      </c>
      <c r="CB62" s="47">
        <v>1.0833781558069564</v>
      </c>
      <c r="CC62" s="47">
        <v>11.76470588235294</v>
      </c>
      <c r="CD62" s="63">
        <v>0</v>
      </c>
    </row>
    <row r="63" spans="1:82" x14ac:dyDescent="0.45">
      <c r="A63" s="1"/>
      <c r="B63" s="1"/>
      <c r="C63" s="1"/>
      <c r="D63" s="1"/>
      <c r="E63" s="1">
        <v>5</v>
      </c>
      <c r="F63" s="1" t="s">
        <v>565</v>
      </c>
      <c r="G63" s="1">
        <v>5501</v>
      </c>
      <c r="H63" s="1" t="s">
        <v>186</v>
      </c>
      <c r="I63" s="48">
        <v>23.2</v>
      </c>
      <c r="J63" s="48">
        <v>10.5</v>
      </c>
      <c r="K63" s="47">
        <v>0.48859934853420189</v>
      </c>
      <c r="L63" s="48">
        <v>5.9</v>
      </c>
      <c r="M63" s="63">
        <v>471.9</v>
      </c>
      <c r="N63" s="63">
        <v>1984.7</v>
      </c>
      <c r="O63" s="47">
        <v>1.0949664392786362</v>
      </c>
      <c r="P63" s="47">
        <v>1.0949664392786362</v>
      </c>
      <c r="Q63" s="47">
        <v>31695.073745989681</v>
      </c>
      <c r="R63" s="51">
        <v>14</v>
      </c>
      <c r="S63" s="47">
        <v>97.452013095798605</v>
      </c>
      <c r="T63" s="64">
        <v>0.90298597347991283</v>
      </c>
      <c r="U63" s="79">
        <v>5599</v>
      </c>
      <c r="V63" s="79">
        <v>5708</v>
      </c>
      <c r="W63" s="47">
        <v>87.838948200000004</v>
      </c>
      <c r="X63" s="70"/>
      <c r="Y63" s="51"/>
      <c r="Z63" s="48">
        <v>2.4311183144246353</v>
      </c>
      <c r="AA63" s="55">
        <v>7.0500205445383965</v>
      </c>
      <c r="AB63" s="47">
        <v>7.963720827342109</v>
      </c>
      <c r="AC63" s="47">
        <v>6.1763648285635719</v>
      </c>
      <c r="AD63" s="56">
        <v>2.0652667546117081</v>
      </c>
      <c r="AE63" s="56">
        <v>2.3891162482026327</v>
      </c>
      <c r="AF63" s="56">
        <v>1.7556105505848509</v>
      </c>
      <c r="AG63" s="56">
        <v>1.7625051361345991</v>
      </c>
      <c r="AH63" s="56">
        <v>1.9688087600929098</v>
      </c>
      <c r="AI63" s="56">
        <v>1.5652431414852888</v>
      </c>
      <c r="AJ63" s="56">
        <v>0.36763910815077527</v>
      </c>
      <c r="AK63" s="56">
        <v>0.59727906205065817</v>
      </c>
      <c r="AL63" s="56">
        <v>0.14806354041077055</v>
      </c>
      <c r="AM63" s="55">
        <v>0.49739408749810776</v>
      </c>
      <c r="AN63" s="48">
        <v>0.66364340227850904</v>
      </c>
      <c r="AO63" s="48">
        <v>0.33843094951033276</v>
      </c>
      <c r="AP63" s="47">
        <v>0.65958781168227321</v>
      </c>
      <c r="AQ63" s="48">
        <v>0.70788629576374296</v>
      </c>
      <c r="AR63" s="48">
        <v>0.61340609598747808</v>
      </c>
      <c r="AS63" s="48">
        <v>0.11894206440172141</v>
      </c>
      <c r="AT63" s="48">
        <v>0.17697157394093574</v>
      </c>
      <c r="AU63" s="48">
        <v>6.3455803033187388E-2</v>
      </c>
      <c r="AV63" s="85">
        <v>0.81134969325153372</v>
      </c>
      <c r="AW63" s="63">
        <v>5</v>
      </c>
      <c r="AX63" s="63"/>
      <c r="AY63" s="63">
        <v>3.9</v>
      </c>
      <c r="AZ63" s="63">
        <v>0</v>
      </c>
      <c r="BA63" s="63">
        <v>3</v>
      </c>
      <c r="BB63" s="63">
        <v>0</v>
      </c>
      <c r="BC63" s="63">
        <v>20</v>
      </c>
      <c r="BD63" s="63">
        <v>4</v>
      </c>
      <c r="BE63" s="63">
        <v>1</v>
      </c>
      <c r="BF63" s="63">
        <v>6102</v>
      </c>
      <c r="BG63" s="63">
        <v>19641</v>
      </c>
      <c r="BH63" s="63">
        <v>19522</v>
      </c>
      <c r="BI63" s="63">
        <v>18854</v>
      </c>
      <c r="BJ63" s="80">
        <v>5702</v>
      </c>
      <c r="BK63" s="80">
        <v>17801</v>
      </c>
      <c r="BL63" s="63">
        <v>17122</v>
      </c>
      <c r="BM63" s="63">
        <v>17254</v>
      </c>
      <c r="BN63" s="51">
        <v>302</v>
      </c>
      <c r="BO63" s="66">
        <v>5.1284480902989831</v>
      </c>
      <c r="BP63" s="51">
        <v>93633</v>
      </c>
      <c r="BQ63" s="51">
        <v>310.04304635761588</v>
      </c>
      <c r="BR63" s="51">
        <v>48.851366505398737</v>
      </c>
      <c r="BS63" s="51">
        <v>51.148633494601256</v>
      </c>
      <c r="BT63" s="51">
        <v>18148</v>
      </c>
      <c r="BU63" s="51">
        <v>61845</v>
      </c>
      <c r="BV63" s="51">
        <v>10176</v>
      </c>
      <c r="BW63" s="48">
        <v>0.95815236275191107</v>
      </c>
      <c r="BX63" s="48">
        <v>45.798366884954319</v>
      </c>
      <c r="BY63" s="48">
        <v>56.072294467709938</v>
      </c>
      <c r="BZ63" s="48">
        <v>13.61887123068904</v>
      </c>
      <c r="CA63" s="47">
        <v>1.8147894598727998</v>
      </c>
      <c r="CB63" s="47">
        <v>0.87340437360327738</v>
      </c>
      <c r="CC63" s="47">
        <v>4.0716612377850163</v>
      </c>
      <c r="CD63" s="63">
        <v>0</v>
      </c>
    </row>
    <row r="64" spans="1:82" x14ac:dyDescent="0.45">
      <c r="A64" s="1"/>
      <c r="B64" s="1"/>
      <c r="C64" s="1"/>
      <c r="D64" s="1"/>
      <c r="E64" s="1">
        <v>5</v>
      </c>
      <c r="F64" s="1" t="s">
        <v>565</v>
      </c>
      <c r="G64" s="1">
        <v>5502</v>
      </c>
      <c r="H64" s="1" t="s">
        <v>452</v>
      </c>
      <c r="I64" s="48">
        <v>18.399999999999999</v>
      </c>
      <c r="J64" s="48">
        <v>9.4</v>
      </c>
      <c r="K64" s="47">
        <v>0.39946737683089217</v>
      </c>
      <c r="L64" s="48">
        <v>5.2</v>
      </c>
      <c r="M64" s="63">
        <v>435.5</v>
      </c>
      <c r="N64" s="63">
        <v>1812.1</v>
      </c>
      <c r="O64" s="47">
        <v>1.8310658634391077</v>
      </c>
      <c r="P64" s="47"/>
      <c r="Q64" s="47"/>
      <c r="R64" s="51"/>
      <c r="S64" s="47">
        <v>27.465987951586619</v>
      </c>
      <c r="T64" s="64">
        <v>0.71341988171314519</v>
      </c>
      <c r="U64" s="79">
        <v>4034</v>
      </c>
      <c r="V64" s="79">
        <v>1777</v>
      </c>
      <c r="W64" s="47">
        <v>84.467265699999999</v>
      </c>
      <c r="X64" s="70">
        <v>42</v>
      </c>
      <c r="Y64" s="51"/>
      <c r="Z64" s="48">
        <v>8.7591240875912408</v>
      </c>
      <c r="AA64" s="55">
        <v>6.432450162177922</v>
      </c>
      <c r="AB64" s="47">
        <v>6.4949608062709965</v>
      </c>
      <c r="AC64" s="47">
        <v>6.3728282540586729</v>
      </c>
      <c r="AD64" s="56">
        <v>2.0408907030139583</v>
      </c>
      <c r="AE64" s="56">
        <v>2.1276595744680851</v>
      </c>
      <c r="AF64" s="56">
        <v>1.958131586442609</v>
      </c>
      <c r="AG64" s="56">
        <v>1.7493348882976785</v>
      </c>
      <c r="AH64" s="56">
        <v>1.6797312430011198</v>
      </c>
      <c r="AI64" s="56">
        <v>1.81572201651951</v>
      </c>
      <c r="AJ64" s="56">
        <v>0.29155581471627978</v>
      </c>
      <c r="AK64" s="56">
        <v>0.33594624860022393</v>
      </c>
      <c r="AL64" s="56">
        <v>0.24921674736542293</v>
      </c>
      <c r="AM64" s="55">
        <v>0.47377819891395462</v>
      </c>
      <c r="AN64" s="48">
        <v>0.52258305337812616</v>
      </c>
      <c r="AO64" s="48">
        <v>0.4272287097692965</v>
      </c>
      <c r="AP64" s="47">
        <v>0.6742228215313969</v>
      </c>
      <c r="AQ64" s="48">
        <v>0.70921985815602839</v>
      </c>
      <c r="AR64" s="48">
        <v>0.64084306465394469</v>
      </c>
      <c r="AS64" s="48">
        <v>3.6444476839534973E-2</v>
      </c>
      <c r="AT64" s="48">
        <v>7.4654721911160876E-2</v>
      </c>
      <c r="AU64" s="48">
        <v>0</v>
      </c>
      <c r="AV64" s="85">
        <v>0.81869688385269124</v>
      </c>
      <c r="AW64" s="63">
        <v>8</v>
      </c>
      <c r="AX64" s="63"/>
      <c r="AY64" s="63">
        <v>0</v>
      </c>
      <c r="AZ64" s="63">
        <v>0</v>
      </c>
      <c r="BA64" s="63">
        <v>0</v>
      </c>
      <c r="BB64" s="63">
        <v>0</v>
      </c>
      <c r="BC64" s="63">
        <v>4</v>
      </c>
      <c r="BD64" s="63">
        <v>8</v>
      </c>
      <c r="BE64" s="63"/>
      <c r="BF64" s="63">
        <v>4332</v>
      </c>
      <c r="BG64" s="63">
        <v>11366</v>
      </c>
      <c r="BH64" s="63">
        <v>12590</v>
      </c>
      <c r="BI64" s="63">
        <v>12727</v>
      </c>
      <c r="BJ64" s="80">
        <v>3932</v>
      </c>
      <c r="BK64" s="80">
        <v>10246</v>
      </c>
      <c r="BL64" s="63">
        <v>11070</v>
      </c>
      <c r="BM64" s="63">
        <v>11927</v>
      </c>
      <c r="BN64" s="51">
        <v>60.5</v>
      </c>
      <c r="BO64" s="66">
        <v>3.0190764707461071</v>
      </c>
      <c r="BP64" s="51">
        <v>55121</v>
      </c>
      <c r="BQ64" s="51">
        <v>911.09090909090912</v>
      </c>
      <c r="BR64" s="51">
        <v>48.803541300048977</v>
      </c>
      <c r="BS64" s="51">
        <v>51.196458699951023</v>
      </c>
      <c r="BT64" s="51">
        <v>11585</v>
      </c>
      <c r="BU64" s="51">
        <v>37074</v>
      </c>
      <c r="BV64" s="51">
        <v>5686</v>
      </c>
      <c r="BW64" s="48">
        <v>0.95464518217458549</v>
      </c>
      <c r="BX64" s="48">
        <v>46.585207962453474</v>
      </c>
      <c r="BY64" s="48">
        <v>49.080707811825633</v>
      </c>
      <c r="BZ64" s="48">
        <v>13.819118594166897</v>
      </c>
      <c r="CA64" s="47">
        <v>1.7767179807545608</v>
      </c>
      <c r="CB64" s="47">
        <v>0.91319992086719093</v>
      </c>
      <c r="CC64" s="47">
        <v>6.6577896138482018</v>
      </c>
      <c r="CD64" s="63">
        <v>0</v>
      </c>
    </row>
    <row r="65" spans="1:82" x14ac:dyDescent="0.45">
      <c r="A65" s="1"/>
      <c r="B65" s="1"/>
      <c r="C65" s="1"/>
      <c r="D65" s="1"/>
      <c r="E65" s="1">
        <v>5</v>
      </c>
      <c r="F65" s="1" t="s">
        <v>565</v>
      </c>
      <c r="G65" s="1">
        <v>5503</v>
      </c>
      <c r="H65" s="1" t="s">
        <v>501</v>
      </c>
      <c r="I65" s="48">
        <v>22.7</v>
      </c>
      <c r="J65" s="48">
        <v>12.4</v>
      </c>
      <c r="K65" s="47">
        <v>0</v>
      </c>
      <c r="L65" s="48">
        <v>2.1</v>
      </c>
      <c r="M65" s="63">
        <v>440</v>
      </c>
      <c r="N65" s="63">
        <v>1120.5</v>
      </c>
      <c r="O65" s="47"/>
      <c r="P65" s="47"/>
      <c r="Q65" s="47"/>
      <c r="R65" s="51"/>
      <c r="S65" s="47"/>
      <c r="T65" s="64">
        <v>0.97084499160604365</v>
      </c>
      <c r="U65" s="79">
        <v>1429</v>
      </c>
      <c r="V65" s="79">
        <v>1512</v>
      </c>
      <c r="W65" s="47">
        <v>86.315789499999994</v>
      </c>
      <c r="X65" s="70">
        <v>141</v>
      </c>
      <c r="Y65" s="51"/>
      <c r="Z65" s="48">
        <v>8.8105726872246706</v>
      </c>
      <c r="AA65" s="55">
        <v>5.1764443949682732</v>
      </c>
      <c r="AB65" s="47">
        <v>6.6050198150594452</v>
      </c>
      <c r="AC65" s="47">
        <v>3.7153794190497638</v>
      </c>
      <c r="AD65" s="56">
        <v>1.5584993877323834</v>
      </c>
      <c r="AE65" s="56">
        <v>1.9815059445178336</v>
      </c>
      <c r="AF65" s="56">
        <v>1.125872551227201</v>
      </c>
      <c r="AG65" s="56">
        <v>1.1688745407992875</v>
      </c>
      <c r="AH65" s="56">
        <v>1.5411712901805372</v>
      </c>
      <c r="AI65" s="56">
        <v>0.78811078585904082</v>
      </c>
      <c r="AJ65" s="56">
        <v>5.566069241901369E-2</v>
      </c>
      <c r="AK65" s="56">
        <v>0.11008366358432409</v>
      </c>
      <c r="AL65" s="56">
        <v>0</v>
      </c>
      <c r="AM65" s="55">
        <v>0.38962484693309585</v>
      </c>
      <c r="AN65" s="48">
        <v>0.66050198150594452</v>
      </c>
      <c r="AO65" s="48">
        <v>0.11258725512272011</v>
      </c>
      <c r="AP65" s="47">
        <v>0.55660692419013691</v>
      </c>
      <c r="AQ65" s="48">
        <v>0.55041831792162044</v>
      </c>
      <c r="AR65" s="48">
        <v>0.56293627561360049</v>
      </c>
      <c r="AS65" s="48">
        <v>0.33396415451408218</v>
      </c>
      <c r="AT65" s="48">
        <v>0.44033465433729635</v>
      </c>
      <c r="AU65" s="48">
        <v>0.22517451024544022</v>
      </c>
      <c r="AV65" s="85">
        <v>0.77419354838709675</v>
      </c>
      <c r="AW65" s="63"/>
      <c r="AX65" s="63"/>
      <c r="AY65" s="63">
        <v>0</v>
      </c>
      <c r="AZ65" s="63">
        <v>0</v>
      </c>
      <c r="BA65" s="63">
        <v>0</v>
      </c>
      <c r="BB65" s="63">
        <v>0</v>
      </c>
      <c r="BC65" s="63">
        <v>9</v>
      </c>
      <c r="BD65" s="63">
        <v>2</v>
      </c>
      <c r="BE65" s="63"/>
      <c r="BF65" s="63">
        <v>1057</v>
      </c>
      <c r="BG65" s="63">
        <v>3502</v>
      </c>
      <c r="BH65" s="63">
        <v>3909</v>
      </c>
      <c r="BI65" s="63">
        <v>3187</v>
      </c>
      <c r="BJ65" s="80">
        <v>977</v>
      </c>
      <c r="BK65" s="80">
        <v>2622</v>
      </c>
      <c r="BL65" s="63">
        <v>3189</v>
      </c>
      <c r="BM65" s="63">
        <v>2867</v>
      </c>
      <c r="BN65" s="51">
        <v>267.2</v>
      </c>
      <c r="BO65" s="66">
        <v>0.98863101716164858</v>
      </c>
      <c r="BP65" s="51">
        <v>18050</v>
      </c>
      <c r="BQ65" s="51">
        <v>67.552395209580837</v>
      </c>
      <c r="BR65" s="51">
        <v>50.542936288088647</v>
      </c>
      <c r="BS65" s="51">
        <v>49.45706371191136</v>
      </c>
      <c r="BT65" s="51">
        <v>4117</v>
      </c>
      <c r="BU65" s="51">
        <v>11988</v>
      </c>
      <c r="BV65" s="51">
        <v>1669</v>
      </c>
      <c r="BW65" s="48">
        <v>1.0259888293628177</v>
      </c>
      <c r="BX65" s="48">
        <v>48.26493159826493</v>
      </c>
      <c r="BY65" s="48">
        <v>40.539227592907459</v>
      </c>
      <c r="BZ65" s="48">
        <v>13.502869359738945</v>
      </c>
      <c r="CA65" s="47">
        <v>1.7123933978362476</v>
      </c>
      <c r="CB65" s="47">
        <v>0.79911691899024884</v>
      </c>
      <c r="CC65" s="64">
        <v>4.166666666666667</v>
      </c>
      <c r="CD65" s="63">
        <v>0</v>
      </c>
    </row>
    <row r="66" spans="1:82" x14ac:dyDescent="0.45">
      <c r="A66" s="1"/>
      <c r="B66" s="1"/>
      <c r="C66" s="1"/>
      <c r="D66" s="1"/>
      <c r="E66" s="1">
        <v>5</v>
      </c>
      <c r="F66" s="1" t="s">
        <v>565</v>
      </c>
      <c r="G66" s="1">
        <v>5504</v>
      </c>
      <c r="H66" s="1" t="s">
        <v>281</v>
      </c>
      <c r="I66" s="48">
        <v>21.5</v>
      </c>
      <c r="J66" s="48">
        <v>9.6</v>
      </c>
      <c r="K66" s="47">
        <v>0</v>
      </c>
      <c r="L66" s="48">
        <v>6</v>
      </c>
      <c r="M66" s="63">
        <v>466.2</v>
      </c>
      <c r="N66" s="63">
        <v>1195.5</v>
      </c>
      <c r="O66" s="47"/>
      <c r="P66" s="47"/>
      <c r="Q66" s="47"/>
      <c r="R66" s="51"/>
      <c r="S66" s="47"/>
      <c r="T66" s="64">
        <v>0.81071999118602989</v>
      </c>
      <c r="U66" s="79">
        <v>1225</v>
      </c>
      <c r="V66" s="79">
        <v>228</v>
      </c>
      <c r="W66" s="47">
        <v>126.1044177</v>
      </c>
      <c r="X66" s="70"/>
      <c r="Y66" s="51">
        <v>396.82539682539681</v>
      </c>
      <c r="Z66" s="48">
        <v>6.2695924764890281</v>
      </c>
      <c r="AA66" s="55">
        <v>4.1293505657746561</v>
      </c>
      <c r="AB66" s="47">
        <v>4.8801648411235226</v>
      </c>
      <c r="AC66" s="47">
        <v>3.3948652662847443</v>
      </c>
      <c r="AD66" s="56">
        <v>1.2334423767898322</v>
      </c>
      <c r="AE66" s="56">
        <v>0.97603296822470442</v>
      </c>
      <c r="AF66" s="56">
        <v>1.4852535539995755</v>
      </c>
      <c r="AG66" s="56">
        <v>1.1798144473641874</v>
      </c>
      <c r="AH66" s="56">
        <v>1.4098253985467954</v>
      </c>
      <c r="AI66" s="56">
        <v>0.95480585614258429</v>
      </c>
      <c r="AJ66" s="56">
        <v>0.42902343540515903</v>
      </c>
      <c r="AK66" s="56">
        <v>0.75913675306365902</v>
      </c>
      <c r="AL66" s="56">
        <v>0.10608953957139826</v>
      </c>
      <c r="AM66" s="55">
        <v>0.26813964712822436</v>
      </c>
      <c r="AN66" s="48">
        <v>0.21689621516104546</v>
      </c>
      <c r="AO66" s="48">
        <v>0.31826861871419476</v>
      </c>
      <c r="AP66" s="47">
        <v>0.4826513648308039</v>
      </c>
      <c r="AQ66" s="48">
        <v>0.32534432274156816</v>
      </c>
      <c r="AR66" s="48">
        <v>0.63653723742838952</v>
      </c>
      <c r="AS66" s="48">
        <v>0</v>
      </c>
      <c r="AT66" s="48">
        <v>0</v>
      </c>
      <c r="AU66" s="48">
        <v>0</v>
      </c>
      <c r="AV66" s="85">
        <v>0.76623376623376627</v>
      </c>
      <c r="AW66" s="63"/>
      <c r="AX66" s="63"/>
      <c r="AY66" s="63">
        <v>0</v>
      </c>
      <c r="AZ66" s="63">
        <v>0</v>
      </c>
      <c r="BA66" s="63">
        <v>0</v>
      </c>
      <c r="BB66" s="63">
        <v>0</v>
      </c>
      <c r="BC66" s="63">
        <v>3</v>
      </c>
      <c r="BD66" s="63">
        <v>4</v>
      </c>
      <c r="BE66" s="63"/>
      <c r="BF66" s="63">
        <v>990</v>
      </c>
      <c r="BG66" s="63">
        <v>2670</v>
      </c>
      <c r="BH66" s="63">
        <v>2420</v>
      </c>
      <c r="BI66" s="63">
        <v>3214</v>
      </c>
      <c r="BJ66" s="80">
        <v>830</v>
      </c>
      <c r="BK66" s="80">
        <v>2430</v>
      </c>
      <c r="BL66" s="63">
        <v>1940</v>
      </c>
      <c r="BM66" s="63">
        <v>2334</v>
      </c>
      <c r="BN66" s="51">
        <v>78.2</v>
      </c>
      <c r="BO66" s="66">
        <v>1.0486061398094051</v>
      </c>
      <c r="BP66" s="51">
        <v>19145</v>
      </c>
      <c r="BQ66" s="51">
        <v>244.82097186700767</v>
      </c>
      <c r="BR66" s="51">
        <v>49.412379211282321</v>
      </c>
      <c r="BS66" s="51">
        <v>50.587620788717679</v>
      </c>
      <c r="BT66" s="51">
        <v>3722</v>
      </c>
      <c r="BU66" s="51">
        <v>11926</v>
      </c>
      <c r="BV66" s="51">
        <v>2006</v>
      </c>
      <c r="BW66" s="48">
        <v>0.97870432638421878</v>
      </c>
      <c r="BX66" s="48">
        <v>48.029515344625189</v>
      </c>
      <c r="BY66" s="48">
        <v>53.895754970445999</v>
      </c>
      <c r="BZ66" s="48">
        <v>14.274385408406026</v>
      </c>
      <c r="CA66" s="47">
        <v>1.9432754577485483</v>
      </c>
      <c r="CB66" s="47">
        <v>0.90994644450130435</v>
      </c>
      <c r="CC66" s="47">
        <v>7.9365079365079358</v>
      </c>
      <c r="CD66" s="63">
        <v>0</v>
      </c>
    </row>
    <row r="67" spans="1:82" x14ac:dyDescent="0.45">
      <c r="A67" s="1"/>
      <c r="B67" s="1"/>
      <c r="C67" s="1"/>
      <c r="D67" s="1"/>
      <c r="E67" s="1">
        <v>5</v>
      </c>
      <c r="F67" s="1" t="s">
        <v>565</v>
      </c>
      <c r="G67" s="1">
        <v>5506</v>
      </c>
      <c r="H67" s="1" t="s">
        <v>282</v>
      </c>
      <c r="I67" s="48">
        <v>19.8</v>
      </c>
      <c r="J67" s="48">
        <v>8.6</v>
      </c>
      <c r="K67" s="47">
        <v>0</v>
      </c>
      <c r="L67" s="48">
        <v>8.1999999999999993</v>
      </c>
      <c r="M67" s="63">
        <v>314.60000000000002</v>
      </c>
      <c r="N67" s="63">
        <v>903.1</v>
      </c>
      <c r="O67" s="47"/>
      <c r="P67" s="47"/>
      <c r="Q67" s="47"/>
      <c r="R67" s="51"/>
      <c r="S67" s="47"/>
      <c r="T67" s="64">
        <v>0.83609958506224069</v>
      </c>
      <c r="U67" s="79">
        <v>1661</v>
      </c>
      <c r="V67" s="79">
        <v>1318</v>
      </c>
      <c r="W67" s="47">
        <v>79.108635100000001</v>
      </c>
      <c r="X67" s="70"/>
      <c r="Y67" s="51"/>
      <c r="Z67" s="48">
        <v>6.5359477124183005</v>
      </c>
      <c r="AA67" s="55">
        <v>6.1582588155896749</v>
      </c>
      <c r="AB67" s="47">
        <v>7.0695169163440497</v>
      </c>
      <c r="AC67" s="47">
        <v>5.2426856079824109</v>
      </c>
      <c r="AD67" s="56">
        <v>1.4341150666441709</v>
      </c>
      <c r="AE67" s="56">
        <v>1.5990573977444873</v>
      </c>
      <c r="AF67" s="56">
        <v>1.2683916793505834</v>
      </c>
      <c r="AG67" s="56">
        <v>1.7715539058545637</v>
      </c>
      <c r="AH67" s="56">
        <v>2.524827470122875</v>
      </c>
      <c r="AI67" s="56">
        <v>1.0147133434804667</v>
      </c>
      <c r="AJ67" s="56">
        <v>0.33743883921039308</v>
      </c>
      <c r="AK67" s="56">
        <v>0.33664366268305002</v>
      </c>
      <c r="AL67" s="56">
        <v>0.33823778116015557</v>
      </c>
      <c r="AM67" s="55">
        <v>0.29525898430909397</v>
      </c>
      <c r="AN67" s="48">
        <v>0.50496549402457491</v>
      </c>
      <c r="AO67" s="48">
        <v>8.4559445290038893E-2</v>
      </c>
      <c r="AP67" s="47">
        <v>0.37961869411169225</v>
      </c>
      <c r="AQ67" s="48">
        <v>0.16832183134152501</v>
      </c>
      <c r="AR67" s="48">
        <v>0.59191611703027225</v>
      </c>
      <c r="AS67" s="48">
        <v>0.12653956470389741</v>
      </c>
      <c r="AT67" s="48">
        <v>0.25248274701228746</v>
      </c>
      <c r="AU67" s="48">
        <v>0</v>
      </c>
      <c r="AV67" s="85">
        <v>0.82191780821917804</v>
      </c>
      <c r="AW67" s="63">
        <v>1</v>
      </c>
      <c r="AX67" s="63"/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1</v>
      </c>
      <c r="BE67" s="63"/>
      <c r="BF67" s="63">
        <v>1311</v>
      </c>
      <c r="BG67" s="63">
        <v>4583</v>
      </c>
      <c r="BH67" s="63">
        <v>4534</v>
      </c>
      <c r="BI67" s="63">
        <v>4151</v>
      </c>
      <c r="BJ67" s="80">
        <v>1151</v>
      </c>
      <c r="BK67" s="80">
        <v>4263</v>
      </c>
      <c r="BL67" s="63">
        <v>4214</v>
      </c>
      <c r="BM67" s="63">
        <v>3751</v>
      </c>
      <c r="BN67" s="51">
        <v>405.2</v>
      </c>
      <c r="BO67" s="66">
        <v>1.3026377551886696</v>
      </c>
      <c r="BP67" s="51">
        <v>23783</v>
      </c>
      <c r="BQ67" s="51">
        <v>58.694471865745314</v>
      </c>
      <c r="BR67" s="51">
        <v>50.119833494512889</v>
      </c>
      <c r="BS67" s="51">
        <v>49.880166505487111</v>
      </c>
      <c r="BT67" s="51">
        <v>5262</v>
      </c>
      <c r="BU67" s="51">
        <v>16021</v>
      </c>
      <c r="BV67" s="51">
        <v>2241</v>
      </c>
      <c r="BW67" s="48">
        <v>1.0046016190881977</v>
      </c>
      <c r="BX67" s="48">
        <v>46.832282629049374</v>
      </c>
      <c r="BY67" s="48">
        <v>42.588369441277081</v>
      </c>
      <c r="BZ67" s="48">
        <v>11.945247406903588</v>
      </c>
      <c r="CA67" s="47">
        <v>1.5104528754685396</v>
      </c>
      <c r="CB67" s="47">
        <v>0.75791407630271923</v>
      </c>
      <c r="CC67" s="47">
        <v>7.1174377224199281</v>
      </c>
      <c r="CD67" s="63">
        <v>0</v>
      </c>
    </row>
    <row r="68" spans="1:82" x14ac:dyDescent="0.45">
      <c r="A68" s="1"/>
      <c r="B68" s="1"/>
      <c r="C68" s="1"/>
      <c r="D68" s="1"/>
      <c r="E68" s="1">
        <v>5</v>
      </c>
      <c r="F68" s="1" t="s">
        <v>565</v>
      </c>
      <c r="G68" s="1">
        <v>5601</v>
      </c>
      <c r="H68" s="1" t="s">
        <v>187</v>
      </c>
      <c r="I68" s="48">
        <v>25.4</v>
      </c>
      <c r="J68" s="48">
        <v>10.9</v>
      </c>
      <c r="K68" s="47">
        <v>0.67264573991031396</v>
      </c>
      <c r="L68" s="48">
        <v>5.5</v>
      </c>
      <c r="M68" s="63">
        <v>529.79999999999995</v>
      </c>
      <c r="N68" s="63">
        <v>2685.4</v>
      </c>
      <c r="O68" s="47">
        <v>1.0423072513315474</v>
      </c>
      <c r="P68" s="47">
        <v>1.0423072513315474</v>
      </c>
      <c r="Q68" s="47">
        <v>14324.428555049457</v>
      </c>
      <c r="R68" s="51">
        <v>6</v>
      </c>
      <c r="S68" s="47">
        <v>6.2538435079892851</v>
      </c>
      <c r="T68" s="64">
        <v>0.82229703672048449</v>
      </c>
      <c r="U68" s="79">
        <v>6499</v>
      </c>
      <c r="V68" s="79">
        <v>5204</v>
      </c>
      <c r="W68" s="47">
        <v>94.6875</v>
      </c>
      <c r="X68" s="70">
        <v>1215</v>
      </c>
      <c r="Y68" s="51"/>
      <c r="Z68" s="48">
        <v>6.5982404692082115</v>
      </c>
      <c r="AA68" s="55">
        <v>6.8596928185969279</v>
      </c>
      <c r="AB68" s="47">
        <v>7.0705787713281678</v>
      </c>
      <c r="AC68" s="47">
        <v>6.6568950775619884</v>
      </c>
      <c r="AD68" s="56">
        <v>2.1481942714819429</v>
      </c>
      <c r="AE68" s="56">
        <v>2.392141919640967</v>
      </c>
      <c r="AF68" s="56">
        <v>1.913602866332804</v>
      </c>
      <c r="AG68" s="56">
        <v>1.5877957658779578</v>
      </c>
      <c r="AH68" s="56">
        <v>1.5030272238452094</v>
      </c>
      <c r="AI68" s="56">
        <v>1.6693131387158504</v>
      </c>
      <c r="AJ68" s="56">
        <v>0.46699875466998758</v>
      </c>
      <c r="AK68" s="56">
        <v>0.65625132308734491</v>
      </c>
      <c r="AL68" s="56">
        <v>0.28500468221977932</v>
      </c>
      <c r="AM68" s="55">
        <v>0.8094645080946451</v>
      </c>
      <c r="AN68" s="48">
        <v>1.1643168635420638</v>
      </c>
      <c r="AO68" s="48">
        <v>0.46822197793249459</v>
      </c>
      <c r="AP68" s="47">
        <v>0.65379825653798251</v>
      </c>
      <c r="AQ68" s="48">
        <v>0.74092891316313136</v>
      </c>
      <c r="AR68" s="48">
        <v>0.57000936443955863</v>
      </c>
      <c r="AS68" s="48">
        <v>8.3022000830220016E-2</v>
      </c>
      <c r="AT68" s="48">
        <v>0.10584698759473306</v>
      </c>
      <c r="AU68" s="48">
        <v>6.1072431904238424E-2</v>
      </c>
      <c r="AV68" s="85">
        <v>0.77458396369137672</v>
      </c>
      <c r="AW68" s="63">
        <v>20</v>
      </c>
      <c r="AX68" s="63">
        <v>1</v>
      </c>
      <c r="AY68" s="63">
        <v>4.24</v>
      </c>
      <c r="AZ68" s="63">
        <v>3.01</v>
      </c>
      <c r="BA68" s="63">
        <v>1</v>
      </c>
      <c r="BB68" s="63">
        <v>0</v>
      </c>
      <c r="BC68" s="63">
        <v>3</v>
      </c>
      <c r="BD68" s="63"/>
      <c r="BE68" s="63"/>
      <c r="BF68" s="63">
        <v>9011</v>
      </c>
      <c r="BG68" s="63">
        <v>25370</v>
      </c>
      <c r="BH68" s="63">
        <v>23318</v>
      </c>
      <c r="BI68" s="63">
        <v>26445</v>
      </c>
      <c r="BJ68" s="80">
        <v>7811</v>
      </c>
      <c r="BK68" s="80">
        <v>22970</v>
      </c>
      <c r="BL68" s="63">
        <v>20758</v>
      </c>
      <c r="BM68" s="63">
        <v>23565</v>
      </c>
      <c r="BN68" s="51">
        <v>405.5</v>
      </c>
      <c r="BO68" s="66">
        <v>5.2999386008105134</v>
      </c>
      <c r="BP68" s="51">
        <v>96764</v>
      </c>
      <c r="BQ68" s="51">
        <v>238.62885326757089</v>
      </c>
      <c r="BR68" s="51">
        <v>48.996527634244138</v>
      </c>
      <c r="BS68" s="51">
        <v>51.003472365755862</v>
      </c>
      <c r="BT68" s="51">
        <v>20306</v>
      </c>
      <c r="BU68" s="51">
        <v>65705</v>
      </c>
      <c r="BV68" s="51">
        <v>9476</v>
      </c>
      <c r="BW68" s="48">
        <v>0.96354102405922271</v>
      </c>
      <c r="BX68" s="48">
        <v>45.326839662126176</v>
      </c>
      <c r="BY68" s="48">
        <v>46.666010046291731</v>
      </c>
      <c r="BZ68" s="48">
        <v>14.0123786484024</v>
      </c>
      <c r="CA68" s="47">
        <v>1.8272778358195201</v>
      </c>
      <c r="CB68" s="47">
        <v>0.86310881333179124</v>
      </c>
      <c r="CC68" s="47">
        <v>11.210762331838565</v>
      </c>
      <c r="CD68" s="63">
        <v>0</v>
      </c>
    </row>
    <row r="69" spans="1:82" x14ac:dyDescent="0.45">
      <c r="A69" s="1"/>
      <c r="B69" s="1"/>
      <c r="C69" s="1"/>
      <c r="D69" s="1"/>
      <c r="E69" s="1">
        <v>5</v>
      </c>
      <c r="F69" s="1" t="s">
        <v>565</v>
      </c>
      <c r="G69" s="1">
        <v>5602</v>
      </c>
      <c r="H69" s="1" t="s">
        <v>283</v>
      </c>
      <c r="I69" s="48">
        <v>24</v>
      </c>
      <c r="J69" s="48">
        <v>15.4</v>
      </c>
      <c r="K69" s="47">
        <v>0</v>
      </c>
      <c r="L69" s="48">
        <v>9</v>
      </c>
      <c r="M69" s="63">
        <v>806.6</v>
      </c>
      <c r="N69" s="63">
        <v>4762.8999999999996</v>
      </c>
      <c r="O69" s="47"/>
      <c r="P69" s="47"/>
      <c r="Q69" s="47"/>
      <c r="R69" s="51"/>
      <c r="S69" s="47"/>
      <c r="T69" s="64">
        <v>0.90025375756392734</v>
      </c>
      <c r="U69" s="79">
        <v>635</v>
      </c>
      <c r="V69" s="79">
        <v>632</v>
      </c>
      <c r="W69" s="47">
        <v>112.5</v>
      </c>
      <c r="X69" s="70">
        <v>145</v>
      </c>
      <c r="Y69" s="51"/>
      <c r="Z69" s="48">
        <v>0</v>
      </c>
      <c r="AA69" s="55">
        <v>7.7227531615020757</v>
      </c>
      <c r="AB69" s="47">
        <v>7.9863091842555622</v>
      </c>
      <c r="AC69" s="47">
        <v>7.4509803921568629</v>
      </c>
      <c r="AD69" s="56">
        <v>1.8341538758567428</v>
      </c>
      <c r="AE69" s="56">
        <v>1.7113519680547633</v>
      </c>
      <c r="AF69" s="56">
        <v>1.9607843137254901</v>
      </c>
      <c r="AG69" s="56">
        <v>1.8341538758567428</v>
      </c>
      <c r="AH69" s="56">
        <v>2.0916524054002661</v>
      </c>
      <c r="AI69" s="56">
        <v>1.5686274509803921</v>
      </c>
      <c r="AJ69" s="56">
        <v>0.57920648711265565</v>
      </c>
      <c r="AK69" s="56">
        <v>0.5704506560182544</v>
      </c>
      <c r="AL69" s="56">
        <v>0.58823529411764697</v>
      </c>
      <c r="AM69" s="55">
        <v>0.38613765807510381</v>
      </c>
      <c r="AN69" s="48">
        <v>0.5704506560182544</v>
      </c>
      <c r="AO69" s="48">
        <v>0.19607843137254902</v>
      </c>
      <c r="AP69" s="47">
        <v>0.48267207259387973</v>
      </c>
      <c r="AQ69" s="48">
        <v>0.38030043734550295</v>
      </c>
      <c r="AR69" s="48">
        <v>0.58823529411764697</v>
      </c>
      <c r="AS69" s="48">
        <v>0.1930688290375519</v>
      </c>
      <c r="AT69" s="48">
        <v>0.19015021867275148</v>
      </c>
      <c r="AU69" s="48">
        <v>0.19607843137254902</v>
      </c>
      <c r="AV69" s="85">
        <v>0.8</v>
      </c>
      <c r="AW69" s="63"/>
      <c r="AX69" s="63"/>
      <c r="AY69" s="63">
        <v>0</v>
      </c>
      <c r="AZ69" s="63">
        <v>0.04</v>
      </c>
      <c r="BA69" s="63">
        <v>1</v>
      </c>
      <c r="BB69" s="63">
        <v>0</v>
      </c>
      <c r="BC69" s="63">
        <v>0</v>
      </c>
      <c r="BD69" s="63">
        <v>1</v>
      </c>
      <c r="BE69" s="63"/>
      <c r="BF69" s="63">
        <v>699</v>
      </c>
      <c r="BG69" s="63">
        <v>2632</v>
      </c>
      <c r="BH69" s="63">
        <v>2058</v>
      </c>
      <c r="BI69" s="63">
        <v>2160</v>
      </c>
      <c r="BJ69" s="80">
        <v>619</v>
      </c>
      <c r="BK69" s="80">
        <v>2152</v>
      </c>
      <c r="BL69" s="63">
        <v>1978</v>
      </c>
      <c r="BM69" s="63">
        <v>2000</v>
      </c>
      <c r="BN69" s="51">
        <v>175.6</v>
      </c>
      <c r="BO69" s="66">
        <v>0.57367984896128021</v>
      </c>
      <c r="BP69" s="51">
        <v>10474</v>
      </c>
      <c r="BQ69" s="51">
        <v>59.646924829157179</v>
      </c>
      <c r="BR69" s="51">
        <v>50.782890968111516</v>
      </c>
      <c r="BS69" s="51">
        <v>49.217109031888484</v>
      </c>
      <c r="BT69" s="51">
        <v>2074</v>
      </c>
      <c r="BU69" s="51">
        <v>6809</v>
      </c>
      <c r="BV69" s="51">
        <v>1236</v>
      </c>
      <c r="BW69" s="48">
        <v>1.0347878544138347</v>
      </c>
      <c r="BX69" s="48">
        <v>48.612131003084151</v>
      </c>
      <c r="BY69" s="48">
        <v>59.594985535197686</v>
      </c>
      <c r="BZ69" s="48">
        <v>14.230655203083309</v>
      </c>
      <c r="CA69" s="47">
        <v>2.0376762430864326</v>
      </c>
      <c r="CB69" s="47">
        <v>1.1603434162019963</v>
      </c>
      <c r="CC69" s="47">
        <v>6.9444444444444438</v>
      </c>
      <c r="CD69" s="63">
        <v>0</v>
      </c>
    </row>
    <row r="70" spans="1:82" x14ac:dyDescent="0.45">
      <c r="A70" s="1"/>
      <c r="B70" s="1"/>
      <c r="C70" s="1"/>
      <c r="D70" s="1"/>
      <c r="E70" s="1">
        <v>5</v>
      </c>
      <c r="F70" s="1" t="s">
        <v>565</v>
      </c>
      <c r="G70" s="1">
        <v>5603</v>
      </c>
      <c r="H70" s="1" t="s">
        <v>284</v>
      </c>
      <c r="I70" s="48">
        <v>28.2</v>
      </c>
      <c r="J70" s="48">
        <v>14.7</v>
      </c>
      <c r="K70" s="47">
        <v>0.41666666666666669</v>
      </c>
      <c r="L70" s="48">
        <v>5</v>
      </c>
      <c r="M70" s="63">
        <v>415.1</v>
      </c>
      <c r="N70" s="63">
        <v>3331.4</v>
      </c>
      <c r="O70" s="47"/>
      <c r="P70" s="47"/>
      <c r="Q70" s="47"/>
      <c r="R70" s="51"/>
      <c r="S70" s="47"/>
      <c r="T70" s="64">
        <v>0.79600786329956152</v>
      </c>
      <c r="U70" s="79">
        <v>1371</v>
      </c>
      <c r="V70" s="79">
        <v>1460</v>
      </c>
      <c r="W70" s="47">
        <v>90.943396200000009</v>
      </c>
      <c r="X70" s="70">
        <v>143</v>
      </c>
      <c r="Y70" s="51"/>
      <c r="Z70" s="48">
        <v>11.811023622047244</v>
      </c>
      <c r="AA70" s="55">
        <v>6.9877714000499127</v>
      </c>
      <c r="AB70" s="47">
        <v>8.57930752732101</v>
      </c>
      <c r="AC70" s="47">
        <v>5.4666146036704415</v>
      </c>
      <c r="AD70" s="56">
        <v>2.2460693785874719</v>
      </c>
      <c r="AE70" s="56">
        <v>3.0640384026146461</v>
      </c>
      <c r="AF70" s="56">
        <v>1.4642717688402969</v>
      </c>
      <c r="AG70" s="56">
        <v>1.4474669328674818</v>
      </c>
      <c r="AH70" s="56">
        <v>1.7362884281482995</v>
      </c>
      <c r="AI70" s="56">
        <v>1.1714174150722374</v>
      </c>
      <c r="AJ70" s="56">
        <v>0.34938857000249562</v>
      </c>
      <c r="AK70" s="56">
        <v>0.30640384026146461</v>
      </c>
      <c r="AL70" s="56">
        <v>0.39047247169074584</v>
      </c>
      <c r="AM70" s="55">
        <v>0.89842775143498876</v>
      </c>
      <c r="AN70" s="48">
        <v>1.6341538147278112</v>
      </c>
      <c r="AO70" s="48">
        <v>0.19523623584537292</v>
      </c>
      <c r="AP70" s="47">
        <v>0.54903918143249308</v>
      </c>
      <c r="AQ70" s="48">
        <v>0.61280768052292922</v>
      </c>
      <c r="AR70" s="48">
        <v>0.48809058961343221</v>
      </c>
      <c r="AS70" s="48">
        <v>9.9825305714998758E-2</v>
      </c>
      <c r="AT70" s="48">
        <v>0.2042692268409764</v>
      </c>
      <c r="AU70" s="48">
        <v>0</v>
      </c>
      <c r="AV70" s="85">
        <v>0.77857142857142858</v>
      </c>
      <c r="AW70" s="63">
        <v>4</v>
      </c>
      <c r="AX70" s="63"/>
      <c r="AY70" s="63">
        <v>0</v>
      </c>
      <c r="AZ70" s="63">
        <v>0.49</v>
      </c>
      <c r="BA70" s="63">
        <v>0</v>
      </c>
      <c r="BB70" s="63">
        <v>0</v>
      </c>
      <c r="BC70" s="63">
        <v>2</v>
      </c>
      <c r="BD70" s="63"/>
      <c r="BE70" s="63"/>
      <c r="BF70" s="63">
        <v>1434</v>
      </c>
      <c r="BG70" s="63">
        <v>4317</v>
      </c>
      <c r="BH70" s="63">
        <v>3664</v>
      </c>
      <c r="BI70" s="63">
        <v>4114</v>
      </c>
      <c r="BJ70" s="80">
        <v>1274</v>
      </c>
      <c r="BK70" s="80">
        <v>3677</v>
      </c>
      <c r="BL70" s="63">
        <v>3584</v>
      </c>
      <c r="BM70" s="63">
        <v>3714</v>
      </c>
      <c r="BN70" s="51">
        <v>245.9</v>
      </c>
      <c r="BO70" s="66">
        <v>1.1071024238165319</v>
      </c>
      <c r="BP70" s="51">
        <v>20213</v>
      </c>
      <c r="BQ70" s="51">
        <v>82.200081333875559</v>
      </c>
      <c r="BR70" s="51">
        <v>48.844802849651217</v>
      </c>
      <c r="BS70" s="51">
        <v>51.155197150348783</v>
      </c>
      <c r="BT70" s="51">
        <v>4012</v>
      </c>
      <c r="BU70" s="51">
        <v>13038</v>
      </c>
      <c r="BV70" s="51">
        <v>2597</v>
      </c>
      <c r="BW70" s="48">
        <v>0.95901884534848936</v>
      </c>
      <c r="BX70" s="48">
        <v>50.690289921767139</v>
      </c>
      <c r="BY70" s="48">
        <v>64.730807577268195</v>
      </c>
      <c r="BZ70" s="48">
        <v>12.215605435944418</v>
      </c>
      <c r="CA70" s="47">
        <v>1.7371063672222533</v>
      </c>
      <c r="CB70" s="47">
        <v>0.85407729721760783</v>
      </c>
      <c r="CC70" s="47">
        <v>8.3333333333333339</v>
      </c>
      <c r="CD70" s="63">
        <v>0</v>
      </c>
    </row>
    <row r="71" spans="1:82" x14ac:dyDescent="0.45">
      <c r="A71" s="1"/>
      <c r="B71" s="1"/>
      <c r="C71" s="1"/>
      <c r="D71" s="1"/>
      <c r="E71" s="1">
        <v>5</v>
      </c>
      <c r="F71" s="1" t="s">
        <v>565</v>
      </c>
      <c r="G71" s="1">
        <v>5604</v>
      </c>
      <c r="H71" s="1" t="s">
        <v>502</v>
      </c>
      <c r="I71" s="48">
        <v>23.7</v>
      </c>
      <c r="J71" s="48">
        <v>11.7</v>
      </c>
      <c r="K71" s="47">
        <v>0</v>
      </c>
      <c r="L71" s="48">
        <v>7</v>
      </c>
      <c r="M71" s="63">
        <v>602.5</v>
      </c>
      <c r="N71" s="63">
        <v>5135.7</v>
      </c>
      <c r="O71" s="47"/>
      <c r="P71" s="47"/>
      <c r="Q71" s="47"/>
      <c r="R71" s="51"/>
      <c r="S71" s="47"/>
      <c r="T71" s="64">
        <v>0.79327382849856554</v>
      </c>
      <c r="U71" s="79">
        <v>640</v>
      </c>
      <c r="V71" s="79">
        <v>762</v>
      </c>
      <c r="W71" s="47">
        <v>84.472049699999999</v>
      </c>
      <c r="X71" s="70">
        <v>32</v>
      </c>
      <c r="Y71" s="51"/>
      <c r="Z71" s="48">
        <v>7.1942446043165473</v>
      </c>
      <c r="AA71" s="55">
        <v>7.3328652781028163</v>
      </c>
      <c r="AB71" s="47">
        <v>9.3343534812547819</v>
      </c>
      <c r="AC71" s="47">
        <v>5.2514322087842142</v>
      </c>
      <c r="AD71" s="56">
        <v>2.0282393322412045</v>
      </c>
      <c r="AE71" s="56">
        <v>2.6013771996939554</v>
      </c>
      <c r="AF71" s="56">
        <v>1.4322087842138764</v>
      </c>
      <c r="AG71" s="56">
        <v>1.9502301271550042</v>
      </c>
      <c r="AH71" s="56">
        <v>1.6832440703902067</v>
      </c>
      <c r="AI71" s="56">
        <v>2.2278803309993638</v>
      </c>
      <c r="AJ71" s="56">
        <v>0.54606443560340123</v>
      </c>
      <c r="AK71" s="56">
        <v>0.45906656465187451</v>
      </c>
      <c r="AL71" s="56">
        <v>0.63653723742838952</v>
      </c>
      <c r="AM71" s="55">
        <v>0.46805523051720099</v>
      </c>
      <c r="AN71" s="48">
        <v>0.91813312930374902</v>
      </c>
      <c r="AO71" s="48">
        <v>0</v>
      </c>
      <c r="AP71" s="47">
        <v>0.78009205086200173</v>
      </c>
      <c r="AQ71" s="48">
        <v>0.7651109410864575</v>
      </c>
      <c r="AR71" s="48">
        <v>0.79567154678548702</v>
      </c>
      <c r="AS71" s="48">
        <v>7.800920508620017E-2</v>
      </c>
      <c r="AT71" s="48">
        <v>0.15302218821729149</v>
      </c>
      <c r="AU71" s="48">
        <v>0</v>
      </c>
      <c r="AV71" s="85">
        <v>0.85106382978723405</v>
      </c>
      <c r="AW71" s="63">
        <v>3</v>
      </c>
      <c r="AX71" s="63"/>
      <c r="AY71" s="63">
        <v>0</v>
      </c>
      <c r="AZ71" s="63">
        <v>0.31</v>
      </c>
      <c r="BA71" s="63">
        <v>0</v>
      </c>
      <c r="BB71" s="63">
        <v>0</v>
      </c>
      <c r="BC71" s="63">
        <v>0</v>
      </c>
      <c r="BD71" s="63"/>
      <c r="BE71" s="63"/>
      <c r="BF71" s="63">
        <v>1006</v>
      </c>
      <c r="BG71" s="63">
        <v>1967</v>
      </c>
      <c r="BH71" s="63">
        <v>2132</v>
      </c>
      <c r="BI71" s="63">
        <v>2419</v>
      </c>
      <c r="BJ71" s="80">
        <v>766</v>
      </c>
      <c r="BK71" s="80">
        <v>1647</v>
      </c>
      <c r="BL71" s="63">
        <v>1892</v>
      </c>
      <c r="BM71" s="63">
        <v>2019</v>
      </c>
      <c r="BN71" s="51">
        <v>50.7</v>
      </c>
      <c r="BO71" s="66">
        <v>0.71712719710235262</v>
      </c>
      <c r="BP71" s="51">
        <v>13093</v>
      </c>
      <c r="BQ71" s="51">
        <v>258.24457593688362</v>
      </c>
      <c r="BR71" s="51">
        <v>50.981440464370273</v>
      </c>
      <c r="BS71" s="51">
        <v>49.018559535629727</v>
      </c>
      <c r="BT71" s="51">
        <v>2416</v>
      </c>
      <c r="BU71" s="51">
        <v>7968</v>
      </c>
      <c r="BV71" s="51">
        <v>1897</v>
      </c>
      <c r="BW71" s="48">
        <v>1.040711199734131</v>
      </c>
      <c r="BX71" s="48">
        <v>54.12901606425703</v>
      </c>
      <c r="BY71" s="48">
        <v>78.518211920529808</v>
      </c>
      <c r="BZ71" s="48">
        <v>10.504030616399316</v>
      </c>
      <c r="CA71" s="47">
        <v>1.615551955953479</v>
      </c>
      <c r="CB71" s="47">
        <v>0.85160878298322928</v>
      </c>
      <c r="CC71" s="47">
        <v>23.255813953488371</v>
      </c>
      <c r="CD71" s="63">
        <v>0</v>
      </c>
    </row>
    <row r="72" spans="1:82" x14ac:dyDescent="0.45">
      <c r="A72" s="1"/>
      <c r="B72" s="1"/>
      <c r="C72" s="1"/>
      <c r="D72" s="1"/>
      <c r="E72" s="1">
        <v>5</v>
      </c>
      <c r="F72" s="1" t="s">
        <v>565</v>
      </c>
      <c r="G72" s="1">
        <v>5605</v>
      </c>
      <c r="H72" s="1" t="s">
        <v>503</v>
      </c>
      <c r="I72" s="48">
        <v>26.4</v>
      </c>
      <c r="J72" s="48">
        <v>9.8000000000000007</v>
      </c>
      <c r="K72" s="47">
        <v>1.2345679012345678</v>
      </c>
      <c r="L72" s="48">
        <v>7.4</v>
      </c>
      <c r="M72" s="63">
        <v>560.5</v>
      </c>
      <c r="N72" s="63">
        <v>4530.6000000000004</v>
      </c>
      <c r="O72" s="47"/>
      <c r="P72" s="47"/>
      <c r="Q72" s="47"/>
      <c r="R72" s="51"/>
      <c r="S72" s="47"/>
      <c r="T72" s="64">
        <v>0.64394805194805194</v>
      </c>
      <c r="U72" s="79">
        <v>451</v>
      </c>
      <c r="V72" s="79">
        <v>659</v>
      </c>
      <c r="W72" s="47">
        <v>69.387755100000007</v>
      </c>
      <c r="X72" s="70">
        <v>63</v>
      </c>
      <c r="Y72" s="51"/>
      <c r="Z72" s="48">
        <v>0</v>
      </c>
      <c r="AA72" s="55">
        <v>6.9958430497820139</v>
      </c>
      <c r="AB72" s="47">
        <v>7.6801890508074049</v>
      </c>
      <c r="AC72" s="47">
        <v>6.2695924764890281</v>
      </c>
      <c r="AD72" s="56">
        <v>2.2305586535536857</v>
      </c>
      <c r="AE72" s="56">
        <v>2.7569909413154785</v>
      </c>
      <c r="AF72" s="56">
        <v>1.671891327063741</v>
      </c>
      <c r="AG72" s="56">
        <v>1.9263915644327283</v>
      </c>
      <c r="AH72" s="56">
        <v>1.5754233950374164</v>
      </c>
      <c r="AI72" s="56">
        <v>2.2988505747126435</v>
      </c>
      <c r="AJ72" s="56">
        <v>0.20277805941397142</v>
      </c>
      <c r="AK72" s="56">
        <v>0.39385584875935409</v>
      </c>
      <c r="AL72" s="56">
        <v>0</v>
      </c>
      <c r="AM72" s="55">
        <v>1.0138902970698571</v>
      </c>
      <c r="AN72" s="48">
        <v>1.3784954706577393</v>
      </c>
      <c r="AO72" s="48">
        <v>0.62695924764890287</v>
      </c>
      <c r="AP72" s="47">
        <v>0.70972320794889998</v>
      </c>
      <c r="AQ72" s="48">
        <v>0.78771169751870818</v>
      </c>
      <c r="AR72" s="48">
        <v>0.62695924764890287</v>
      </c>
      <c r="AS72" s="48">
        <v>0</v>
      </c>
      <c r="AT72" s="48">
        <v>0</v>
      </c>
      <c r="AU72" s="48">
        <v>0</v>
      </c>
      <c r="AV72" s="85">
        <v>0.84057971014492749</v>
      </c>
      <c r="AW72" s="63">
        <v>1</v>
      </c>
      <c r="AX72" s="63"/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/>
      <c r="BE72" s="63"/>
      <c r="BF72" s="63">
        <v>399</v>
      </c>
      <c r="BG72" s="63">
        <v>1167</v>
      </c>
      <c r="BH72" s="63">
        <v>1471</v>
      </c>
      <c r="BI72" s="63">
        <v>1489</v>
      </c>
      <c r="BJ72" s="80">
        <v>319</v>
      </c>
      <c r="BK72" s="80">
        <v>927</v>
      </c>
      <c r="BL72" s="63">
        <v>1151</v>
      </c>
      <c r="BM72" s="63">
        <v>1409</v>
      </c>
      <c r="BN72" s="51">
        <v>98.8</v>
      </c>
      <c r="BO72" s="66">
        <v>0.55407154402256165</v>
      </c>
      <c r="BP72" s="51">
        <v>10116</v>
      </c>
      <c r="BQ72" s="51">
        <v>102.38866396761134</v>
      </c>
      <c r="BR72" s="51">
        <v>51.542111506524314</v>
      </c>
      <c r="BS72" s="51">
        <v>48.457888493475679</v>
      </c>
      <c r="BT72" s="51">
        <v>1720</v>
      </c>
      <c r="BU72" s="51">
        <v>6081</v>
      </c>
      <c r="BV72" s="51">
        <v>1595</v>
      </c>
      <c r="BW72" s="48">
        <v>1.0542195015303892</v>
      </c>
      <c r="BX72" s="48">
        <v>54.51406018746917</v>
      </c>
      <c r="BY72" s="48">
        <v>92.732558139534888</v>
      </c>
      <c r="BZ72" s="48">
        <v>8.6206896551724128</v>
      </c>
      <c r="CA72" s="47">
        <v>1.4940335184210138</v>
      </c>
      <c r="CB72" s="47">
        <v>0.60868032231967228</v>
      </c>
      <c r="CC72" s="47">
        <v>12.345679012345679</v>
      </c>
      <c r="CD72" s="63">
        <v>0</v>
      </c>
    </row>
    <row r="73" spans="1:82" x14ac:dyDescent="0.45">
      <c r="A73" s="1"/>
      <c r="B73" s="1"/>
      <c r="C73" s="1"/>
      <c r="D73" s="1"/>
      <c r="E73" s="1">
        <v>5</v>
      </c>
      <c r="F73" s="1" t="s">
        <v>565</v>
      </c>
      <c r="G73" s="1">
        <v>5606</v>
      </c>
      <c r="H73" s="1" t="s">
        <v>285</v>
      </c>
      <c r="I73" s="48">
        <v>21</v>
      </c>
      <c r="J73" s="48">
        <v>9</v>
      </c>
      <c r="K73" s="47">
        <v>0.81300813008130091</v>
      </c>
      <c r="L73" s="48">
        <v>5.7</v>
      </c>
      <c r="M73" s="63">
        <v>485.3</v>
      </c>
      <c r="N73" s="63">
        <v>2173.5</v>
      </c>
      <c r="O73" s="47"/>
      <c r="P73" s="47"/>
      <c r="Q73" s="47"/>
      <c r="R73" s="51"/>
      <c r="S73" s="47"/>
      <c r="T73" s="64">
        <v>0.78594319814344127</v>
      </c>
      <c r="U73" s="79">
        <v>593</v>
      </c>
      <c r="V73" s="79">
        <v>475</v>
      </c>
      <c r="W73" s="47">
        <v>71.518987300000006</v>
      </c>
      <c r="X73" s="70">
        <v>92</v>
      </c>
      <c r="Y73" s="51"/>
      <c r="Z73" s="48">
        <v>14.285714285714285</v>
      </c>
      <c r="AA73" s="55">
        <v>5.3394355453852027</v>
      </c>
      <c r="AB73" s="47">
        <v>5.7803468208092479</v>
      </c>
      <c r="AC73" s="47">
        <v>4.8823790501553486</v>
      </c>
      <c r="AD73" s="56">
        <v>1.4165849406124005</v>
      </c>
      <c r="AE73" s="56">
        <v>1.070434596446157</v>
      </c>
      <c r="AF73" s="56">
        <v>1.7754105636928539</v>
      </c>
      <c r="AG73" s="56">
        <v>1.7434891576768006</v>
      </c>
      <c r="AH73" s="56">
        <v>2.3549561121815459</v>
      </c>
      <c r="AI73" s="56">
        <v>1.1096316023080337</v>
      </c>
      <c r="AJ73" s="56">
        <v>0.54484036177400019</v>
      </c>
      <c r="AK73" s="56">
        <v>0.64226075786769421</v>
      </c>
      <c r="AL73" s="56">
        <v>0.44385264092321347</v>
      </c>
      <c r="AM73" s="55">
        <v>0.10896807235480004</v>
      </c>
      <c r="AN73" s="48">
        <v>0.21408691928923143</v>
      </c>
      <c r="AO73" s="48">
        <v>0</v>
      </c>
      <c r="AP73" s="47">
        <v>0.43587228941920014</v>
      </c>
      <c r="AQ73" s="48">
        <v>0</v>
      </c>
      <c r="AR73" s="48">
        <v>0.88770528184642694</v>
      </c>
      <c r="AS73" s="48">
        <v>0.10896807235480004</v>
      </c>
      <c r="AT73" s="48">
        <v>0.21408691928923143</v>
      </c>
      <c r="AU73" s="48">
        <v>0</v>
      </c>
      <c r="AV73" s="85">
        <v>0.73469387755102045</v>
      </c>
      <c r="AW73" s="63">
        <v>2</v>
      </c>
      <c r="AX73" s="63"/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/>
      <c r="BE73" s="63"/>
      <c r="BF73" s="63">
        <v>478</v>
      </c>
      <c r="BG73" s="63">
        <v>1543</v>
      </c>
      <c r="BH73" s="63">
        <v>1325</v>
      </c>
      <c r="BI73" s="63">
        <v>1855</v>
      </c>
      <c r="BJ73" s="80">
        <v>478</v>
      </c>
      <c r="BK73" s="80">
        <v>1463</v>
      </c>
      <c r="BL73" s="63">
        <v>1325</v>
      </c>
      <c r="BM73" s="63">
        <v>1695</v>
      </c>
      <c r="BN73" s="51">
        <v>536.1</v>
      </c>
      <c r="BO73" s="66">
        <v>0.50932298219313965</v>
      </c>
      <c r="BP73" s="51">
        <v>9299</v>
      </c>
      <c r="BQ73" s="51">
        <v>17.345644469315424</v>
      </c>
      <c r="BR73" s="51">
        <v>50.844176793203566</v>
      </c>
      <c r="BS73" s="51">
        <v>49.155823206796427</v>
      </c>
      <c r="BT73" s="51">
        <v>1908</v>
      </c>
      <c r="BU73" s="51">
        <v>6064</v>
      </c>
      <c r="BV73" s="51">
        <v>954</v>
      </c>
      <c r="BW73" s="48">
        <v>1.043030441748684</v>
      </c>
      <c r="BX73" s="48">
        <v>47.196569920844325</v>
      </c>
      <c r="BY73" s="48">
        <v>50</v>
      </c>
      <c r="BZ73" s="48">
        <v>13.779968630965719</v>
      </c>
      <c r="CA73" s="47">
        <v>1.8728854747813861</v>
      </c>
      <c r="CB73" s="47">
        <v>0.98973622651048854</v>
      </c>
      <c r="CC73" s="47">
        <v>0</v>
      </c>
      <c r="CD73" s="63">
        <v>0</v>
      </c>
    </row>
    <row r="74" spans="1:82" x14ac:dyDescent="0.45">
      <c r="A74" s="1"/>
      <c r="B74" s="1"/>
      <c r="C74" s="1"/>
      <c r="D74" s="1"/>
      <c r="E74" s="1">
        <v>5</v>
      </c>
      <c r="F74" s="1" t="s">
        <v>565</v>
      </c>
      <c r="G74" s="1">
        <v>5701</v>
      </c>
      <c r="H74" s="1" t="s">
        <v>188</v>
      </c>
      <c r="I74" s="48">
        <v>22.4</v>
      </c>
      <c r="J74" s="48">
        <v>8.8000000000000007</v>
      </c>
      <c r="K74" s="47">
        <v>0.41493775933609961</v>
      </c>
      <c r="L74" s="48">
        <v>7.2</v>
      </c>
      <c r="M74" s="63">
        <v>639.79999999999995</v>
      </c>
      <c r="N74" s="63">
        <v>3486.8</v>
      </c>
      <c r="O74" s="47">
        <v>1.3737584657865454</v>
      </c>
      <c r="P74" s="47">
        <v>1.3737584657865454</v>
      </c>
      <c r="Q74" s="47">
        <v>34063.188310235884</v>
      </c>
      <c r="R74" s="51">
        <v>23</v>
      </c>
      <c r="S74" s="47">
        <v>103.03188493399091</v>
      </c>
      <c r="T74" s="64">
        <v>0.89515475389117083</v>
      </c>
      <c r="U74" s="79">
        <v>5594</v>
      </c>
      <c r="V74" s="79">
        <v>2365</v>
      </c>
      <c r="W74" s="47">
        <v>95.104895099999993</v>
      </c>
      <c r="X74" s="70">
        <v>398</v>
      </c>
      <c r="Y74" s="51"/>
      <c r="Z74" s="48">
        <v>11.00762066045724</v>
      </c>
      <c r="AA74" s="55">
        <v>7.4052859831437692</v>
      </c>
      <c r="AB74" s="47">
        <v>7.9380662534010265</v>
      </c>
      <c r="AC74" s="47">
        <v>6.9011280690112802</v>
      </c>
      <c r="AD74" s="56">
        <v>2.0456591113656817</v>
      </c>
      <c r="AE74" s="56">
        <v>1.9915289893691623</v>
      </c>
      <c r="AF74" s="56">
        <v>2.0968812209688124</v>
      </c>
      <c r="AG74" s="56">
        <v>1.6228895616834411</v>
      </c>
      <c r="AH74" s="56">
        <v>1.879330173066674</v>
      </c>
      <c r="AI74" s="56">
        <v>1.3802256138022562</v>
      </c>
      <c r="AJ74" s="56">
        <v>0.58642227859149554</v>
      </c>
      <c r="AK74" s="56">
        <v>0.81344141819303806</v>
      </c>
      <c r="AL74" s="56">
        <v>0.37159920371599209</v>
      </c>
      <c r="AM74" s="55">
        <v>0.53187136895507736</v>
      </c>
      <c r="AN74" s="48">
        <v>0.64514319373930595</v>
      </c>
      <c r="AO74" s="48">
        <v>0.42468480424684801</v>
      </c>
      <c r="AP74" s="47">
        <v>0.53187136895507736</v>
      </c>
      <c r="AQ74" s="48">
        <v>0.61709348966368405</v>
      </c>
      <c r="AR74" s="48">
        <v>0.451227604512276</v>
      </c>
      <c r="AS74" s="48">
        <v>0.15001500150015001</v>
      </c>
      <c r="AT74" s="48">
        <v>0.30854674483184202</v>
      </c>
      <c r="AU74" s="48">
        <v>0</v>
      </c>
      <c r="AV74" s="85">
        <v>0.78084714548802947</v>
      </c>
      <c r="AW74" s="63">
        <v>6</v>
      </c>
      <c r="AX74" s="63"/>
      <c r="AY74" s="63">
        <v>6.69</v>
      </c>
      <c r="AZ74" s="63">
        <v>8.93</v>
      </c>
      <c r="BA74" s="63">
        <v>5</v>
      </c>
      <c r="BB74" s="63">
        <v>0</v>
      </c>
      <c r="BC74" s="63">
        <v>3</v>
      </c>
      <c r="BD74" s="63"/>
      <c r="BE74" s="63">
        <v>2</v>
      </c>
      <c r="BF74" s="63">
        <v>5718</v>
      </c>
      <c r="BG74" s="63">
        <v>15234</v>
      </c>
      <c r="BH74" s="63">
        <v>18520</v>
      </c>
      <c r="BI74" s="63">
        <v>16718</v>
      </c>
      <c r="BJ74" s="80">
        <v>4678</v>
      </c>
      <c r="BK74" s="80">
        <v>13314</v>
      </c>
      <c r="BL74" s="63">
        <v>16040</v>
      </c>
      <c r="BM74" s="63">
        <v>14158</v>
      </c>
      <c r="BN74" s="51">
        <v>185.9</v>
      </c>
      <c r="BO74" s="66">
        <v>4.0444593667174766</v>
      </c>
      <c r="BP74" s="51">
        <v>73842</v>
      </c>
      <c r="BQ74" s="51">
        <v>397.21355567509414</v>
      </c>
      <c r="BR74" s="51">
        <v>48.622735028845369</v>
      </c>
      <c r="BS74" s="51">
        <v>51.377264971154624</v>
      </c>
      <c r="BT74" s="51">
        <v>16041</v>
      </c>
      <c r="BU74" s="51">
        <v>48832</v>
      </c>
      <c r="BV74" s="51">
        <v>7376</v>
      </c>
      <c r="BW74" s="48">
        <v>0.94620585620774178</v>
      </c>
      <c r="BX74" s="48">
        <v>47.954210353866316</v>
      </c>
      <c r="BY74" s="48">
        <v>45.982170687612992</v>
      </c>
      <c r="BZ74" s="48">
        <v>16.678431535384576</v>
      </c>
      <c r="CA74" s="47">
        <v>2.1745723974981823</v>
      </c>
      <c r="CB74" s="47">
        <v>1.0448775254368861</v>
      </c>
      <c r="CC74" s="47">
        <v>10.788381742738588</v>
      </c>
      <c r="CD74" s="63">
        <v>0</v>
      </c>
    </row>
    <row r="75" spans="1:82" x14ac:dyDescent="0.45">
      <c r="A75" s="1"/>
      <c r="B75" s="1"/>
      <c r="C75" s="1"/>
      <c r="D75" s="1"/>
      <c r="E75" s="1">
        <v>5</v>
      </c>
      <c r="F75" s="1" t="s">
        <v>565</v>
      </c>
      <c r="G75" s="1">
        <v>5702</v>
      </c>
      <c r="H75" s="1" t="s">
        <v>286</v>
      </c>
      <c r="I75" s="48">
        <v>22</v>
      </c>
      <c r="J75" s="48">
        <v>13.2</v>
      </c>
      <c r="K75" s="47">
        <v>0</v>
      </c>
      <c r="L75" s="48">
        <v>7.2</v>
      </c>
      <c r="M75" s="63">
        <v>736.3</v>
      </c>
      <c r="N75" s="63">
        <v>1948.5</v>
      </c>
      <c r="O75" s="47"/>
      <c r="P75" s="47"/>
      <c r="Q75" s="47"/>
      <c r="R75" s="51"/>
      <c r="S75" s="47"/>
      <c r="T75" s="64">
        <v>1.0141653348830453</v>
      </c>
      <c r="U75" s="79">
        <v>1031</v>
      </c>
      <c r="V75" s="79">
        <v>783</v>
      </c>
      <c r="W75" s="47">
        <v>94.81865280000001</v>
      </c>
      <c r="X75" s="70">
        <v>45</v>
      </c>
      <c r="Y75" s="51"/>
      <c r="Z75" s="48">
        <v>4.8076923076923084</v>
      </c>
      <c r="AA75" s="55">
        <v>5.5543533145783748</v>
      </c>
      <c r="AB75" s="47">
        <v>6.2234794908062234</v>
      </c>
      <c r="AC75" s="47">
        <v>4.8579419991167372</v>
      </c>
      <c r="AD75" s="56">
        <v>1.5148236312486476</v>
      </c>
      <c r="AE75" s="56">
        <v>2.1216407355021216</v>
      </c>
      <c r="AF75" s="56">
        <v>0.88326218165758874</v>
      </c>
      <c r="AG75" s="56">
        <v>1.4426891726177595</v>
      </c>
      <c r="AH75" s="56">
        <v>1.5558698727015559</v>
      </c>
      <c r="AI75" s="56">
        <v>1.3248932724863831</v>
      </c>
      <c r="AJ75" s="56">
        <v>0.21640337589266392</v>
      </c>
      <c r="AK75" s="56">
        <v>0.28288543140028288</v>
      </c>
      <c r="AL75" s="56">
        <v>0.14721036360959813</v>
      </c>
      <c r="AM75" s="55">
        <v>0.57707566904710372</v>
      </c>
      <c r="AN75" s="48">
        <v>0.84865629420084865</v>
      </c>
      <c r="AO75" s="48">
        <v>0.29442072721919627</v>
      </c>
      <c r="AP75" s="47">
        <v>0.36067229315443988</v>
      </c>
      <c r="AQ75" s="48">
        <v>0.42432814710042432</v>
      </c>
      <c r="AR75" s="48">
        <v>0.29442072721919627</v>
      </c>
      <c r="AS75" s="48">
        <v>0.14426891726177593</v>
      </c>
      <c r="AT75" s="48">
        <v>0.28288543140028288</v>
      </c>
      <c r="AU75" s="48">
        <v>0</v>
      </c>
      <c r="AV75" s="85">
        <v>0.80519480519480524</v>
      </c>
      <c r="AW75" s="63">
        <v>2</v>
      </c>
      <c r="AX75" s="63">
        <v>1</v>
      </c>
      <c r="AY75" s="63">
        <v>0</v>
      </c>
      <c r="AZ75" s="63">
        <v>0</v>
      </c>
      <c r="BA75" s="63">
        <v>0</v>
      </c>
      <c r="BB75" s="63">
        <v>0</v>
      </c>
      <c r="BC75" s="63">
        <v>5</v>
      </c>
      <c r="BD75" s="63">
        <v>1</v>
      </c>
      <c r="BE75" s="63"/>
      <c r="BF75" s="63">
        <v>749</v>
      </c>
      <c r="BG75" s="63">
        <v>2603</v>
      </c>
      <c r="BH75" s="63">
        <v>2968</v>
      </c>
      <c r="BI75" s="63">
        <v>2163</v>
      </c>
      <c r="BJ75" s="80">
        <v>749</v>
      </c>
      <c r="BK75" s="80">
        <v>2443</v>
      </c>
      <c r="BL75" s="63">
        <v>2408</v>
      </c>
      <c r="BM75" s="63">
        <v>2003</v>
      </c>
      <c r="BN75" s="51">
        <v>361.6</v>
      </c>
      <c r="BO75" s="66">
        <v>0.76461434900701464</v>
      </c>
      <c r="BP75" s="51">
        <v>13960</v>
      </c>
      <c r="BQ75" s="51">
        <v>38.606194690265482</v>
      </c>
      <c r="BR75" s="51">
        <v>50.967048710601716</v>
      </c>
      <c r="BS75" s="51">
        <v>49.032951289398277</v>
      </c>
      <c r="BT75" s="51">
        <v>2984</v>
      </c>
      <c r="BU75" s="51">
        <v>9314</v>
      </c>
      <c r="BV75" s="51">
        <v>1361</v>
      </c>
      <c r="BW75" s="48">
        <v>1.0417040358744394</v>
      </c>
      <c r="BX75" s="48">
        <v>46.650203993987546</v>
      </c>
      <c r="BY75" s="48">
        <v>45.609919571045573</v>
      </c>
      <c r="BZ75" s="48">
        <v>13.2513361153818</v>
      </c>
      <c r="CA75" s="47">
        <v>1.6885921442310168</v>
      </c>
      <c r="CB75" s="47">
        <v>0.8209729762007153</v>
      </c>
      <c r="CC75" s="47">
        <v>0</v>
      </c>
      <c r="CD75" s="63">
        <v>0</v>
      </c>
    </row>
    <row r="76" spans="1:82" x14ac:dyDescent="0.45">
      <c r="A76" s="1"/>
      <c r="B76" s="1"/>
      <c r="C76" s="1"/>
      <c r="D76" s="1"/>
      <c r="E76" s="1">
        <v>5</v>
      </c>
      <c r="F76" s="1" t="s">
        <v>565</v>
      </c>
      <c r="G76" s="1">
        <v>5703</v>
      </c>
      <c r="H76" s="1" t="s">
        <v>504</v>
      </c>
      <c r="I76" s="48">
        <v>23.8</v>
      </c>
      <c r="J76" s="48">
        <v>11.3</v>
      </c>
      <c r="K76" s="47">
        <v>0.26109660574412535</v>
      </c>
      <c r="L76" s="48">
        <v>6.5</v>
      </c>
      <c r="M76" s="63">
        <v>813.1</v>
      </c>
      <c r="N76" s="63">
        <v>2179.6</v>
      </c>
      <c r="O76" s="47">
        <v>4.1054273749897368</v>
      </c>
      <c r="P76" s="47"/>
      <c r="Q76" s="47"/>
      <c r="R76" s="51"/>
      <c r="S76" s="47">
        <v>32.843418999917894</v>
      </c>
      <c r="T76" s="64">
        <v>0.70108383282699727</v>
      </c>
      <c r="U76" s="79">
        <v>2036</v>
      </c>
      <c r="V76" s="79">
        <v>628</v>
      </c>
      <c r="W76" s="47">
        <v>111.21212119999998</v>
      </c>
      <c r="X76" s="70">
        <v>75</v>
      </c>
      <c r="Y76" s="51"/>
      <c r="Z76" s="48">
        <v>4.7505938242280283</v>
      </c>
      <c r="AA76" s="55">
        <v>6.9333985888494638</v>
      </c>
      <c r="AB76" s="47">
        <v>8.14464896562958</v>
      </c>
      <c r="AC76" s="47">
        <v>5.6367943795441553</v>
      </c>
      <c r="AD76" s="56">
        <v>1.998450181491904</v>
      </c>
      <c r="AE76" s="56">
        <v>2.3619482000325784</v>
      </c>
      <c r="AF76" s="56">
        <v>1.633853443346132</v>
      </c>
      <c r="AG76" s="56">
        <v>1.3051103226069578</v>
      </c>
      <c r="AH76" s="56">
        <v>1.7103762827822122</v>
      </c>
      <c r="AI76" s="56">
        <v>0.89861939384037259</v>
      </c>
      <c r="AJ76" s="56">
        <v>0.48941637097760921</v>
      </c>
      <c r="AK76" s="56">
        <v>0.5701254275940707</v>
      </c>
      <c r="AL76" s="56">
        <v>0.40846336083653301</v>
      </c>
      <c r="AM76" s="55">
        <v>0.73412455646641384</v>
      </c>
      <c r="AN76" s="48">
        <v>1.2216973448444373</v>
      </c>
      <c r="AO76" s="48">
        <v>0.24507801650191977</v>
      </c>
      <c r="AP76" s="47">
        <v>0.57098576614054408</v>
      </c>
      <c r="AQ76" s="48">
        <v>0.65157191725036645</v>
      </c>
      <c r="AR76" s="48">
        <v>0.49015603300383953</v>
      </c>
      <c r="AS76" s="48">
        <v>0.16313879032586973</v>
      </c>
      <c r="AT76" s="48">
        <v>0.24433946896888742</v>
      </c>
      <c r="AU76" s="48">
        <v>8.1692672167306579E-2</v>
      </c>
      <c r="AV76" s="85">
        <v>0.79411764705882348</v>
      </c>
      <c r="AW76" s="63"/>
      <c r="AX76" s="63"/>
      <c r="AY76" s="63">
        <v>0</v>
      </c>
      <c r="AZ76" s="63">
        <v>0</v>
      </c>
      <c r="BA76" s="63">
        <v>1</v>
      </c>
      <c r="BB76" s="63">
        <v>0</v>
      </c>
      <c r="BC76" s="63">
        <v>3</v>
      </c>
      <c r="BD76" s="63"/>
      <c r="BE76" s="63"/>
      <c r="BF76" s="63">
        <v>1538</v>
      </c>
      <c r="BG76" s="63">
        <v>5204</v>
      </c>
      <c r="BH76" s="63">
        <v>4685</v>
      </c>
      <c r="BI76" s="63">
        <v>5458</v>
      </c>
      <c r="BJ76" s="80">
        <v>1458</v>
      </c>
      <c r="BK76" s="80">
        <v>4324</v>
      </c>
      <c r="BL76" s="63">
        <v>4365</v>
      </c>
      <c r="BM76" s="63">
        <v>4578</v>
      </c>
      <c r="BN76" s="51">
        <v>349.1</v>
      </c>
      <c r="BO76" s="66">
        <v>1.3517680611384757</v>
      </c>
      <c r="BP76" s="51">
        <v>24680</v>
      </c>
      <c r="BQ76" s="51">
        <v>70.696075623030652</v>
      </c>
      <c r="BR76" s="51">
        <v>50.064829821717993</v>
      </c>
      <c r="BS76" s="51">
        <v>49.935170178282014</v>
      </c>
      <c r="BT76" s="51">
        <v>5347</v>
      </c>
      <c r="BU76" s="51">
        <v>16406</v>
      </c>
      <c r="BV76" s="51">
        <v>2445</v>
      </c>
      <c r="BW76" s="48">
        <v>1.0031456953642384</v>
      </c>
      <c r="BX76" s="48">
        <v>47.494818968669996</v>
      </c>
      <c r="BY76" s="48">
        <v>45.726575649897136</v>
      </c>
      <c r="BZ76" s="48">
        <v>15.82775435986445</v>
      </c>
      <c r="CA76" s="47">
        <v>2.041510264063302</v>
      </c>
      <c r="CB76" s="47">
        <v>0.93280495094276206</v>
      </c>
      <c r="CC76" s="47">
        <v>2.6109660574412534</v>
      </c>
      <c r="CD76" s="63">
        <v>0</v>
      </c>
    </row>
    <row r="77" spans="1:82" x14ac:dyDescent="0.45">
      <c r="A77" s="1"/>
      <c r="B77" s="1"/>
      <c r="C77" s="1"/>
      <c r="D77" s="1"/>
      <c r="E77" s="1">
        <v>5</v>
      </c>
      <c r="F77" s="1" t="s">
        <v>565</v>
      </c>
      <c r="G77" s="1">
        <v>5704</v>
      </c>
      <c r="H77" s="1" t="s">
        <v>287</v>
      </c>
      <c r="I77" s="48">
        <v>18.2</v>
      </c>
      <c r="J77" s="48">
        <v>7.4</v>
      </c>
      <c r="K77" s="47">
        <v>0</v>
      </c>
      <c r="L77" s="48">
        <v>9.1</v>
      </c>
      <c r="M77" s="63">
        <v>545.70000000000005</v>
      </c>
      <c r="N77" s="63">
        <v>1520.1</v>
      </c>
      <c r="O77" s="47"/>
      <c r="P77" s="47"/>
      <c r="Q77" s="47"/>
      <c r="R77" s="51"/>
      <c r="S77" s="47"/>
      <c r="T77" s="64">
        <v>0.91260134670880855</v>
      </c>
      <c r="U77" s="79">
        <v>598</v>
      </c>
      <c r="V77" s="79">
        <v>411</v>
      </c>
      <c r="W77" s="47">
        <v>62.5</v>
      </c>
      <c r="X77" s="70">
        <v>200</v>
      </c>
      <c r="Y77" s="51"/>
      <c r="Z77" s="48">
        <v>17.543859649122805</v>
      </c>
      <c r="AA77" s="55">
        <v>6.985344473359814</v>
      </c>
      <c r="AB77" s="47">
        <v>10.089991818925553</v>
      </c>
      <c r="AC77" s="47">
        <v>3.8525041276829941</v>
      </c>
      <c r="AD77" s="56">
        <v>2.6023832351732641</v>
      </c>
      <c r="AE77" s="56">
        <v>3.2724297791109902</v>
      </c>
      <c r="AF77" s="56">
        <v>1.9262520638414971</v>
      </c>
      <c r="AG77" s="56">
        <v>2.1914806190932747</v>
      </c>
      <c r="AH77" s="56">
        <v>3.5451322607035722</v>
      </c>
      <c r="AI77" s="56">
        <v>0.82553659878921293</v>
      </c>
      <c r="AJ77" s="56">
        <v>0.13696753869332967</v>
      </c>
      <c r="AK77" s="56">
        <v>0.27270248159258248</v>
      </c>
      <c r="AL77" s="56">
        <v>0</v>
      </c>
      <c r="AM77" s="55">
        <v>0.82180523215997814</v>
      </c>
      <c r="AN77" s="48">
        <v>1.0908099263703299</v>
      </c>
      <c r="AO77" s="48">
        <v>0.55035773252614195</v>
      </c>
      <c r="AP77" s="47">
        <v>1.2327078482399672</v>
      </c>
      <c r="AQ77" s="48">
        <v>1.6362148895554951</v>
      </c>
      <c r="AR77" s="48">
        <v>0.82553659878921293</v>
      </c>
      <c r="AS77" s="48">
        <v>0</v>
      </c>
      <c r="AT77" s="48">
        <v>0</v>
      </c>
      <c r="AU77" s="48">
        <v>0</v>
      </c>
      <c r="AV77" s="85">
        <v>0.88235294117647056</v>
      </c>
      <c r="AW77" s="63"/>
      <c r="AX77" s="63"/>
      <c r="AY77" s="63">
        <v>0</v>
      </c>
      <c r="AZ77" s="63">
        <v>0</v>
      </c>
      <c r="BA77" s="63">
        <v>0</v>
      </c>
      <c r="BB77" s="63">
        <v>0</v>
      </c>
      <c r="BC77" s="63">
        <v>1</v>
      </c>
      <c r="BD77" s="63">
        <v>1</v>
      </c>
      <c r="BE77" s="63"/>
      <c r="BF77" s="63">
        <v>539</v>
      </c>
      <c r="BG77" s="63">
        <v>1144</v>
      </c>
      <c r="BH77" s="63">
        <v>2001</v>
      </c>
      <c r="BI77" s="63">
        <v>1241</v>
      </c>
      <c r="BJ77" s="80">
        <v>539</v>
      </c>
      <c r="BK77" s="80">
        <v>1064</v>
      </c>
      <c r="BL77" s="63">
        <v>1681</v>
      </c>
      <c r="BM77" s="63">
        <v>1161</v>
      </c>
      <c r="BN77" s="51">
        <v>121.9</v>
      </c>
      <c r="BO77" s="66">
        <v>0.40164162043470186</v>
      </c>
      <c r="BP77" s="51">
        <v>7333</v>
      </c>
      <c r="BQ77" s="51">
        <v>60.155865463494663</v>
      </c>
      <c r="BR77" s="51">
        <v>50.238647211236874</v>
      </c>
      <c r="BS77" s="51">
        <v>49.761352788763126</v>
      </c>
      <c r="BT77" s="51">
        <v>1701</v>
      </c>
      <c r="BU77" s="51">
        <v>4870</v>
      </c>
      <c r="BV77" s="51">
        <v>655</v>
      </c>
      <c r="BW77" s="48">
        <v>1.0116926503340757</v>
      </c>
      <c r="BX77" s="48">
        <v>48.377823408624231</v>
      </c>
      <c r="BY77" s="48">
        <v>38.506760728982954</v>
      </c>
      <c r="BZ77" s="48">
        <v>13.700525878771105</v>
      </c>
      <c r="CA77" s="47">
        <v>1.7190450377956208</v>
      </c>
      <c r="CB77" s="47">
        <v>0.62510728647113489</v>
      </c>
      <c r="CC77" s="47">
        <v>0</v>
      </c>
      <c r="CD77" s="63">
        <v>0</v>
      </c>
    </row>
    <row r="78" spans="1:82" x14ac:dyDescent="0.45">
      <c r="A78" s="1"/>
      <c r="B78" s="1"/>
      <c r="C78" s="1"/>
      <c r="D78" s="1"/>
      <c r="E78" s="1">
        <v>5</v>
      </c>
      <c r="F78" s="1" t="s">
        <v>565</v>
      </c>
      <c r="G78" s="1">
        <v>5705</v>
      </c>
      <c r="H78" s="1" t="s">
        <v>288</v>
      </c>
      <c r="I78" s="48">
        <v>19.3</v>
      </c>
      <c r="J78" s="48">
        <v>8.9</v>
      </c>
      <c r="K78" s="47">
        <v>0</v>
      </c>
      <c r="L78" s="48">
        <v>7.9</v>
      </c>
      <c r="M78" s="63">
        <v>1036.4000000000001</v>
      </c>
      <c r="N78" s="63">
        <v>1858.8</v>
      </c>
      <c r="O78" s="47">
        <v>12.326656394453003</v>
      </c>
      <c r="P78" s="47"/>
      <c r="Q78" s="47"/>
      <c r="R78" s="51"/>
      <c r="S78" s="47">
        <v>73.959938366718021</v>
      </c>
      <c r="T78" s="64">
        <v>0.89164869029275806</v>
      </c>
      <c r="U78" s="79">
        <v>1045</v>
      </c>
      <c r="V78" s="79">
        <v>1039</v>
      </c>
      <c r="W78" s="47">
        <v>92.957746499999999</v>
      </c>
      <c r="X78" s="70">
        <v>22</v>
      </c>
      <c r="Y78" s="51"/>
      <c r="Z78" s="48">
        <v>10.050251256281408</v>
      </c>
      <c r="AA78" s="55">
        <v>7.4819084999386725</v>
      </c>
      <c r="AB78" s="47">
        <v>8.9784033001698624</v>
      </c>
      <c r="AC78" s="47">
        <v>5.9523809523809517</v>
      </c>
      <c r="AD78" s="56">
        <v>1.5331779712989084</v>
      </c>
      <c r="AE78" s="56">
        <v>2.1839359378791556</v>
      </c>
      <c r="AF78" s="56">
        <v>0.86805555555555547</v>
      </c>
      <c r="AG78" s="56">
        <v>1.471850852446952</v>
      </c>
      <c r="AH78" s="56">
        <v>1.3346275175928173</v>
      </c>
      <c r="AI78" s="56">
        <v>1.6121031746031744</v>
      </c>
      <c r="AJ78" s="56">
        <v>0.67459830737151971</v>
      </c>
      <c r="AK78" s="56">
        <v>0.97063819461295808</v>
      </c>
      <c r="AL78" s="56">
        <v>0.37202380952380948</v>
      </c>
      <c r="AM78" s="55">
        <v>0.42928983196369436</v>
      </c>
      <c r="AN78" s="48">
        <v>0.84930842028633824</v>
      </c>
      <c r="AO78" s="48">
        <v>0</v>
      </c>
      <c r="AP78" s="47">
        <v>0.67459830737151971</v>
      </c>
      <c r="AQ78" s="48">
        <v>0.84930842028633824</v>
      </c>
      <c r="AR78" s="48">
        <v>0.49603174603174599</v>
      </c>
      <c r="AS78" s="48">
        <v>6.1327118851956332E-2</v>
      </c>
      <c r="AT78" s="48">
        <v>0.12132977432661976</v>
      </c>
      <c r="AU78" s="48">
        <v>0</v>
      </c>
      <c r="AV78" s="85">
        <v>0.83606557377049184</v>
      </c>
      <c r="AW78" s="63">
        <v>3</v>
      </c>
      <c r="AX78" s="63"/>
      <c r="AY78" s="63">
        <v>0</v>
      </c>
      <c r="AZ78" s="63">
        <v>0</v>
      </c>
      <c r="BA78" s="63">
        <v>0</v>
      </c>
      <c r="BB78" s="63">
        <v>0</v>
      </c>
      <c r="BC78" s="63">
        <v>20</v>
      </c>
      <c r="BD78" s="63"/>
      <c r="BE78" s="63"/>
      <c r="BF78" s="63">
        <v>1295</v>
      </c>
      <c r="BG78" s="63">
        <v>4050</v>
      </c>
      <c r="BH78" s="63">
        <v>3991</v>
      </c>
      <c r="BI78" s="63">
        <v>3755</v>
      </c>
      <c r="BJ78" s="80">
        <v>1215</v>
      </c>
      <c r="BK78" s="80">
        <v>3570</v>
      </c>
      <c r="BL78" s="63">
        <v>3591</v>
      </c>
      <c r="BM78" s="63">
        <v>3435</v>
      </c>
      <c r="BN78" s="51">
        <v>1474.4</v>
      </c>
      <c r="BO78" s="66">
        <v>0.89776459846518453</v>
      </c>
      <c r="BP78" s="51">
        <v>16391</v>
      </c>
      <c r="BQ78" s="51">
        <v>11.117064568638089</v>
      </c>
      <c r="BR78" s="51">
        <v>50.539930449636991</v>
      </c>
      <c r="BS78" s="51">
        <v>49.460069550363009</v>
      </c>
      <c r="BT78" s="51">
        <v>3411</v>
      </c>
      <c r="BU78" s="51">
        <v>10588</v>
      </c>
      <c r="BV78" s="51">
        <v>2140</v>
      </c>
      <c r="BW78" s="48">
        <v>1.020405608412619</v>
      </c>
      <c r="BX78" s="48">
        <v>52.427276161692483</v>
      </c>
      <c r="BY78" s="48">
        <v>62.738199941366169</v>
      </c>
      <c r="BZ78" s="48">
        <v>12.516264948261973</v>
      </c>
      <c r="CA78" s="47">
        <v>1.7811672291576761</v>
      </c>
      <c r="CB78" s="47">
        <v>0.86413063592798145</v>
      </c>
      <c r="CC78" s="47">
        <v>4.9504950495049505</v>
      </c>
      <c r="CD78" s="63">
        <v>0</v>
      </c>
    </row>
    <row r="79" spans="1:82" x14ac:dyDescent="0.45">
      <c r="A79" s="1"/>
      <c r="B79" s="1"/>
      <c r="C79" s="1"/>
      <c r="D79" s="1"/>
      <c r="E79" s="1">
        <v>5</v>
      </c>
      <c r="F79" s="1" t="s">
        <v>565</v>
      </c>
      <c r="G79" s="1">
        <v>5706</v>
      </c>
      <c r="H79" s="1" t="s">
        <v>289</v>
      </c>
      <c r="I79" s="48">
        <v>24.9</v>
      </c>
      <c r="J79" s="48">
        <v>8.6</v>
      </c>
      <c r="K79" s="47">
        <v>0</v>
      </c>
      <c r="L79" s="48">
        <v>6.6</v>
      </c>
      <c r="M79" s="63">
        <v>886.1</v>
      </c>
      <c r="N79" s="63">
        <v>2228.8000000000002</v>
      </c>
      <c r="O79" s="47"/>
      <c r="P79" s="47"/>
      <c r="Q79" s="47"/>
      <c r="R79" s="51"/>
      <c r="S79" s="47"/>
      <c r="T79" s="64">
        <v>0.94532270708126465</v>
      </c>
      <c r="U79" s="79">
        <v>1155</v>
      </c>
      <c r="V79" s="79">
        <v>882</v>
      </c>
      <c r="W79" s="47">
        <v>82.587064699999999</v>
      </c>
      <c r="X79" s="70">
        <v>115</v>
      </c>
      <c r="Y79" s="51"/>
      <c r="Z79" s="48">
        <v>0</v>
      </c>
      <c r="AA79" s="55">
        <v>6.7166106949108757</v>
      </c>
      <c r="AB79" s="47">
        <v>7.3359073359073355</v>
      </c>
      <c r="AC79" s="47">
        <v>6.0928182525278718</v>
      </c>
      <c r="AD79" s="56">
        <v>1.9374838543012143</v>
      </c>
      <c r="AE79" s="56">
        <v>2.0592020592020592</v>
      </c>
      <c r="AF79" s="56">
        <v>1.8148820326678765</v>
      </c>
      <c r="AG79" s="56">
        <v>1.8729010591578403</v>
      </c>
      <c r="AH79" s="56">
        <v>2.4453024453024454</v>
      </c>
      <c r="AI79" s="56">
        <v>1.2963443090484832</v>
      </c>
      <c r="AJ79" s="56">
        <v>0.12916559028674762</v>
      </c>
      <c r="AK79" s="56">
        <v>0.2574002574002574</v>
      </c>
      <c r="AL79" s="56">
        <v>0</v>
      </c>
      <c r="AM79" s="55">
        <v>0.58124515629036422</v>
      </c>
      <c r="AN79" s="48">
        <v>0.64350064350064351</v>
      </c>
      <c r="AO79" s="48">
        <v>0.51853772361939321</v>
      </c>
      <c r="AP79" s="47">
        <v>0.77499354172048573</v>
      </c>
      <c r="AQ79" s="48">
        <v>0.77220077220077221</v>
      </c>
      <c r="AR79" s="48">
        <v>0.77780658542908998</v>
      </c>
      <c r="AS79" s="48">
        <v>0</v>
      </c>
      <c r="AT79" s="48">
        <v>0</v>
      </c>
      <c r="AU79" s="48">
        <v>0</v>
      </c>
      <c r="AV79" s="85">
        <v>0.82692307692307687</v>
      </c>
      <c r="AW79" s="63"/>
      <c r="AX79" s="63"/>
      <c r="AY79" s="63">
        <v>0</v>
      </c>
      <c r="AZ79" s="63">
        <v>0</v>
      </c>
      <c r="BA79" s="63">
        <v>0</v>
      </c>
      <c r="BB79" s="63">
        <v>0</v>
      </c>
      <c r="BC79" s="63">
        <v>2</v>
      </c>
      <c r="BD79" s="63"/>
      <c r="BE79" s="63"/>
      <c r="BF79" s="63">
        <v>1139</v>
      </c>
      <c r="BG79" s="63">
        <v>2893</v>
      </c>
      <c r="BH79" s="63">
        <v>1935</v>
      </c>
      <c r="BI79" s="63">
        <v>3285</v>
      </c>
      <c r="BJ79" s="80">
        <v>979</v>
      </c>
      <c r="BK79" s="80">
        <v>2573</v>
      </c>
      <c r="BL79" s="63">
        <v>1775</v>
      </c>
      <c r="BM79" s="63">
        <v>2645</v>
      </c>
      <c r="BN79" s="51">
        <v>166.3</v>
      </c>
      <c r="BO79" s="66">
        <v>0.85800027057269945</v>
      </c>
      <c r="BP79" s="51">
        <v>15665</v>
      </c>
      <c r="BQ79" s="51">
        <v>94.197233914612141</v>
      </c>
      <c r="BR79" s="51">
        <v>50.169166932652409</v>
      </c>
      <c r="BS79" s="51">
        <v>49.830833067347591</v>
      </c>
      <c r="BT79" s="51">
        <v>3342</v>
      </c>
      <c r="BU79" s="51">
        <v>10225</v>
      </c>
      <c r="BV79" s="51">
        <v>1561</v>
      </c>
      <c r="BW79" s="48">
        <v>1.0074309978768579</v>
      </c>
      <c r="BX79" s="48">
        <v>47.951100244498775</v>
      </c>
      <c r="BY79" s="48">
        <v>46.708557749850385</v>
      </c>
      <c r="BZ79" s="48">
        <v>13.088313061872025</v>
      </c>
      <c r="CA79" s="47">
        <v>1.7139530087243227</v>
      </c>
      <c r="CB79" s="47">
        <v>0.83100751938148976</v>
      </c>
      <c r="CC79" s="47">
        <v>10.101010101010102</v>
      </c>
      <c r="CD79" s="63">
        <v>0</v>
      </c>
    </row>
    <row r="80" spans="1:82" x14ac:dyDescent="0.45">
      <c r="A80" s="1"/>
      <c r="B80" s="1"/>
      <c r="C80" s="1"/>
      <c r="D80" s="1"/>
      <c r="E80" s="1">
        <v>5</v>
      </c>
      <c r="F80" s="1" t="s">
        <v>565</v>
      </c>
      <c r="G80" s="1">
        <v>5801</v>
      </c>
      <c r="H80" s="1" t="s">
        <v>506</v>
      </c>
      <c r="I80" s="48">
        <v>20.7</v>
      </c>
      <c r="J80" s="48">
        <v>8.8000000000000007</v>
      </c>
      <c r="K80" s="47">
        <v>0.56294779938587514</v>
      </c>
      <c r="L80" s="48">
        <v>6</v>
      </c>
      <c r="M80" s="63">
        <v>545.1</v>
      </c>
      <c r="N80" s="63">
        <v>2153.8000000000002</v>
      </c>
      <c r="O80" s="47">
        <v>0.61542248753769468</v>
      </c>
      <c r="P80" s="47">
        <v>0.61542248753769468</v>
      </c>
      <c r="Q80" s="47">
        <v>7476.7554926457005</v>
      </c>
      <c r="R80" s="51">
        <v>6</v>
      </c>
      <c r="S80" s="47">
        <v>46.156686565327099</v>
      </c>
      <c r="T80" s="64">
        <v>0.75154778755615725</v>
      </c>
      <c r="U80" s="79">
        <v>8318</v>
      </c>
      <c r="V80" s="79">
        <v>7509</v>
      </c>
      <c r="W80" s="47">
        <v>89.924050600000001</v>
      </c>
      <c r="X80" s="70">
        <v>513</v>
      </c>
      <c r="Y80" s="51"/>
      <c r="Z80" s="48">
        <v>6.0362173038229372</v>
      </c>
      <c r="AA80" s="55">
        <v>6.4011035550930524</v>
      </c>
      <c r="AB80" s="47">
        <v>6.334807706724642</v>
      </c>
      <c r="AC80" s="47">
        <v>6.4633431085043993</v>
      </c>
      <c r="AD80" s="56">
        <v>1.790856949250986</v>
      </c>
      <c r="AE80" s="56">
        <v>1.5868255991203737</v>
      </c>
      <c r="AF80" s="56">
        <v>1.9824046920821115</v>
      </c>
      <c r="AG80" s="56">
        <v>1.7727063720626315</v>
      </c>
      <c r="AH80" s="56">
        <v>1.8866981532848539</v>
      </c>
      <c r="AI80" s="56">
        <v>1.6656891495601172</v>
      </c>
      <c r="AJ80" s="56">
        <v>0.21175673386413688</v>
      </c>
      <c r="AK80" s="56">
        <v>0.28737786440762675</v>
      </c>
      <c r="AL80" s="56">
        <v>0.14076246334310852</v>
      </c>
      <c r="AM80" s="55">
        <v>0.50216596887781029</v>
      </c>
      <c r="AN80" s="48">
        <v>0.48729290051728019</v>
      </c>
      <c r="AO80" s="48">
        <v>0.5161290322580645</v>
      </c>
      <c r="AP80" s="47">
        <v>0.49611577648169208</v>
      </c>
      <c r="AQ80" s="48">
        <v>0.4997875902741335</v>
      </c>
      <c r="AR80" s="48">
        <v>0.49266862170087972</v>
      </c>
      <c r="AS80" s="48">
        <v>7.260230875341836E-2</v>
      </c>
      <c r="AT80" s="48">
        <v>0.12494689756853337</v>
      </c>
      <c r="AU80" s="48">
        <v>2.3460410557184751E-2</v>
      </c>
      <c r="AV80" s="85">
        <v>0.84404536862003776</v>
      </c>
      <c r="AW80" s="63">
        <v>10</v>
      </c>
      <c r="AX80" s="63">
        <v>2</v>
      </c>
      <c r="AY80" s="63">
        <v>6.01</v>
      </c>
      <c r="AZ80" s="63">
        <v>0</v>
      </c>
      <c r="BA80" s="63">
        <v>0</v>
      </c>
      <c r="BB80" s="63">
        <v>0</v>
      </c>
      <c r="BC80" s="63">
        <v>14</v>
      </c>
      <c r="BD80" s="63">
        <v>12</v>
      </c>
      <c r="BE80" s="63">
        <v>3</v>
      </c>
      <c r="BF80" s="63">
        <v>8767</v>
      </c>
      <c r="BG80" s="63">
        <v>28172</v>
      </c>
      <c r="BH80" s="63">
        <v>30247</v>
      </c>
      <c r="BI80" s="63">
        <v>28251</v>
      </c>
      <c r="BJ80" s="80">
        <v>8047</v>
      </c>
      <c r="BK80" s="80">
        <v>24492</v>
      </c>
      <c r="BL80" s="63">
        <v>26647</v>
      </c>
      <c r="BM80" s="63">
        <v>26251</v>
      </c>
      <c r="BN80" s="51">
        <v>536.9</v>
      </c>
      <c r="BO80" s="66">
        <v>9.2054966789118158</v>
      </c>
      <c r="BP80" s="51">
        <v>168070</v>
      </c>
      <c r="BQ80" s="51">
        <v>313.03780964797915</v>
      </c>
      <c r="BR80" s="51">
        <v>48.462545368001429</v>
      </c>
      <c r="BS80" s="51">
        <v>51.537454631998571</v>
      </c>
      <c r="BT80" s="51">
        <v>30835</v>
      </c>
      <c r="BU80" s="51">
        <v>109550</v>
      </c>
      <c r="BV80" s="51">
        <v>19320</v>
      </c>
      <c r="BW80" s="48">
        <v>0.93558356562840872</v>
      </c>
      <c r="BX80" s="48">
        <v>45.782747603833869</v>
      </c>
      <c r="BY80" s="48">
        <v>62.656072644721903</v>
      </c>
      <c r="BZ80" s="48">
        <v>12.235058388904543</v>
      </c>
      <c r="CA80" s="47">
        <v>1.6473450130275022</v>
      </c>
      <c r="CB80" s="47">
        <v>0.82114331765035165</v>
      </c>
      <c r="CC80" s="47">
        <v>4.6059365404298873</v>
      </c>
      <c r="CD80" s="63">
        <v>1</v>
      </c>
    </row>
    <row r="81" spans="1:82" x14ac:dyDescent="0.45">
      <c r="A81" s="1"/>
      <c r="B81" s="1"/>
      <c r="C81" s="1"/>
      <c r="D81" s="1"/>
      <c r="E81" s="1">
        <v>5</v>
      </c>
      <c r="F81" s="1" t="s">
        <v>565</v>
      </c>
      <c r="G81" s="1">
        <v>5802</v>
      </c>
      <c r="H81" s="1" t="s">
        <v>505</v>
      </c>
      <c r="I81" s="48">
        <v>22.7</v>
      </c>
      <c r="J81" s="48">
        <v>10.3</v>
      </c>
      <c r="K81" s="47">
        <v>0.31104199066874028</v>
      </c>
      <c r="L81" s="48">
        <v>5.0999999999999996</v>
      </c>
      <c r="M81" s="63">
        <v>361.7</v>
      </c>
      <c r="N81" s="63">
        <v>1872.9</v>
      </c>
      <c r="O81" s="47">
        <v>4.4727720004472769</v>
      </c>
      <c r="P81" s="47"/>
      <c r="Q81" s="47"/>
      <c r="R81" s="51"/>
      <c r="S81" s="47">
        <v>58.146036005814608</v>
      </c>
      <c r="T81" s="64">
        <v>0</v>
      </c>
      <c r="U81" s="79">
        <v>2698</v>
      </c>
      <c r="V81" s="79">
        <v>2131</v>
      </c>
      <c r="W81" s="47">
        <v>80.681818199999995</v>
      </c>
      <c r="X81" s="70"/>
      <c r="Y81" s="51">
        <v>155.52099533437013</v>
      </c>
      <c r="Z81" s="48">
        <v>1.6920473773265652</v>
      </c>
      <c r="AA81" s="55">
        <v>8.0779387940791381</v>
      </c>
      <c r="AB81" s="47">
        <v>8.8151530220152789</v>
      </c>
      <c r="AC81" s="47">
        <v>7.3670444638186581</v>
      </c>
      <c r="AD81" s="56">
        <v>2.3967510707707329</v>
      </c>
      <c r="AE81" s="56">
        <v>2.757560688938113</v>
      </c>
      <c r="AF81" s="56">
        <v>2.0488230165649521</v>
      </c>
      <c r="AG81" s="56">
        <v>2.1526375357848253</v>
      </c>
      <c r="AH81" s="56">
        <v>2.5767370372044667</v>
      </c>
      <c r="AI81" s="56">
        <v>1.7436791630340018</v>
      </c>
      <c r="AJ81" s="56">
        <v>0.35507423270677529</v>
      </c>
      <c r="AK81" s="56">
        <v>0.4520591293341169</v>
      </c>
      <c r="AL81" s="56">
        <v>0.26155187445510025</v>
      </c>
      <c r="AM81" s="55">
        <v>0.66576418632520362</v>
      </c>
      <c r="AN81" s="48">
        <v>0.72329460693458714</v>
      </c>
      <c r="AO81" s="48">
        <v>0.61028770706190061</v>
      </c>
      <c r="AP81" s="47">
        <v>0.75453274450189745</v>
      </c>
      <c r="AQ81" s="48">
        <v>0.94932417160164551</v>
      </c>
      <c r="AR81" s="48">
        <v>0.5666957279860505</v>
      </c>
      <c r="AS81" s="48">
        <v>6.6576418632520368E-2</v>
      </c>
      <c r="AT81" s="48">
        <v>0.13561773880023506</v>
      </c>
      <c r="AU81" s="48">
        <v>0</v>
      </c>
      <c r="AV81" s="85">
        <v>0.86813186813186816</v>
      </c>
      <c r="AW81" s="63">
        <v>3</v>
      </c>
      <c r="AX81" s="63"/>
      <c r="AY81" s="63">
        <v>0</v>
      </c>
      <c r="AZ81" s="63">
        <v>0</v>
      </c>
      <c r="BA81" s="63">
        <v>1</v>
      </c>
      <c r="BB81" s="63">
        <v>0</v>
      </c>
      <c r="BC81" s="63">
        <v>2</v>
      </c>
      <c r="BD81" s="63"/>
      <c r="BE81" s="63"/>
      <c r="BF81" s="63">
        <v>3262</v>
      </c>
      <c r="BG81" s="63">
        <v>9688</v>
      </c>
      <c r="BH81" s="63">
        <v>10527</v>
      </c>
      <c r="BI81" s="63">
        <v>10133</v>
      </c>
      <c r="BJ81" s="80">
        <v>2942</v>
      </c>
      <c r="BK81" s="80">
        <v>8408</v>
      </c>
      <c r="BL81" s="63">
        <v>9007</v>
      </c>
      <c r="BM81" s="63">
        <v>9173</v>
      </c>
      <c r="BN81" s="51">
        <v>293.8</v>
      </c>
      <c r="BO81" s="66">
        <v>2.486530244714932</v>
      </c>
      <c r="BP81" s="51">
        <v>45398</v>
      </c>
      <c r="BQ81" s="51">
        <v>154.52008168822329</v>
      </c>
      <c r="BR81" s="51">
        <v>49.077051852504518</v>
      </c>
      <c r="BS81" s="51">
        <v>50.922948147495482</v>
      </c>
      <c r="BT81" s="51">
        <v>9299</v>
      </c>
      <c r="BU81" s="51">
        <v>29864</v>
      </c>
      <c r="BV81" s="51">
        <v>5196</v>
      </c>
      <c r="BW81" s="48">
        <v>0.96591916326892391</v>
      </c>
      <c r="BX81" s="48">
        <v>48.536699705330832</v>
      </c>
      <c r="BY81" s="48">
        <v>55.876976018926769</v>
      </c>
      <c r="BZ81" s="48">
        <v>14.495367343718298</v>
      </c>
      <c r="CA81" s="47">
        <v>1.9356967342766134</v>
      </c>
      <c r="CB81" s="47">
        <v>0.93924942627418873</v>
      </c>
      <c r="CC81" s="47">
        <v>6.2208398133748055</v>
      </c>
      <c r="CD81" s="63">
        <v>0</v>
      </c>
    </row>
    <row r="82" spans="1:82" x14ac:dyDescent="0.45">
      <c r="A82" s="1"/>
      <c r="B82" s="1"/>
      <c r="C82" s="1"/>
      <c r="D82" s="1"/>
      <c r="E82" s="1">
        <v>5</v>
      </c>
      <c r="F82" s="1" t="s">
        <v>565</v>
      </c>
      <c r="G82" s="1">
        <v>5803</v>
      </c>
      <c r="H82" s="1" t="s">
        <v>290</v>
      </c>
      <c r="I82" s="48">
        <v>19.399999999999999</v>
      </c>
      <c r="J82" s="48">
        <v>9.6</v>
      </c>
      <c r="K82" s="47">
        <v>0</v>
      </c>
      <c r="L82" s="48">
        <v>7.4</v>
      </c>
      <c r="M82" s="63">
        <v>447.6</v>
      </c>
      <c r="N82" s="63">
        <v>1675.4</v>
      </c>
      <c r="O82" s="47"/>
      <c r="P82" s="47"/>
      <c r="Q82" s="47"/>
      <c r="R82" s="51"/>
      <c r="S82" s="47"/>
      <c r="T82" s="64">
        <v>1.0806635431176397</v>
      </c>
      <c r="U82" s="79">
        <v>1324</v>
      </c>
      <c r="V82" s="79">
        <v>842</v>
      </c>
      <c r="W82" s="47">
        <v>107</v>
      </c>
      <c r="X82" s="70">
        <v>103</v>
      </c>
      <c r="Y82" s="51"/>
      <c r="Z82" s="48">
        <v>5.025125628140704</v>
      </c>
      <c r="AA82" s="55">
        <v>5.9759703088633076</v>
      </c>
      <c r="AB82" s="47">
        <v>5.8319890805310832</v>
      </c>
      <c r="AC82" s="47">
        <v>6.1240112273539165</v>
      </c>
      <c r="AD82" s="56">
        <v>1.1951940617726615</v>
      </c>
      <c r="AE82" s="56">
        <v>1.1167638664846755</v>
      </c>
      <c r="AF82" s="56">
        <v>1.2758356723653994</v>
      </c>
      <c r="AG82" s="56">
        <v>1.9500534692080267</v>
      </c>
      <c r="AH82" s="56">
        <v>2.233527732969351</v>
      </c>
      <c r="AI82" s="56">
        <v>1.6585863740750191</v>
      </c>
      <c r="AJ82" s="56">
        <v>0.18871485185884129</v>
      </c>
      <c r="AK82" s="56">
        <v>0.12408487405385284</v>
      </c>
      <c r="AL82" s="56">
        <v>0.25516713447307987</v>
      </c>
      <c r="AM82" s="55">
        <v>0.18871485185884129</v>
      </c>
      <c r="AN82" s="48">
        <v>0.12408487405385284</v>
      </c>
      <c r="AO82" s="48">
        <v>0.25516713447307987</v>
      </c>
      <c r="AP82" s="47">
        <v>0.25161980247845506</v>
      </c>
      <c r="AQ82" s="48">
        <v>0.24816974810770567</v>
      </c>
      <c r="AR82" s="48">
        <v>0.25516713447307987</v>
      </c>
      <c r="AS82" s="48">
        <v>6.2904950619613764E-2</v>
      </c>
      <c r="AT82" s="48">
        <v>0.12408487405385284</v>
      </c>
      <c r="AU82" s="48">
        <v>0</v>
      </c>
      <c r="AV82" s="85">
        <v>0.88421052631578945</v>
      </c>
      <c r="AW82" s="63"/>
      <c r="AX82" s="63"/>
      <c r="AY82" s="63">
        <v>0</v>
      </c>
      <c r="AZ82" s="63">
        <v>0</v>
      </c>
      <c r="BA82" s="63">
        <v>0</v>
      </c>
      <c r="BB82" s="63">
        <v>0</v>
      </c>
      <c r="BC82" s="63">
        <v>8</v>
      </c>
      <c r="BD82" s="63"/>
      <c r="BE82" s="63"/>
      <c r="BF82" s="63">
        <v>1226</v>
      </c>
      <c r="BG82" s="63">
        <v>2891</v>
      </c>
      <c r="BH82" s="63">
        <v>3347</v>
      </c>
      <c r="BI82" s="63">
        <v>2967</v>
      </c>
      <c r="BJ82" s="80">
        <v>1146</v>
      </c>
      <c r="BK82" s="80">
        <v>2331</v>
      </c>
      <c r="BL82" s="63">
        <v>3027</v>
      </c>
      <c r="BM82" s="63">
        <v>2727</v>
      </c>
      <c r="BN82" s="51">
        <v>231.8</v>
      </c>
      <c r="BO82" s="66">
        <v>0.8756367906572452</v>
      </c>
      <c r="BP82" s="51">
        <v>15987</v>
      </c>
      <c r="BQ82" s="51">
        <v>68.968938740293353</v>
      </c>
      <c r="BR82" s="51">
        <v>50.703696753612313</v>
      </c>
      <c r="BS82" s="51">
        <v>49.296303246387687</v>
      </c>
      <c r="BT82" s="51">
        <v>3330</v>
      </c>
      <c r="BU82" s="51">
        <v>10425</v>
      </c>
      <c r="BV82" s="51">
        <v>1945</v>
      </c>
      <c r="BW82" s="48">
        <v>1.0297349709114414</v>
      </c>
      <c r="BX82" s="48">
        <v>50.59952038369304</v>
      </c>
      <c r="BY82" s="48">
        <v>58.408408408408405</v>
      </c>
      <c r="BZ82" s="48">
        <v>11.974522292993631</v>
      </c>
      <c r="CA82" s="47">
        <v>1.694962794644123</v>
      </c>
      <c r="CB82" s="47">
        <v>0.88354443550597905</v>
      </c>
      <c r="CC82" s="47">
        <v>5.3191489361702127</v>
      </c>
      <c r="CD82" s="63">
        <v>0</v>
      </c>
    </row>
    <row r="83" spans="1:82" x14ac:dyDescent="0.45">
      <c r="A83" s="1"/>
      <c r="B83" s="1"/>
      <c r="C83" s="1"/>
      <c r="D83" s="1"/>
      <c r="E83" s="1">
        <v>5</v>
      </c>
      <c r="F83" s="1" t="s">
        <v>565</v>
      </c>
      <c r="G83" s="1">
        <v>5804</v>
      </c>
      <c r="H83" s="1" t="s">
        <v>291</v>
      </c>
      <c r="I83" s="48">
        <v>23</v>
      </c>
      <c r="J83" s="48">
        <v>10.1</v>
      </c>
      <c r="K83" s="47">
        <v>0.40513166779203241</v>
      </c>
      <c r="L83" s="48">
        <v>5.3</v>
      </c>
      <c r="M83" s="63">
        <v>513.29999999999995</v>
      </c>
      <c r="N83" s="63">
        <v>1845.1</v>
      </c>
      <c r="O83" s="47">
        <v>0.75927838182591267</v>
      </c>
      <c r="P83" s="47"/>
      <c r="Q83" s="47"/>
      <c r="R83" s="51"/>
      <c r="S83" s="47">
        <v>8.3520622000850384</v>
      </c>
      <c r="T83" s="64">
        <v>0.64089169653161637</v>
      </c>
      <c r="U83" s="79">
        <v>6469</v>
      </c>
      <c r="V83" s="79">
        <v>4505</v>
      </c>
      <c r="W83" s="47">
        <v>78.121420399999991</v>
      </c>
      <c r="X83" s="70">
        <v>288</v>
      </c>
      <c r="Y83" s="51"/>
      <c r="Z83" s="48">
        <v>7.5424261470773102</v>
      </c>
      <c r="AA83" s="55">
        <v>5.9111548974436845</v>
      </c>
      <c r="AB83" s="47">
        <v>6.0113753718575147</v>
      </c>
      <c r="AC83" s="47">
        <v>5.8184307350047062</v>
      </c>
      <c r="AD83" s="56">
        <v>1.7333461729346142</v>
      </c>
      <c r="AE83" s="56">
        <v>1.7417574795382029</v>
      </c>
      <c r="AF83" s="56">
        <v>1.7255640169989448</v>
      </c>
      <c r="AG83" s="56">
        <v>1.725938710657116</v>
      </c>
      <c r="AH83" s="56">
        <v>1.8034126115572546</v>
      </c>
      <c r="AI83" s="56">
        <v>1.6542597187758479</v>
      </c>
      <c r="AJ83" s="56">
        <v>0.26666864198994067</v>
      </c>
      <c r="AK83" s="56">
        <v>0.32368944310002007</v>
      </c>
      <c r="AL83" s="56">
        <v>0.21391289466929067</v>
      </c>
      <c r="AM83" s="55">
        <v>0.62222683130986156</v>
      </c>
      <c r="AN83" s="48">
        <v>0.69362023521432858</v>
      </c>
      <c r="AO83" s="48">
        <v>0.55617352614015569</v>
      </c>
      <c r="AP83" s="47">
        <v>0.4518551989273995</v>
      </c>
      <c r="AQ83" s="48">
        <v>0.43158592413336005</v>
      </c>
      <c r="AR83" s="48">
        <v>0.47060836827243946</v>
      </c>
      <c r="AS83" s="48">
        <v>2.9629849109993407E-2</v>
      </c>
      <c r="AT83" s="48">
        <v>6.1655132019051428E-2</v>
      </c>
      <c r="AU83" s="48">
        <v>0</v>
      </c>
      <c r="AV83" s="85">
        <v>0.84711779448621549</v>
      </c>
      <c r="AW83" s="63">
        <v>7</v>
      </c>
      <c r="AX83" s="63"/>
      <c r="AY83" s="63">
        <v>0</v>
      </c>
      <c r="AZ83" s="63">
        <v>0</v>
      </c>
      <c r="BA83" s="63">
        <v>0</v>
      </c>
      <c r="BB83" s="63">
        <v>0</v>
      </c>
      <c r="BC83" s="63">
        <v>8</v>
      </c>
      <c r="BD83" s="63"/>
      <c r="BE83" s="63">
        <v>2</v>
      </c>
      <c r="BF83" s="63">
        <v>7662</v>
      </c>
      <c r="BG83" s="63">
        <v>19831</v>
      </c>
      <c r="BH83" s="63">
        <v>22496</v>
      </c>
      <c r="BI83" s="63">
        <v>21930</v>
      </c>
      <c r="BJ83" s="80">
        <v>7022</v>
      </c>
      <c r="BK83" s="80">
        <v>17271</v>
      </c>
      <c r="BL83" s="63">
        <v>19216</v>
      </c>
      <c r="BM83" s="63">
        <v>19290</v>
      </c>
      <c r="BN83" s="51">
        <v>96.5</v>
      </c>
      <c r="BO83" s="66">
        <v>7.5775691945861352</v>
      </c>
      <c r="BP83" s="51">
        <v>138348</v>
      </c>
      <c r="BQ83" s="51">
        <v>1433.6580310880829</v>
      </c>
      <c r="BR83" s="51">
        <v>48.046231242952551</v>
      </c>
      <c r="BS83" s="51">
        <v>51.953768757047449</v>
      </c>
      <c r="BT83" s="51">
        <v>26652</v>
      </c>
      <c r="BU83" s="51">
        <v>87479</v>
      </c>
      <c r="BV83" s="51">
        <v>14317</v>
      </c>
      <c r="BW83" s="48">
        <v>0.92590149186595694</v>
      </c>
      <c r="BX83" s="48">
        <v>46.832954194721019</v>
      </c>
      <c r="BY83" s="48">
        <v>53.718295062284263</v>
      </c>
      <c r="BZ83" s="48">
        <v>11.529957648231191</v>
      </c>
      <c r="CA83" s="47">
        <v>1.5092984590819136</v>
      </c>
      <c r="CB83" s="47">
        <v>0.77656004444322624</v>
      </c>
      <c r="CC83" s="47">
        <v>5.4017555705604323</v>
      </c>
      <c r="CD83" s="63">
        <v>0</v>
      </c>
    </row>
    <row r="84" spans="1:82" x14ac:dyDescent="0.45">
      <c r="A84" s="1" t="s">
        <v>147</v>
      </c>
      <c r="B84" s="1">
        <v>6</v>
      </c>
      <c r="C84" s="1" t="s">
        <v>148</v>
      </c>
      <c r="D84" s="1"/>
      <c r="E84" s="1">
        <v>6</v>
      </c>
      <c r="F84" s="1" t="s">
        <v>566</v>
      </c>
      <c r="G84" s="1">
        <v>6101</v>
      </c>
      <c r="H84" s="1" t="s">
        <v>189</v>
      </c>
      <c r="I84" s="48">
        <v>23</v>
      </c>
      <c r="J84" s="48">
        <v>10.4</v>
      </c>
      <c r="K84" s="47">
        <v>0.32742155525238742</v>
      </c>
      <c r="L84" s="48">
        <v>5.9</v>
      </c>
      <c r="M84" s="63">
        <v>629.79999999999995</v>
      </c>
      <c r="N84" s="63">
        <v>3101.1</v>
      </c>
      <c r="O84" s="47">
        <v>0.43132451130932875</v>
      </c>
      <c r="P84" s="47">
        <v>0.43132451130932875</v>
      </c>
      <c r="Q84" s="47">
        <v>15316.333396594264</v>
      </c>
      <c r="R84" s="51">
        <v>110</v>
      </c>
      <c r="S84" s="47">
        <v>87.558875795793725</v>
      </c>
      <c r="T84" s="64">
        <v>0.80224633805489898</v>
      </c>
      <c r="U84" s="79">
        <v>14064</v>
      </c>
      <c r="V84" s="79">
        <v>7961</v>
      </c>
      <c r="W84" s="47">
        <v>110.56338029999999</v>
      </c>
      <c r="X84" s="70">
        <v>1163</v>
      </c>
      <c r="Y84" s="51"/>
      <c r="Z84" s="48">
        <v>9.5465393794749414</v>
      </c>
      <c r="AA84" s="55">
        <v>5.9362359707529695</v>
      </c>
      <c r="AB84" s="47">
        <v>6.6778109383068287</v>
      </c>
      <c r="AC84" s="47">
        <v>5.2120290589626626</v>
      </c>
      <c r="AD84" s="56">
        <v>1.5904470015775516</v>
      </c>
      <c r="AE84" s="56">
        <v>1.7241530207686047</v>
      </c>
      <c r="AF84" s="56">
        <v>1.4613955059976347</v>
      </c>
      <c r="AG84" s="56">
        <v>1.3583277094554222</v>
      </c>
      <c r="AH84" s="56">
        <v>1.5666161965359404</v>
      </c>
      <c r="AI84" s="56">
        <v>1.157290082784254</v>
      </c>
      <c r="AJ84" s="56">
        <v>0.41265651932823</v>
      </c>
      <c r="AK84" s="56">
        <v>0.57763502218643614</v>
      </c>
      <c r="AL84" s="56">
        <v>0.25342118601115055</v>
      </c>
      <c r="AM84" s="55">
        <v>0.70925339259539455</v>
      </c>
      <c r="AN84" s="48">
        <v>0.81394025853543261</v>
      </c>
      <c r="AO84" s="48">
        <v>0.60821084642676126</v>
      </c>
      <c r="AP84" s="47">
        <v>0.41265651932822955</v>
      </c>
      <c r="AQ84" s="48">
        <v>0.46385842690728957</v>
      </c>
      <c r="AR84" s="48">
        <v>0.36323703328264906</v>
      </c>
      <c r="AS84" s="48">
        <v>0.1117611406513955</v>
      </c>
      <c r="AT84" s="48">
        <v>0.17504091581407152</v>
      </c>
      <c r="AU84" s="48">
        <v>5.0684237202230108E-2</v>
      </c>
      <c r="AV84" s="85">
        <v>0.74221578566256341</v>
      </c>
      <c r="AW84" s="63">
        <v>31</v>
      </c>
      <c r="AX84" s="63">
        <v>5</v>
      </c>
      <c r="AY84" s="63">
        <v>3.98</v>
      </c>
      <c r="AZ84" s="63">
        <v>0</v>
      </c>
      <c r="BA84" s="63">
        <v>12</v>
      </c>
      <c r="BB84" s="63">
        <v>0</v>
      </c>
      <c r="BC84" s="63">
        <v>7</v>
      </c>
      <c r="BD84" s="63">
        <v>10</v>
      </c>
      <c r="BE84" s="63">
        <v>2</v>
      </c>
      <c r="BF84" s="63">
        <v>20099</v>
      </c>
      <c r="BG84" s="63">
        <v>59708</v>
      </c>
      <c r="BH84" s="63">
        <v>61925</v>
      </c>
      <c r="BI84" s="63">
        <v>58452</v>
      </c>
      <c r="BJ84" s="80">
        <v>17459</v>
      </c>
      <c r="BK84" s="80">
        <v>52348</v>
      </c>
      <c r="BL84" s="63">
        <v>52885</v>
      </c>
      <c r="BM84" s="63">
        <v>51092</v>
      </c>
      <c r="BN84" s="51">
        <v>260.3</v>
      </c>
      <c r="BO84" s="66">
        <v>25.402856704373654</v>
      </c>
      <c r="BP84" s="51">
        <v>233389</v>
      </c>
      <c r="BQ84" s="51">
        <v>896.61544371878597</v>
      </c>
      <c r="BR84" s="51">
        <v>49.097429613220847</v>
      </c>
      <c r="BS84" s="51">
        <v>50.902570386779153</v>
      </c>
      <c r="BT84" s="51">
        <v>49389</v>
      </c>
      <c r="BU84" s="51">
        <v>161906</v>
      </c>
      <c r="BV84" s="51">
        <v>19745</v>
      </c>
      <c r="BW84" s="48">
        <v>0.9663815481509852</v>
      </c>
      <c r="BX84" s="48">
        <v>42.700085234642323</v>
      </c>
      <c r="BY84" s="48">
        <v>39.978537731073722</v>
      </c>
      <c r="BZ84" s="48">
        <v>15.863054016620499</v>
      </c>
      <c r="CA84" s="47">
        <v>2.1484098651351706</v>
      </c>
      <c r="CB84" s="47">
        <v>1.0041544608394399</v>
      </c>
      <c r="CC84" s="47">
        <v>8.9943989424767317</v>
      </c>
      <c r="CD84" s="63">
        <v>0</v>
      </c>
    </row>
    <row r="85" spans="1:82" x14ac:dyDescent="0.45">
      <c r="A85" s="1"/>
      <c r="B85" s="1"/>
      <c r="C85" s="1"/>
      <c r="D85" s="1"/>
      <c r="E85" s="1">
        <v>6</v>
      </c>
      <c r="F85" s="1" t="s">
        <v>566</v>
      </c>
      <c r="G85" s="1">
        <v>6102</v>
      </c>
      <c r="H85" s="1" t="s">
        <v>292</v>
      </c>
      <c r="I85" s="48">
        <v>18.5</v>
      </c>
      <c r="J85" s="48">
        <v>6.4</v>
      </c>
      <c r="K85" s="47">
        <v>0</v>
      </c>
      <c r="L85" s="48">
        <v>5.9</v>
      </c>
      <c r="M85" s="63">
        <v>592.20000000000005</v>
      </c>
      <c r="N85" s="63">
        <v>1968.9</v>
      </c>
      <c r="O85" s="47"/>
      <c r="P85" s="47"/>
      <c r="Q85" s="47"/>
      <c r="R85" s="51"/>
      <c r="S85" s="47"/>
      <c r="T85" s="64">
        <v>1.0743681258649573</v>
      </c>
      <c r="U85" s="79">
        <v>969</v>
      </c>
      <c r="V85" s="79">
        <v>464</v>
      </c>
      <c r="W85" s="47">
        <v>85.9375</v>
      </c>
      <c r="X85" s="70">
        <v>5</v>
      </c>
      <c r="Y85" s="51"/>
      <c r="Z85" s="48">
        <v>6.1349693251533743</v>
      </c>
      <c r="AA85" s="55">
        <v>4.7305045871559637</v>
      </c>
      <c r="AB85" s="47">
        <v>5.2002810962754751</v>
      </c>
      <c r="AC85" s="47">
        <v>4.2416264443469363</v>
      </c>
      <c r="AD85" s="56">
        <v>1.2184633027522938</v>
      </c>
      <c r="AE85" s="56">
        <v>0.98383696416022481</v>
      </c>
      <c r="AF85" s="56">
        <v>1.4626298083954952</v>
      </c>
      <c r="AG85" s="56">
        <v>1.5768348623853212</v>
      </c>
      <c r="AH85" s="56">
        <v>1.5460295151089249</v>
      </c>
      <c r="AI85" s="56">
        <v>1.6088927892350444</v>
      </c>
      <c r="AJ85" s="56">
        <v>0.21502293577981652</v>
      </c>
      <c r="AK85" s="56">
        <v>0.28109627547434995</v>
      </c>
      <c r="AL85" s="56">
        <v>0.1462629808395495</v>
      </c>
      <c r="AM85" s="55">
        <v>0.28669724770642202</v>
      </c>
      <c r="AN85" s="48">
        <v>0.28109627547434995</v>
      </c>
      <c r="AO85" s="48">
        <v>0.292525961679099</v>
      </c>
      <c r="AP85" s="47">
        <v>0.28669724770642202</v>
      </c>
      <c r="AQ85" s="48">
        <v>0.42164441321152496</v>
      </c>
      <c r="AR85" s="48">
        <v>0.1462629808395495</v>
      </c>
      <c r="AS85" s="48">
        <v>0.28669724770642202</v>
      </c>
      <c r="AT85" s="48">
        <v>0.56219255094869991</v>
      </c>
      <c r="AU85" s="48">
        <v>0</v>
      </c>
      <c r="AV85" s="85">
        <v>0.74242424242424243</v>
      </c>
      <c r="AW85" s="63">
        <v>1</v>
      </c>
      <c r="AX85" s="63"/>
      <c r="AY85" s="63">
        <v>0</v>
      </c>
      <c r="AZ85" s="63">
        <v>6.55</v>
      </c>
      <c r="BA85" s="63">
        <v>0</v>
      </c>
      <c r="BB85" s="63">
        <v>0</v>
      </c>
      <c r="BC85" s="63">
        <v>2</v>
      </c>
      <c r="BD85" s="63"/>
      <c r="BE85" s="63"/>
      <c r="BF85" s="63">
        <v>893</v>
      </c>
      <c r="BG85" s="63">
        <v>2834</v>
      </c>
      <c r="BH85" s="63">
        <v>2198</v>
      </c>
      <c r="BI85" s="63">
        <v>2608</v>
      </c>
      <c r="BJ85" s="80">
        <v>733</v>
      </c>
      <c r="BK85" s="80">
        <v>2354</v>
      </c>
      <c r="BL85" s="63">
        <v>2118</v>
      </c>
      <c r="BM85" s="63">
        <v>2128</v>
      </c>
      <c r="BN85" s="51">
        <v>286.89999999999998</v>
      </c>
      <c r="BO85" s="66">
        <v>1.5418758727881656</v>
      </c>
      <c r="BP85" s="51">
        <v>14166</v>
      </c>
      <c r="BQ85" s="51">
        <v>49.37608922969676</v>
      </c>
      <c r="BR85" s="51">
        <v>50.988281801496541</v>
      </c>
      <c r="BS85" s="51">
        <v>49.011718198503459</v>
      </c>
      <c r="BT85" s="51">
        <v>2945</v>
      </c>
      <c r="BU85" s="51">
        <v>9395</v>
      </c>
      <c r="BV85" s="51">
        <v>1178</v>
      </c>
      <c r="BW85" s="48">
        <v>1.0429197521535438</v>
      </c>
      <c r="BX85" s="48">
        <v>43.885045236828105</v>
      </c>
      <c r="BY85" s="48">
        <v>40</v>
      </c>
      <c r="BZ85" s="48">
        <v>12.501849386003848</v>
      </c>
      <c r="CA85" s="47">
        <v>1.6197369547388147</v>
      </c>
      <c r="CB85" s="47">
        <v>0.73798665985141265</v>
      </c>
      <c r="CC85" s="47">
        <v>11.82163850504412</v>
      </c>
      <c r="CD85" s="63">
        <v>0</v>
      </c>
    </row>
    <row r="86" spans="1:82" x14ac:dyDescent="0.45">
      <c r="A86" s="1"/>
      <c r="B86" s="1"/>
      <c r="C86" s="1"/>
      <c r="D86" s="1"/>
      <c r="E86" s="1">
        <v>6</v>
      </c>
      <c r="F86" s="1" t="s">
        <v>566</v>
      </c>
      <c r="G86" s="1">
        <v>6103</v>
      </c>
      <c r="H86" s="1" t="s">
        <v>293</v>
      </c>
      <c r="I86" s="48">
        <v>21.4</v>
      </c>
      <c r="J86" s="48">
        <v>15.5</v>
      </c>
      <c r="K86" s="47">
        <v>0</v>
      </c>
      <c r="L86" s="48">
        <v>10.7</v>
      </c>
      <c r="M86" s="63">
        <v>542.20000000000005</v>
      </c>
      <c r="N86" s="63">
        <v>1640.2</v>
      </c>
      <c r="O86" s="47">
        <v>14.054813773717498</v>
      </c>
      <c r="P86" s="47"/>
      <c r="Q86" s="47"/>
      <c r="R86" s="51"/>
      <c r="S86" s="47">
        <v>56.219255094869993</v>
      </c>
      <c r="T86" s="64">
        <v>0</v>
      </c>
      <c r="U86" s="79">
        <v>483</v>
      </c>
      <c r="V86" s="79">
        <v>32</v>
      </c>
      <c r="W86" s="47">
        <v>77.884615400000001</v>
      </c>
      <c r="X86" s="70">
        <v>144</v>
      </c>
      <c r="Y86" s="51"/>
      <c r="Z86" s="48">
        <v>0</v>
      </c>
      <c r="AA86" s="55">
        <v>6.7039106145251397</v>
      </c>
      <c r="AB86" s="47">
        <v>8.6885691012761335</v>
      </c>
      <c r="AC86" s="47">
        <v>4.6016681046879491</v>
      </c>
      <c r="AD86" s="56">
        <v>2.0949720670391061</v>
      </c>
      <c r="AE86" s="56">
        <v>2.4436600597339124</v>
      </c>
      <c r="AF86" s="56">
        <v>1.7256255392579811</v>
      </c>
      <c r="AG86" s="56">
        <v>1.6759776536312849</v>
      </c>
      <c r="AH86" s="56">
        <v>2.1721422753190334</v>
      </c>
      <c r="AI86" s="56">
        <v>1.1504170261719873</v>
      </c>
      <c r="AJ86" s="56">
        <v>0</v>
      </c>
      <c r="AK86" s="56">
        <v>0</v>
      </c>
      <c r="AL86" s="56">
        <v>0</v>
      </c>
      <c r="AM86" s="55">
        <v>0.6983240223463687</v>
      </c>
      <c r="AN86" s="48">
        <v>0.81455335324463751</v>
      </c>
      <c r="AO86" s="48">
        <v>0.57520851308599363</v>
      </c>
      <c r="AP86" s="47">
        <v>0.41899441340782123</v>
      </c>
      <c r="AQ86" s="48">
        <v>0.81455335324463751</v>
      </c>
      <c r="AR86" s="48">
        <v>0</v>
      </c>
      <c r="AS86" s="48">
        <v>0.27932960893854747</v>
      </c>
      <c r="AT86" s="48">
        <v>0.54303556882975834</v>
      </c>
      <c r="AU86" s="48">
        <v>0</v>
      </c>
      <c r="AV86" s="85">
        <v>0.8125</v>
      </c>
      <c r="AW86" s="63"/>
      <c r="AX86" s="63"/>
      <c r="AY86" s="63">
        <v>2.54</v>
      </c>
      <c r="AZ86" s="63">
        <v>0</v>
      </c>
      <c r="BA86" s="63">
        <v>0</v>
      </c>
      <c r="BB86" s="63">
        <v>0</v>
      </c>
      <c r="BC86" s="63">
        <v>0</v>
      </c>
      <c r="BD86" s="63"/>
      <c r="BE86" s="63"/>
      <c r="BF86" s="63">
        <v>635</v>
      </c>
      <c r="BG86" s="63">
        <v>1628</v>
      </c>
      <c r="BH86" s="63">
        <v>1779</v>
      </c>
      <c r="BI86" s="63">
        <v>1604</v>
      </c>
      <c r="BJ86" s="80">
        <v>475</v>
      </c>
      <c r="BK86" s="80">
        <v>1468</v>
      </c>
      <c r="BL86" s="63">
        <v>1619</v>
      </c>
      <c r="BM86" s="63">
        <v>1364</v>
      </c>
      <c r="BN86" s="51">
        <v>98.2</v>
      </c>
      <c r="BO86" s="66">
        <v>0.78269302564024423</v>
      </c>
      <c r="BP86" s="51">
        <v>7191</v>
      </c>
      <c r="BQ86" s="51">
        <v>73.228105906313644</v>
      </c>
      <c r="BR86" s="51">
        <v>51.369767765262132</v>
      </c>
      <c r="BS86" s="51">
        <v>48.630232234737868</v>
      </c>
      <c r="BT86" s="51">
        <v>1446</v>
      </c>
      <c r="BU86" s="51">
        <v>4709</v>
      </c>
      <c r="BV86" s="51">
        <v>936</v>
      </c>
      <c r="BW86" s="48">
        <v>1.0625363583478766</v>
      </c>
      <c r="BX86" s="48">
        <v>50.583988107878533</v>
      </c>
      <c r="BY86" s="48">
        <v>64.730290456431533</v>
      </c>
      <c r="BZ86" s="48">
        <v>10.576787477083627</v>
      </c>
      <c r="CA86" s="47">
        <v>1.6190374151321909</v>
      </c>
      <c r="CB86" s="47">
        <v>0.73396362819325989</v>
      </c>
      <c r="CC86" s="47">
        <v>26.635059729121444</v>
      </c>
      <c r="CD86" s="63">
        <v>0</v>
      </c>
    </row>
    <row r="87" spans="1:82" x14ac:dyDescent="0.45">
      <c r="A87" s="1"/>
      <c r="B87" s="1"/>
      <c r="C87" s="1"/>
      <c r="D87" s="1"/>
      <c r="E87" s="1">
        <v>6</v>
      </c>
      <c r="F87" s="1" t="s">
        <v>566</v>
      </c>
      <c r="G87" s="1">
        <v>6104</v>
      </c>
      <c r="H87" s="1" t="s">
        <v>294</v>
      </c>
      <c r="I87" s="48">
        <v>19.899999999999999</v>
      </c>
      <c r="J87" s="48">
        <v>4.9000000000000004</v>
      </c>
      <c r="K87" s="47">
        <v>0.36231884057971014</v>
      </c>
      <c r="L87" s="48">
        <v>4.3</v>
      </c>
      <c r="M87" s="63">
        <v>455.5</v>
      </c>
      <c r="N87" s="63">
        <v>984.1</v>
      </c>
      <c r="O87" s="47"/>
      <c r="P87" s="47"/>
      <c r="Q87" s="47"/>
      <c r="R87" s="51"/>
      <c r="S87" s="47"/>
      <c r="T87" s="64">
        <v>0.83322968490878935</v>
      </c>
      <c r="U87" s="79">
        <v>1295</v>
      </c>
      <c r="V87" s="79">
        <v>726</v>
      </c>
      <c r="W87" s="47">
        <v>111.76470590000001</v>
      </c>
      <c r="X87" s="70">
        <v>243</v>
      </c>
      <c r="Y87" s="51"/>
      <c r="Z87" s="48">
        <v>11.194029850746269</v>
      </c>
      <c r="AA87" s="55">
        <v>5.8965287391683328</v>
      </c>
      <c r="AB87" s="47">
        <v>6.0845756008518403</v>
      </c>
      <c r="AC87" s="47">
        <v>5.7042107446587851</v>
      </c>
      <c r="AD87" s="56">
        <v>1.1793057478336666</v>
      </c>
      <c r="AE87" s="56">
        <v>1.1155055268228375</v>
      </c>
      <c r="AF87" s="56">
        <v>1.2445550715619167</v>
      </c>
      <c r="AG87" s="56">
        <v>1.7433215402758551</v>
      </c>
      <c r="AH87" s="56">
        <v>1.7239630869080216</v>
      </c>
      <c r="AI87" s="56">
        <v>1.7631196847127153</v>
      </c>
      <c r="AJ87" s="56">
        <v>0.20509665179715941</v>
      </c>
      <c r="AK87" s="56">
        <v>0.30422878004259202</v>
      </c>
      <c r="AL87" s="56">
        <v>0.10371292263015972</v>
      </c>
      <c r="AM87" s="55">
        <v>0.30764497769573912</v>
      </c>
      <c r="AN87" s="48">
        <v>0.5070479667376534</v>
      </c>
      <c r="AO87" s="48">
        <v>0.10371292263015972</v>
      </c>
      <c r="AP87" s="47">
        <v>0.30764497769573912</v>
      </c>
      <c r="AQ87" s="48">
        <v>0.30422878004259202</v>
      </c>
      <c r="AR87" s="48">
        <v>0.31113876789047917</v>
      </c>
      <c r="AS87" s="48">
        <v>0.41019330359431883</v>
      </c>
      <c r="AT87" s="48">
        <v>0.81127674678024542</v>
      </c>
      <c r="AU87" s="48">
        <v>0</v>
      </c>
      <c r="AV87" s="85">
        <v>0.73913043478260865</v>
      </c>
      <c r="AW87" s="63">
        <v>3</v>
      </c>
      <c r="AX87" s="63"/>
      <c r="AY87" s="63">
        <v>0</v>
      </c>
      <c r="AZ87" s="63">
        <v>1.17</v>
      </c>
      <c r="BA87" s="63">
        <v>0</v>
      </c>
      <c r="BB87" s="63">
        <v>0</v>
      </c>
      <c r="BC87" s="63">
        <v>1</v>
      </c>
      <c r="BD87" s="63"/>
      <c r="BE87" s="63">
        <v>1</v>
      </c>
      <c r="BF87" s="63">
        <v>1554</v>
      </c>
      <c r="BG87" s="63">
        <v>4462</v>
      </c>
      <c r="BH87" s="63">
        <v>4307</v>
      </c>
      <c r="BI87" s="63">
        <v>4469</v>
      </c>
      <c r="BJ87" s="80">
        <v>1474</v>
      </c>
      <c r="BK87" s="80">
        <v>3822</v>
      </c>
      <c r="BL87" s="63">
        <v>3667</v>
      </c>
      <c r="BM87" s="63">
        <v>3989</v>
      </c>
      <c r="BN87" s="51">
        <v>224.7</v>
      </c>
      <c r="BO87" s="66">
        <v>2.1445418834918275</v>
      </c>
      <c r="BP87" s="51">
        <v>19703</v>
      </c>
      <c r="BQ87" s="51">
        <v>87.685803293279932</v>
      </c>
      <c r="BR87" s="51">
        <v>50.499923869461504</v>
      </c>
      <c r="BS87" s="51">
        <v>49.500076130538496</v>
      </c>
      <c r="BT87" s="51">
        <v>4114</v>
      </c>
      <c r="BU87" s="51">
        <v>12794</v>
      </c>
      <c r="BV87" s="51">
        <v>2182</v>
      </c>
      <c r="BW87" s="48">
        <v>1.0258940889313382</v>
      </c>
      <c r="BX87" s="48">
        <v>49.210567453493823</v>
      </c>
      <c r="BY87" s="48">
        <v>53.038405444822558</v>
      </c>
      <c r="BZ87" s="48">
        <v>14.457831325301205</v>
      </c>
      <c r="CA87" s="47">
        <v>2.0664052543533518</v>
      </c>
      <c r="CB87" s="47">
        <v>0.99576774938041945</v>
      </c>
      <c r="CC87" s="47">
        <v>3.619305991580537</v>
      </c>
      <c r="CD87" s="63">
        <v>0</v>
      </c>
    </row>
    <row r="88" spans="1:82" x14ac:dyDescent="0.45">
      <c r="A88" s="1"/>
      <c r="B88" s="1"/>
      <c r="C88" s="1"/>
      <c r="D88" s="1"/>
      <c r="E88" s="1">
        <v>6</v>
      </c>
      <c r="F88" s="1" t="s">
        <v>566</v>
      </c>
      <c r="G88" s="1">
        <v>6105</v>
      </c>
      <c r="H88" s="1" t="s">
        <v>295</v>
      </c>
      <c r="I88" s="48">
        <v>24.7</v>
      </c>
      <c r="J88" s="48">
        <v>8.5</v>
      </c>
      <c r="K88" s="47">
        <v>0</v>
      </c>
      <c r="L88" s="48">
        <v>9.3000000000000007</v>
      </c>
      <c r="M88" s="63">
        <v>704.2</v>
      </c>
      <c r="N88" s="63">
        <v>1927.1</v>
      </c>
      <c r="O88" s="47"/>
      <c r="P88" s="47"/>
      <c r="Q88" s="47"/>
      <c r="R88" s="51"/>
      <c r="S88" s="47"/>
      <c r="T88" s="64">
        <v>0.93094796005419778</v>
      </c>
      <c r="U88" s="79">
        <v>1377</v>
      </c>
      <c r="V88" s="79">
        <v>1327</v>
      </c>
      <c r="W88" s="47">
        <v>103.08880309999999</v>
      </c>
      <c r="X88" s="70">
        <v>64</v>
      </c>
      <c r="Y88" s="51"/>
      <c r="Z88" s="48">
        <v>6.8728522336769755</v>
      </c>
      <c r="AA88" s="55">
        <v>5.4156108709693447</v>
      </c>
      <c r="AB88" s="47">
        <v>6.7453625632377738</v>
      </c>
      <c r="AC88" s="47">
        <v>4.0812263587497517</v>
      </c>
      <c r="AD88" s="56">
        <v>1.3911660952948777</v>
      </c>
      <c r="AE88" s="56">
        <v>1.6863406408094435</v>
      </c>
      <c r="AF88" s="56">
        <v>1.094963169420665</v>
      </c>
      <c r="AG88" s="56">
        <v>0.99369006806776972</v>
      </c>
      <c r="AH88" s="56">
        <v>1.091161591111993</v>
      </c>
      <c r="AI88" s="56">
        <v>0.89587895679872587</v>
      </c>
      <c r="AJ88" s="56">
        <v>0.39747602722710784</v>
      </c>
      <c r="AK88" s="56">
        <v>0.39678603313163374</v>
      </c>
      <c r="AL88" s="56">
        <v>0.39816842524387813</v>
      </c>
      <c r="AM88" s="55">
        <v>0.39747602722710784</v>
      </c>
      <c r="AN88" s="48">
        <v>0.49598254141454218</v>
      </c>
      <c r="AO88" s="48">
        <v>0.29862631893290864</v>
      </c>
      <c r="AP88" s="47">
        <v>0.49684503403388486</v>
      </c>
      <c r="AQ88" s="48">
        <v>0.49598254141454218</v>
      </c>
      <c r="AR88" s="48">
        <v>0.49771053155484773</v>
      </c>
      <c r="AS88" s="48">
        <v>0.19873801361355392</v>
      </c>
      <c r="AT88" s="48">
        <v>0.29758952484872531</v>
      </c>
      <c r="AU88" s="48">
        <v>9.9542106310969533E-2</v>
      </c>
      <c r="AV88" s="85">
        <v>0.77064220183486243</v>
      </c>
      <c r="AW88" s="63">
        <v>1</v>
      </c>
      <c r="AX88" s="63"/>
      <c r="AY88" s="63">
        <v>0</v>
      </c>
      <c r="AZ88" s="63">
        <v>1.19</v>
      </c>
      <c r="BA88" s="63">
        <v>0</v>
      </c>
      <c r="BB88" s="63">
        <v>0</v>
      </c>
      <c r="BC88" s="63">
        <v>2</v>
      </c>
      <c r="BD88" s="63">
        <v>1</v>
      </c>
      <c r="BE88" s="63"/>
      <c r="BF88" s="63">
        <v>1930</v>
      </c>
      <c r="BG88" s="63">
        <v>3963</v>
      </c>
      <c r="BH88" s="63">
        <v>3973</v>
      </c>
      <c r="BI88" s="63">
        <v>4356</v>
      </c>
      <c r="BJ88" s="80">
        <v>1610</v>
      </c>
      <c r="BK88" s="80">
        <v>3643</v>
      </c>
      <c r="BL88" s="63">
        <v>3653</v>
      </c>
      <c r="BM88" s="63">
        <v>3876</v>
      </c>
      <c r="BN88" s="51">
        <v>78.2</v>
      </c>
      <c r="BO88" s="66">
        <v>2.2114805861435793</v>
      </c>
      <c r="BP88" s="51">
        <v>20318</v>
      </c>
      <c r="BQ88" s="51">
        <v>259.82097186700764</v>
      </c>
      <c r="BR88" s="51">
        <v>50.049217442661678</v>
      </c>
      <c r="BS88" s="51">
        <v>49.950782557338322</v>
      </c>
      <c r="BT88" s="51">
        <v>4290</v>
      </c>
      <c r="BU88" s="51">
        <v>13541</v>
      </c>
      <c r="BV88" s="51">
        <v>1906</v>
      </c>
      <c r="BW88" s="48">
        <v>1.0053850843324528</v>
      </c>
      <c r="BX88" s="48">
        <v>45.757329591610663</v>
      </c>
      <c r="BY88" s="48">
        <v>44.428904428904431</v>
      </c>
      <c r="BZ88" s="48">
        <v>14.135886912904697</v>
      </c>
      <c r="CA88" s="47">
        <v>1.9427542584170649</v>
      </c>
      <c r="CB88" s="47">
        <v>1.0236017060477007</v>
      </c>
      <c r="CC88" s="47">
        <v>14.32155489141546</v>
      </c>
      <c r="CD88" s="63">
        <v>0</v>
      </c>
    </row>
    <row r="89" spans="1:82" x14ac:dyDescent="0.45">
      <c r="A89" s="1"/>
      <c r="B89" s="1"/>
      <c r="C89" s="1"/>
      <c r="D89" s="1"/>
      <c r="E89" s="1">
        <v>6</v>
      </c>
      <c r="F89" s="1" t="s">
        <v>566</v>
      </c>
      <c r="G89" s="1">
        <v>6106</v>
      </c>
      <c r="H89" s="1" t="s">
        <v>296</v>
      </c>
      <c r="I89" s="48">
        <v>13.5</v>
      </c>
      <c r="J89" s="48">
        <v>7.2</v>
      </c>
      <c r="K89" s="47">
        <v>0.20202020202020202</v>
      </c>
      <c r="L89" s="48">
        <v>9.5</v>
      </c>
      <c r="M89" s="63">
        <v>588.29999999999995</v>
      </c>
      <c r="N89" s="63">
        <v>2381.5</v>
      </c>
      <c r="O89" s="47">
        <v>3.0544610403494303</v>
      </c>
      <c r="P89" s="47"/>
      <c r="Q89" s="47"/>
      <c r="R89" s="51"/>
      <c r="S89" s="47">
        <v>33.599071443843734</v>
      </c>
      <c r="T89" s="64">
        <v>0</v>
      </c>
      <c r="U89" s="79">
        <v>1533</v>
      </c>
      <c r="V89" s="79">
        <v>1313</v>
      </c>
      <c r="W89" s="47">
        <v>96.77419350000001</v>
      </c>
      <c r="X89" s="70"/>
      <c r="Y89" s="51"/>
      <c r="Z89" s="48">
        <v>3.8759689922480618</v>
      </c>
      <c r="AA89" s="55">
        <v>5.2968971017545972</v>
      </c>
      <c r="AB89" s="47">
        <v>5.8412621943875713</v>
      </c>
      <c r="AC89" s="47">
        <v>4.7530232837976056</v>
      </c>
      <c r="AD89" s="56">
        <v>1.2941282691786802</v>
      </c>
      <c r="AE89" s="56">
        <v>1.9270143321690956</v>
      </c>
      <c r="AF89" s="56">
        <v>0.66181336863004636</v>
      </c>
      <c r="AG89" s="56">
        <v>1.3543202816986186</v>
      </c>
      <c r="AH89" s="56">
        <v>0.96350716608454778</v>
      </c>
      <c r="AI89" s="56">
        <v>1.7447806991155768</v>
      </c>
      <c r="AJ89" s="56">
        <v>0.2106720438197851</v>
      </c>
      <c r="AK89" s="56">
        <v>0.24087679152113695</v>
      </c>
      <c r="AL89" s="56">
        <v>0.18049455508092171</v>
      </c>
      <c r="AM89" s="55">
        <v>0.33105606885966232</v>
      </c>
      <c r="AN89" s="48">
        <v>0.48175358304227389</v>
      </c>
      <c r="AO89" s="48">
        <v>0.18049455508092171</v>
      </c>
      <c r="AP89" s="47">
        <v>0.45144009389953949</v>
      </c>
      <c r="AQ89" s="48">
        <v>0.66241117668312655</v>
      </c>
      <c r="AR89" s="48">
        <v>0.2406594067745623</v>
      </c>
      <c r="AS89" s="48">
        <v>0.12038402503987722</v>
      </c>
      <c r="AT89" s="48">
        <v>0.18065759364085271</v>
      </c>
      <c r="AU89" s="48">
        <v>6.0164851693640574E-2</v>
      </c>
      <c r="AV89" s="85">
        <v>0.73863636363636365</v>
      </c>
      <c r="AW89" s="63">
        <v>3</v>
      </c>
      <c r="AX89" s="63"/>
      <c r="AY89" s="63">
        <v>4.88</v>
      </c>
      <c r="AZ89" s="63">
        <v>0</v>
      </c>
      <c r="BA89" s="63">
        <v>0</v>
      </c>
      <c r="BB89" s="63">
        <v>0</v>
      </c>
      <c r="BC89" s="63">
        <v>0</v>
      </c>
      <c r="BD89" s="63">
        <v>1</v>
      </c>
      <c r="BE89" s="63">
        <v>1</v>
      </c>
      <c r="BF89" s="63">
        <v>2803</v>
      </c>
      <c r="BG89" s="63">
        <v>7223</v>
      </c>
      <c r="BH89" s="63">
        <v>6802</v>
      </c>
      <c r="BI89" s="63">
        <v>7455</v>
      </c>
      <c r="BJ89" s="80">
        <v>2403</v>
      </c>
      <c r="BK89" s="80">
        <v>6183</v>
      </c>
      <c r="BL89" s="63">
        <v>6002</v>
      </c>
      <c r="BM89" s="63">
        <v>6175</v>
      </c>
      <c r="BN89" s="51">
        <v>112.7</v>
      </c>
      <c r="BO89" s="66">
        <v>3.6708531473707242</v>
      </c>
      <c r="BP89" s="51">
        <v>33726</v>
      </c>
      <c r="BQ89" s="51">
        <v>299.25465838509314</v>
      </c>
      <c r="BR89" s="51">
        <v>49.976279428334223</v>
      </c>
      <c r="BS89" s="51">
        <v>50.023720571665777</v>
      </c>
      <c r="BT89" s="51">
        <v>7169</v>
      </c>
      <c r="BU89" s="51">
        <v>22352</v>
      </c>
      <c r="BV89" s="51">
        <v>2708</v>
      </c>
      <c r="BW89" s="48">
        <v>0.99894560565651558</v>
      </c>
      <c r="BX89" s="48">
        <v>44.188439513242663</v>
      </c>
      <c r="BY89" s="48">
        <v>37.773748082019807</v>
      </c>
      <c r="BZ89" s="48">
        <v>15.358838313320302</v>
      </c>
      <c r="CA89" s="47">
        <v>2.0138485566901645</v>
      </c>
      <c r="CB89" s="47">
        <v>1.0415055161872366</v>
      </c>
      <c r="CC89" s="47">
        <v>10.089188425683037</v>
      </c>
      <c r="CD89" s="63">
        <v>0</v>
      </c>
    </row>
    <row r="90" spans="1:82" x14ac:dyDescent="0.45">
      <c r="A90" s="1"/>
      <c r="B90" s="1"/>
      <c r="C90" s="1"/>
      <c r="D90" s="1"/>
      <c r="E90" s="1">
        <v>6</v>
      </c>
      <c r="F90" s="1" t="s">
        <v>566</v>
      </c>
      <c r="G90" s="1">
        <v>6107</v>
      </c>
      <c r="H90" s="1" t="s">
        <v>297</v>
      </c>
      <c r="I90" s="48">
        <v>25.7</v>
      </c>
      <c r="J90" s="48">
        <v>10.5</v>
      </c>
      <c r="K90" s="47">
        <v>0.36363636363636365</v>
      </c>
      <c r="L90" s="48">
        <v>5.8</v>
      </c>
      <c r="M90" s="63">
        <v>525.1</v>
      </c>
      <c r="N90" s="63">
        <v>1099.4000000000001</v>
      </c>
      <c r="O90" s="47"/>
      <c r="P90" s="47"/>
      <c r="Q90" s="47"/>
      <c r="R90" s="51"/>
      <c r="S90" s="47"/>
      <c r="T90" s="64">
        <v>0.8456907880791894</v>
      </c>
      <c r="U90" s="79">
        <v>1604</v>
      </c>
      <c r="V90" s="79">
        <v>1462</v>
      </c>
      <c r="W90" s="47">
        <v>81.045751600000003</v>
      </c>
      <c r="X90" s="70">
        <v>109</v>
      </c>
      <c r="Y90" s="51"/>
      <c r="Z90" s="48">
        <v>3.5335689045936394</v>
      </c>
      <c r="AA90" s="55">
        <v>5.931098304799562</v>
      </c>
      <c r="AB90" s="47">
        <v>7.1111111111111116</v>
      </c>
      <c r="AC90" s="47">
        <v>4.6499385857167921</v>
      </c>
      <c r="AD90" s="56">
        <v>1.8087746603289447</v>
      </c>
      <c r="AE90" s="56">
        <v>2.3434343434343434</v>
      </c>
      <c r="AF90" s="56">
        <v>1.2282856641516056</v>
      </c>
      <c r="AG90" s="56">
        <v>1.5143229714381863</v>
      </c>
      <c r="AH90" s="56">
        <v>1.5353535353535352</v>
      </c>
      <c r="AI90" s="56">
        <v>1.4914897350412353</v>
      </c>
      <c r="AJ90" s="56">
        <v>0.21032263492197031</v>
      </c>
      <c r="AK90" s="56">
        <v>0.32323232323232326</v>
      </c>
      <c r="AL90" s="56">
        <v>8.7734690296543252E-2</v>
      </c>
      <c r="AM90" s="55">
        <v>0.33651621587515246</v>
      </c>
      <c r="AN90" s="48">
        <v>0.40404040404040403</v>
      </c>
      <c r="AO90" s="48">
        <v>0.26320407088962972</v>
      </c>
      <c r="AP90" s="47">
        <v>0.37858074285954657</v>
      </c>
      <c r="AQ90" s="48">
        <v>0.56565656565656564</v>
      </c>
      <c r="AR90" s="48">
        <v>0.1754693805930865</v>
      </c>
      <c r="AS90" s="48">
        <v>0.33651621587515246</v>
      </c>
      <c r="AT90" s="48">
        <v>0.56565656565656564</v>
      </c>
      <c r="AU90" s="48">
        <v>8.7734690296543252E-2</v>
      </c>
      <c r="AV90" s="85">
        <v>0.78723404255319152</v>
      </c>
      <c r="AW90" s="63">
        <v>1</v>
      </c>
      <c r="AX90" s="63"/>
      <c r="AY90" s="63">
        <v>0</v>
      </c>
      <c r="AZ90" s="63">
        <v>0.41</v>
      </c>
      <c r="BA90" s="63">
        <v>0</v>
      </c>
      <c r="BB90" s="63">
        <v>0</v>
      </c>
      <c r="BC90" s="63">
        <v>3</v>
      </c>
      <c r="BD90" s="63">
        <v>1</v>
      </c>
      <c r="BE90" s="63"/>
      <c r="BF90" s="63">
        <v>2038</v>
      </c>
      <c r="BG90" s="63">
        <v>4702</v>
      </c>
      <c r="BH90" s="63">
        <v>5187</v>
      </c>
      <c r="BI90" s="63">
        <v>5466</v>
      </c>
      <c r="BJ90" s="80">
        <v>2038</v>
      </c>
      <c r="BK90" s="80">
        <v>4222</v>
      </c>
      <c r="BL90" s="63">
        <v>4627</v>
      </c>
      <c r="BM90" s="63">
        <v>5146</v>
      </c>
      <c r="BN90" s="51">
        <v>749.2</v>
      </c>
      <c r="BO90" s="66">
        <v>2.6078883179446879</v>
      </c>
      <c r="BP90" s="51">
        <v>23960</v>
      </c>
      <c r="BQ90" s="51">
        <v>31.980779498131337</v>
      </c>
      <c r="BR90" s="51">
        <v>52.032554257095157</v>
      </c>
      <c r="BS90" s="51">
        <v>47.967445742904843</v>
      </c>
      <c r="BT90" s="51">
        <v>4961</v>
      </c>
      <c r="BU90" s="51">
        <v>15846</v>
      </c>
      <c r="BV90" s="51">
        <v>2585</v>
      </c>
      <c r="BW90" s="48">
        <v>1.0881985359757187</v>
      </c>
      <c r="BX90" s="48">
        <v>47.620850687870757</v>
      </c>
      <c r="BY90" s="48">
        <v>52.106430155210646</v>
      </c>
      <c r="BZ90" s="48">
        <v>11.756155950752394</v>
      </c>
      <c r="CA90" s="47">
        <v>1.6996573570109488</v>
      </c>
      <c r="CB90" s="47">
        <v>0.79111324253600523</v>
      </c>
      <c r="CC90" s="47">
        <v>0</v>
      </c>
      <c r="CD90" s="63">
        <v>0</v>
      </c>
    </row>
    <row r="91" spans="1:82" x14ac:dyDescent="0.45">
      <c r="A91" s="1"/>
      <c r="B91" s="1"/>
      <c r="C91" s="1"/>
      <c r="D91" s="1"/>
      <c r="E91" s="1">
        <v>6</v>
      </c>
      <c r="F91" s="1" t="s">
        <v>566</v>
      </c>
      <c r="G91" s="1">
        <v>6108</v>
      </c>
      <c r="H91" s="1" t="s">
        <v>298</v>
      </c>
      <c r="I91" s="48">
        <v>22.8</v>
      </c>
      <c r="J91" s="48">
        <v>12.3</v>
      </c>
      <c r="K91" s="47">
        <v>0.4497751124437781</v>
      </c>
      <c r="L91" s="48">
        <v>3.9</v>
      </c>
      <c r="M91" s="63">
        <v>674</v>
      </c>
      <c r="N91" s="63">
        <v>2353.6999999999998</v>
      </c>
      <c r="O91" s="47"/>
      <c r="P91" s="47"/>
      <c r="Q91" s="47"/>
      <c r="R91" s="51"/>
      <c r="S91" s="47"/>
      <c r="T91" s="64">
        <v>0.45921624348757234</v>
      </c>
      <c r="U91" s="79">
        <v>1703</v>
      </c>
      <c r="V91" s="79">
        <v>1070</v>
      </c>
      <c r="W91" s="47">
        <v>77.147016000000008</v>
      </c>
      <c r="X91" s="70">
        <v>2</v>
      </c>
      <c r="Y91" s="51">
        <v>149.92503748125935</v>
      </c>
      <c r="Z91" s="48">
        <v>6.6489361702127656</v>
      </c>
      <c r="AA91" s="55">
        <v>3.948864202947687</v>
      </c>
      <c r="AB91" s="47">
        <v>3.8879313800152309</v>
      </c>
      <c r="AC91" s="47">
        <v>4.0092092727850117</v>
      </c>
      <c r="AD91" s="56">
        <v>1.1168504816417704</v>
      </c>
      <c r="AE91" s="56">
        <v>1.2425347709327026</v>
      </c>
      <c r="AF91" s="56">
        <v>0.99237853286757705</v>
      </c>
      <c r="AG91" s="56">
        <v>1.1966255160447539</v>
      </c>
      <c r="AH91" s="56">
        <v>1.0020441701070182</v>
      </c>
      <c r="AI91" s="56">
        <v>1.3893299460146078</v>
      </c>
      <c r="AJ91" s="56">
        <v>0.29915637901118847</v>
      </c>
      <c r="AK91" s="56">
        <v>0.52106296845564948</v>
      </c>
      <c r="AL91" s="56">
        <v>7.9390282629406159E-2</v>
      </c>
      <c r="AM91" s="55">
        <v>0.53848148222013914</v>
      </c>
      <c r="AN91" s="48">
        <v>0.52106296845564948</v>
      </c>
      <c r="AO91" s="48">
        <v>0.55573197840584321</v>
      </c>
      <c r="AP91" s="47">
        <v>0.2592688618096966</v>
      </c>
      <c r="AQ91" s="48">
        <v>0.3206541344342459</v>
      </c>
      <c r="AR91" s="48">
        <v>0.1984757065735154</v>
      </c>
      <c r="AS91" s="48">
        <v>1.9943758600745896E-2</v>
      </c>
      <c r="AT91" s="48">
        <v>4.0081766804280737E-2</v>
      </c>
      <c r="AU91" s="48">
        <v>0</v>
      </c>
      <c r="AV91" s="85">
        <v>0.72222222222222221</v>
      </c>
      <c r="AW91" s="63">
        <v>1</v>
      </c>
      <c r="AX91" s="63">
        <v>2</v>
      </c>
      <c r="AY91" s="63">
        <v>0</v>
      </c>
      <c r="AZ91" s="63">
        <v>4.32</v>
      </c>
      <c r="BA91" s="63">
        <v>0</v>
      </c>
      <c r="BB91" s="63">
        <v>0</v>
      </c>
      <c r="BC91" s="63">
        <v>0</v>
      </c>
      <c r="BD91" s="63">
        <v>1</v>
      </c>
      <c r="BE91" s="63">
        <v>1</v>
      </c>
      <c r="BF91" s="63">
        <v>2904</v>
      </c>
      <c r="BG91" s="63">
        <v>6883</v>
      </c>
      <c r="BH91" s="63">
        <v>7130</v>
      </c>
      <c r="BI91" s="63">
        <v>7729</v>
      </c>
      <c r="BJ91" s="80">
        <v>2664</v>
      </c>
      <c r="BK91" s="80">
        <v>5843</v>
      </c>
      <c r="BL91" s="63">
        <v>6410</v>
      </c>
      <c r="BM91" s="63">
        <v>7009</v>
      </c>
      <c r="BN91" s="51">
        <v>2586</v>
      </c>
      <c r="BO91" s="66">
        <v>5.6233952398419156</v>
      </c>
      <c r="BP91" s="51">
        <v>51665</v>
      </c>
      <c r="BQ91" s="51">
        <v>19.978731631863884</v>
      </c>
      <c r="BR91" s="51">
        <v>49.724184651117774</v>
      </c>
      <c r="BS91" s="51">
        <v>50.275815348882226</v>
      </c>
      <c r="BT91" s="51">
        <v>10905</v>
      </c>
      <c r="BU91" s="51">
        <v>32304</v>
      </c>
      <c r="BV91" s="51">
        <v>3766</v>
      </c>
      <c r="BW91" s="48">
        <v>0.99342244854657336</v>
      </c>
      <c r="BX91" s="48">
        <v>45.415428429915799</v>
      </c>
      <c r="BY91" s="48">
        <v>34.534617148097205</v>
      </c>
      <c r="BZ91" s="48">
        <v>14.199042043640235</v>
      </c>
      <c r="CA91" s="47">
        <v>1.928797257885243</v>
      </c>
      <c r="CB91" s="47">
        <v>0.92825175379484703</v>
      </c>
      <c r="CC91" s="47">
        <v>4.4929315757551489</v>
      </c>
      <c r="CD91" s="63">
        <v>0</v>
      </c>
    </row>
    <row r="92" spans="1:82" x14ac:dyDescent="0.45">
      <c r="A92" s="1"/>
      <c r="B92" s="1"/>
      <c r="C92" s="1"/>
      <c r="D92" s="1"/>
      <c r="E92" s="1">
        <v>6</v>
      </c>
      <c r="F92" s="1" t="s">
        <v>566</v>
      </c>
      <c r="G92" s="1">
        <v>6109</v>
      </c>
      <c r="H92" s="1" t="s">
        <v>299</v>
      </c>
      <c r="I92" s="48">
        <v>23.6</v>
      </c>
      <c r="J92" s="48">
        <v>11.8</v>
      </c>
      <c r="K92" s="47">
        <v>0.65359477124183007</v>
      </c>
      <c r="L92" s="48">
        <v>5.2</v>
      </c>
      <c r="M92" s="63">
        <v>445.8</v>
      </c>
      <c r="N92" s="63">
        <v>1646.4</v>
      </c>
      <c r="O92" s="47"/>
      <c r="P92" s="47"/>
      <c r="Q92" s="47"/>
      <c r="R92" s="51"/>
      <c r="S92" s="47"/>
      <c r="T92" s="64">
        <v>0.95092202700740525</v>
      </c>
      <c r="U92" s="79">
        <v>936</v>
      </c>
      <c r="V92" s="79">
        <v>748</v>
      </c>
      <c r="W92" s="47">
        <v>94.303797500000002</v>
      </c>
      <c r="X92" s="70">
        <v>3</v>
      </c>
      <c r="Y92" s="51"/>
      <c r="Z92" s="48">
        <v>22.058823529411764</v>
      </c>
      <c r="AA92" s="55">
        <v>7.7446438911407061</v>
      </c>
      <c r="AB92" s="47">
        <v>8.2795397137243896</v>
      </c>
      <c r="AC92" s="47">
        <v>7.1748878923766819</v>
      </c>
      <c r="AD92" s="56">
        <v>2.3161551823972206</v>
      </c>
      <c r="AE92" s="56">
        <v>2.1049677238282345</v>
      </c>
      <c r="AF92" s="56">
        <v>2.5411061285500747</v>
      </c>
      <c r="AG92" s="56">
        <v>1.6647365373480023</v>
      </c>
      <c r="AH92" s="56">
        <v>1.6839741790625877</v>
      </c>
      <c r="AI92" s="56">
        <v>1.6442451420029895</v>
      </c>
      <c r="AJ92" s="56">
        <v>0.506658946149392</v>
      </c>
      <c r="AK92" s="56">
        <v>0.84198708953129386</v>
      </c>
      <c r="AL92" s="56">
        <v>0.14947683109118087</v>
      </c>
      <c r="AM92" s="55">
        <v>0.79617834394904463</v>
      </c>
      <c r="AN92" s="48">
        <v>0.84198708953129386</v>
      </c>
      <c r="AO92" s="48">
        <v>0.74738415545590431</v>
      </c>
      <c r="AP92" s="47">
        <v>0.72379849449913147</v>
      </c>
      <c r="AQ92" s="48">
        <v>0.70165590794274491</v>
      </c>
      <c r="AR92" s="48">
        <v>0.74738415545590431</v>
      </c>
      <c r="AS92" s="48">
        <v>0.43427909669947884</v>
      </c>
      <c r="AT92" s="48">
        <v>0.84198708953129386</v>
      </c>
      <c r="AU92" s="48">
        <v>0</v>
      </c>
      <c r="AV92" s="85">
        <v>0.7289719626168224</v>
      </c>
      <c r="AW92" s="63"/>
      <c r="AX92" s="63"/>
      <c r="AY92" s="63">
        <v>0</v>
      </c>
      <c r="AZ92" s="63">
        <v>13.87</v>
      </c>
      <c r="BA92" s="63">
        <v>0</v>
      </c>
      <c r="BB92" s="63">
        <v>0</v>
      </c>
      <c r="BC92" s="63">
        <v>0</v>
      </c>
      <c r="BD92" s="63"/>
      <c r="BE92" s="63"/>
      <c r="BF92" s="63">
        <v>1071</v>
      </c>
      <c r="BG92" s="63">
        <v>3326</v>
      </c>
      <c r="BH92" s="63">
        <v>2910</v>
      </c>
      <c r="BI92" s="63">
        <v>2786</v>
      </c>
      <c r="BJ92" s="80">
        <v>911</v>
      </c>
      <c r="BK92" s="80">
        <v>3006</v>
      </c>
      <c r="BL92" s="63">
        <v>2670</v>
      </c>
      <c r="BM92" s="63">
        <v>2466</v>
      </c>
      <c r="BN92" s="51">
        <v>112.6</v>
      </c>
      <c r="BO92" s="66">
        <v>1.5086786300096544</v>
      </c>
      <c r="BP92" s="51">
        <v>13861</v>
      </c>
      <c r="BQ92" s="51">
        <v>123.09946714031972</v>
      </c>
      <c r="BR92" s="51">
        <v>51.5619363682274</v>
      </c>
      <c r="BS92" s="51">
        <v>48.4380636317726</v>
      </c>
      <c r="BT92" s="51">
        <v>2963</v>
      </c>
      <c r="BU92" s="51">
        <v>9390</v>
      </c>
      <c r="BV92" s="51">
        <v>1390</v>
      </c>
      <c r="BW92" s="48">
        <v>1.0687942194791509</v>
      </c>
      <c r="BX92" s="48">
        <v>46.357827476038338</v>
      </c>
      <c r="BY92" s="48">
        <v>46.911913601079988</v>
      </c>
      <c r="BZ92" s="48">
        <v>11.132940406024884</v>
      </c>
      <c r="CA92" s="47">
        <v>1.5625206249221133</v>
      </c>
      <c r="CB92" s="47">
        <v>0.73530382349275913</v>
      </c>
      <c r="CC92" s="47">
        <v>13.057888283349387</v>
      </c>
      <c r="CD92" s="63">
        <v>0</v>
      </c>
    </row>
    <row r="93" spans="1:82" x14ac:dyDescent="0.45">
      <c r="A93" s="1"/>
      <c r="B93" s="1"/>
      <c r="C93" s="1"/>
      <c r="D93" s="1"/>
      <c r="E93" s="1">
        <v>6</v>
      </c>
      <c r="F93" s="1" t="s">
        <v>566</v>
      </c>
      <c r="G93" s="1">
        <v>6110</v>
      </c>
      <c r="H93" s="1" t="s">
        <v>300</v>
      </c>
      <c r="I93" s="48">
        <v>27</v>
      </c>
      <c r="J93" s="48">
        <v>12.5</v>
      </c>
      <c r="K93" s="47">
        <v>0.54054054054054057</v>
      </c>
      <c r="L93" s="48">
        <v>8.4</v>
      </c>
      <c r="M93" s="63">
        <v>476.1</v>
      </c>
      <c r="N93" s="63">
        <v>2849.6</v>
      </c>
      <c r="O93" s="47"/>
      <c r="P93" s="47"/>
      <c r="Q93" s="47"/>
      <c r="R93" s="51"/>
      <c r="S93" s="47"/>
      <c r="T93" s="64">
        <v>0.82015749247278602</v>
      </c>
      <c r="U93" s="79">
        <v>1573</v>
      </c>
      <c r="V93" s="79">
        <v>944</v>
      </c>
      <c r="W93" s="47">
        <v>86.445012800000001</v>
      </c>
      <c r="X93" s="70">
        <v>138</v>
      </c>
      <c r="Y93" s="51">
        <v>270.27027027027026</v>
      </c>
      <c r="Z93" s="48">
        <v>0</v>
      </c>
      <c r="AA93" s="55">
        <v>4.4325563622468476</v>
      </c>
      <c r="AB93" s="47">
        <v>4.6998180715585205</v>
      </c>
      <c r="AC93" s="47">
        <v>4.160887656033287</v>
      </c>
      <c r="AD93" s="56">
        <v>0.99350401222774165</v>
      </c>
      <c r="AE93" s="56">
        <v>0.83383869011522127</v>
      </c>
      <c r="AF93" s="56">
        <v>1.1558021266759131</v>
      </c>
      <c r="AG93" s="56">
        <v>1.2227741688956819</v>
      </c>
      <c r="AH93" s="56">
        <v>1.1370527592480293</v>
      </c>
      <c r="AI93" s="56">
        <v>1.3099090768993682</v>
      </c>
      <c r="AJ93" s="56">
        <v>0.26748184944593045</v>
      </c>
      <c r="AK93" s="56">
        <v>0.45482110369921164</v>
      </c>
      <c r="AL93" s="56">
        <v>7.705347511172754E-2</v>
      </c>
      <c r="AM93" s="55">
        <v>0.2292701566679404</v>
      </c>
      <c r="AN93" s="48">
        <v>0.22741055184960582</v>
      </c>
      <c r="AO93" s="48">
        <v>0.23116042533518261</v>
      </c>
      <c r="AP93" s="47">
        <v>0.38211692777990064</v>
      </c>
      <c r="AQ93" s="48">
        <v>0.37901758641600969</v>
      </c>
      <c r="AR93" s="48">
        <v>0.38526737555863771</v>
      </c>
      <c r="AS93" s="48">
        <v>0.1146350783339702</v>
      </c>
      <c r="AT93" s="48">
        <v>0.22741055184960582</v>
      </c>
      <c r="AU93" s="48">
        <v>0</v>
      </c>
      <c r="AV93" s="85">
        <v>0.77586206896551724</v>
      </c>
      <c r="AW93" s="63">
        <v>3</v>
      </c>
      <c r="AX93" s="63"/>
      <c r="AY93" s="63">
        <v>0</v>
      </c>
      <c r="AZ93" s="63">
        <v>1.95</v>
      </c>
      <c r="BA93" s="63">
        <v>0</v>
      </c>
      <c r="BB93" s="63">
        <v>0</v>
      </c>
      <c r="BC93" s="63">
        <v>0</v>
      </c>
      <c r="BD93" s="63"/>
      <c r="BE93" s="63"/>
      <c r="BF93" s="63">
        <v>1944</v>
      </c>
      <c r="BG93" s="63">
        <v>5101</v>
      </c>
      <c r="BH93" s="63">
        <v>5538</v>
      </c>
      <c r="BI93" s="63">
        <v>5437</v>
      </c>
      <c r="BJ93" s="80">
        <v>1784</v>
      </c>
      <c r="BK93" s="80">
        <v>4381</v>
      </c>
      <c r="BL93" s="63">
        <v>4658</v>
      </c>
      <c r="BM93" s="63">
        <v>4877</v>
      </c>
      <c r="BN93" s="51">
        <v>523.9</v>
      </c>
      <c r="BO93" s="66">
        <v>2.8770580929979941</v>
      </c>
      <c r="BP93" s="51">
        <v>26433</v>
      </c>
      <c r="BQ93" s="51">
        <v>50.454285168925367</v>
      </c>
      <c r="BR93" s="51">
        <v>50.383989709832413</v>
      </c>
      <c r="BS93" s="51">
        <v>49.616010290167594</v>
      </c>
      <c r="BT93" s="51">
        <v>5512</v>
      </c>
      <c r="BU93" s="51">
        <v>17927</v>
      </c>
      <c r="BV93" s="51">
        <v>2196</v>
      </c>
      <c r="BW93" s="48">
        <v>1.01913988657845</v>
      </c>
      <c r="BX93" s="48">
        <v>42.996597311318126</v>
      </c>
      <c r="BY93" s="48">
        <v>39.840348330914374</v>
      </c>
      <c r="BZ93" s="48">
        <v>14.433391847084065</v>
      </c>
      <c r="CA93" s="47">
        <v>1.8151586025130786</v>
      </c>
      <c r="CB93" s="47">
        <v>0.84870929252638538</v>
      </c>
      <c r="CC93" s="47">
        <v>5.3996132631147473</v>
      </c>
      <c r="CD93" s="63">
        <v>0</v>
      </c>
    </row>
    <row r="94" spans="1:82" x14ac:dyDescent="0.45">
      <c r="A94" s="1"/>
      <c r="B94" s="1"/>
      <c r="C94" s="1"/>
      <c r="D94" s="1"/>
      <c r="E94" s="1">
        <v>6</v>
      </c>
      <c r="F94" s="1" t="s">
        <v>566</v>
      </c>
      <c r="G94" s="1">
        <v>6111</v>
      </c>
      <c r="H94" s="1" t="s">
        <v>301</v>
      </c>
      <c r="I94" s="48">
        <v>24.3</v>
      </c>
      <c r="J94" s="48">
        <v>12.4</v>
      </c>
      <c r="K94" s="47">
        <v>0</v>
      </c>
      <c r="L94" s="48">
        <v>7.7</v>
      </c>
      <c r="M94" s="63">
        <v>565.6</v>
      </c>
      <c r="N94" s="63">
        <v>2220.5</v>
      </c>
      <c r="O94" s="47"/>
      <c r="P94" s="47"/>
      <c r="Q94" s="47"/>
      <c r="R94" s="51"/>
      <c r="S94" s="47"/>
      <c r="T94" s="64">
        <v>0.74950420570334408</v>
      </c>
      <c r="U94" s="79">
        <v>911</v>
      </c>
      <c r="V94" s="79">
        <v>720</v>
      </c>
      <c r="W94" s="47">
        <v>75</v>
      </c>
      <c r="X94" s="70">
        <v>89</v>
      </c>
      <c r="Y94" s="51"/>
      <c r="Z94" s="48">
        <v>15.151515151515152</v>
      </c>
      <c r="AA94" s="55">
        <v>4.9922417864130066</v>
      </c>
      <c r="AB94" s="47">
        <v>4.9123738714816776</v>
      </c>
      <c r="AC94" s="47">
        <v>5.0747496914003571</v>
      </c>
      <c r="AD94" s="56">
        <v>1.3492545368683804</v>
      </c>
      <c r="AE94" s="56">
        <v>1.7259691980881571</v>
      </c>
      <c r="AF94" s="56">
        <v>0.9600877794541216</v>
      </c>
      <c r="AG94" s="56">
        <v>1.2817918100249612</v>
      </c>
      <c r="AH94" s="56">
        <v>0.92936802973977695</v>
      </c>
      <c r="AI94" s="56">
        <v>1.6458647647784939</v>
      </c>
      <c r="AJ94" s="56">
        <v>0.20238818053025703</v>
      </c>
      <c r="AK94" s="56">
        <v>0.26553372278279341</v>
      </c>
      <c r="AL94" s="56">
        <v>0.13715539706487451</v>
      </c>
      <c r="AM94" s="55">
        <v>0.47223908790393304</v>
      </c>
      <c r="AN94" s="48">
        <v>0.66383430695698353</v>
      </c>
      <c r="AO94" s="48">
        <v>0.27431079412974901</v>
      </c>
      <c r="AP94" s="47">
        <v>0.13492545368683803</v>
      </c>
      <c r="AQ94" s="48">
        <v>0.13276686139139671</v>
      </c>
      <c r="AR94" s="48">
        <v>0.13715539706487451</v>
      </c>
      <c r="AS94" s="48">
        <v>0.13492545368683803</v>
      </c>
      <c r="AT94" s="48">
        <v>0.26553372278279341</v>
      </c>
      <c r="AU94" s="48">
        <v>0</v>
      </c>
      <c r="AV94" s="85">
        <v>0.77027027027027029</v>
      </c>
      <c r="AW94" s="63"/>
      <c r="AX94" s="63">
        <v>5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2</v>
      </c>
      <c r="BE94" s="63"/>
      <c r="BF94" s="63">
        <v>822</v>
      </c>
      <c r="BG94" s="63">
        <v>3301</v>
      </c>
      <c r="BH94" s="63">
        <v>3349</v>
      </c>
      <c r="BI94" s="63">
        <v>2762</v>
      </c>
      <c r="BJ94" s="80">
        <v>742</v>
      </c>
      <c r="BK94" s="80">
        <v>3141</v>
      </c>
      <c r="BL94" s="63">
        <v>2949</v>
      </c>
      <c r="BM94" s="63">
        <v>2202</v>
      </c>
      <c r="BN94" s="51">
        <v>44.6</v>
      </c>
      <c r="BO94" s="66">
        <v>1.6353723696627269</v>
      </c>
      <c r="BP94" s="51">
        <v>15025</v>
      </c>
      <c r="BQ94" s="51">
        <v>336.88340807174887</v>
      </c>
      <c r="BR94" s="51">
        <v>50.782029950083199</v>
      </c>
      <c r="BS94" s="51">
        <v>49.217970049916801</v>
      </c>
      <c r="BT94" s="51">
        <v>3348</v>
      </c>
      <c r="BU94" s="51">
        <v>9931</v>
      </c>
      <c r="BV94" s="51">
        <v>1162</v>
      </c>
      <c r="BW94" s="48">
        <v>1.0345167652859961</v>
      </c>
      <c r="BX94" s="48">
        <v>45.413352129694893</v>
      </c>
      <c r="BY94" s="48">
        <v>34.707287933094385</v>
      </c>
      <c r="BZ94" s="48">
        <v>10.802575998892044</v>
      </c>
      <c r="CA94" s="47">
        <v>1.4300155548756877</v>
      </c>
      <c r="CB94" s="47">
        <v>0.6966742446830273</v>
      </c>
      <c r="CC94" s="47">
        <v>6.4033875235655646</v>
      </c>
      <c r="CD94" s="63">
        <v>0</v>
      </c>
    </row>
    <row r="95" spans="1:82" x14ac:dyDescent="0.45">
      <c r="A95" s="1"/>
      <c r="B95" s="1"/>
      <c r="C95" s="1"/>
      <c r="D95" s="1"/>
      <c r="E95" s="1">
        <v>6</v>
      </c>
      <c r="F95" s="1" t="s">
        <v>566</v>
      </c>
      <c r="G95" s="1">
        <v>6112</v>
      </c>
      <c r="H95" s="1" t="s">
        <v>190</v>
      </c>
      <c r="I95" s="48">
        <v>23.1</v>
      </c>
      <c r="J95" s="48">
        <v>13.5</v>
      </c>
      <c r="K95" s="47">
        <v>0.55555555555555558</v>
      </c>
      <c r="L95" s="48">
        <v>5.6</v>
      </c>
      <c r="M95" s="63">
        <v>721.2</v>
      </c>
      <c r="N95" s="63">
        <v>1059.4000000000001</v>
      </c>
      <c r="O95" s="47">
        <v>6.2960397909714789</v>
      </c>
      <c r="P95" s="47"/>
      <c r="Q95" s="47">
        <v>64830.321727633323</v>
      </c>
      <c r="R95" s="51"/>
      <c r="S95" s="47">
        <v>50.368318327771831</v>
      </c>
      <c r="T95" s="64">
        <v>0.23465340300950702</v>
      </c>
      <c r="U95" s="79">
        <v>1005</v>
      </c>
      <c r="V95" s="79">
        <v>486</v>
      </c>
      <c r="W95" s="47">
        <v>85.3773585</v>
      </c>
      <c r="X95" s="70">
        <v>211</v>
      </c>
      <c r="Y95" s="51"/>
      <c r="Z95" s="48">
        <v>27.3224043715847</v>
      </c>
      <c r="AA95" s="55">
        <v>6.4451536199236594</v>
      </c>
      <c r="AB95" s="47">
        <v>7.6326480364397389</v>
      </c>
      <c r="AC95" s="47">
        <v>5.2176126240773728</v>
      </c>
      <c r="AD95" s="56">
        <v>1.9398035166760528</v>
      </c>
      <c r="AE95" s="56">
        <v>2.2159300750954083</v>
      </c>
      <c r="AF95" s="56">
        <v>1.6543649783659964</v>
      </c>
      <c r="AG95" s="56">
        <v>1.0011889118328015</v>
      </c>
      <c r="AH95" s="56">
        <v>1.3541794903360829</v>
      </c>
      <c r="AI95" s="56">
        <v>0.63629422244846023</v>
      </c>
      <c r="AJ95" s="56">
        <v>0.18772292096865029</v>
      </c>
      <c r="AK95" s="56">
        <v>0.2462144527883787</v>
      </c>
      <c r="AL95" s="56">
        <v>0.12725884448969205</v>
      </c>
      <c r="AM95" s="55">
        <v>0.50059445591640073</v>
      </c>
      <c r="AN95" s="48">
        <v>0.86175058475932542</v>
      </c>
      <c r="AO95" s="48">
        <v>0.12725884448969205</v>
      </c>
      <c r="AP95" s="47">
        <v>0.50059445591640073</v>
      </c>
      <c r="AQ95" s="48">
        <v>0.49242890557675739</v>
      </c>
      <c r="AR95" s="48">
        <v>0.50903537795876819</v>
      </c>
      <c r="AS95" s="48">
        <v>0.12514861397910018</v>
      </c>
      <c r="AT95" s="48">
        <v>0.2462144527883787</v>
      </c>
      <c r="AU95" s="48">
        <v>0</v>
      </c>
      <c r="AV95" s="85">
        <v>0.70873786407766992</v>
      </c>
      <c r="AW95" s="63">
        <v>1</v>
      </c>
      <c r="AX95" s="63"/>
      <c r="AY95" s="63">
        <v>0.99</v>
      </c>
      <c r="AZ95" s="63">
        <v>0</v>
      </c>
      <c r="BA95" s="63">
        <v>0</v>
      </c>
      <c r="BB95" s="63">
        <v>0</v>
      </c>
      <c r="BC95" s="63">
        <v>0</v>
      </c>
      <c r="BD95" s="63"/>
      <c r="BE95" s="63"/>
      <c r="BF95" s="63">
        <v>1285</v>
      </c>
      <c r="BG95" s="63">
        <v>4251</v>
      </c>
      <c r="BH95" s="63">
        <v>3515</v>
      </c>
      <c r="BI95" s="63">
        <v>3444</v>
      </c>
      <c r="BJ95" s="80">
        <v>1205</v>
      </c>
      <c r="BK95" s="80">
        <v>3611</v>
      </c>
      <c r="BL95" s="63">
        <v>2955</v>
      </c>
      <c r="BM95" s="63">
        <v>3204</v>
      </c>
      <c r="BN95" s="51">
        <v>153.1</v>
      </c>
      <c r="BO95" s="66">
        <v>1.7511817674212056</v>
      </c>
      <c r="BP95" s="51">
        <v>16089</v>
      </c>
      <c r="BQ95" s="51">
        <v>105.08817766165905</v>
      </c>
      <c r="BR95" s="51">
        <v>50.804897756230957</v>
      </c>
      <c r="BS95" s="51">
        <v>49.195102243769036</v>
      </c>
      <c r="BT95" s="51">
        <v>3438</v>
      </c>
      <c r="BU95" s="51">
        <v>10736</v>
      </c>
      <c r="BV95" s="51">
        <v>1597</v>
      </c>
      <c r="BW95" s="48">
        <v>1.0381235461359524</v>
      </c>
      <c r="BX95" s="48">
        <v>46.898286140089418</v>
      </c>
      <c r="BY95" s="48">
        <v>46.451425247236763</v>
      </c>
      <c r="BZ95" s="48">
        <v>11.413353623739777</v>
      </c>
      <c r="CA95" s="47">
        <v>1.6410357032544847</v>
      </c>
      <c r="CB95" s="47">
        <v>0.89345277177188598</v>
      </c>
      <c r="CC95" s="47">
        <v>5.5496025204234893</v>
      </c>
      <c r="CD95" s="63">
        <v>0</v>
      </c>
    </row>
    <row r="96" spans="1:82" x14ac:dyDescent="0.45">
      <c r="A96" s="1"/>
      <c r="B96" s="1"/>
      <c r="C96" s="1"/>
      <c r="D96" s="1"/>
      <c r="E96" s="1">
        <v>6</v>
      </c>
      <c r="F96" s="1" t="s">
        <v>566</v>
      </c>
      <c r="G96" s="1">
        <v>6113</v>
      </c>
      <c r="H96" s="1" t="s">
        <v>302</v>
      </c>
      <c r="I96" s="48">
        <v>20.5</v>
      </c>
      <c r="J96" s="48">
        <v>12.1</v>
      </c>
      <c r="K96" s="47">
        <v>0.47169811320754718</v>
      </c>
      <c r="L96" s="48">
        <v>6.1</v>
      </c>
      <c r="M96" s="63">
        <v>824.9</v>
      </c>
      <c r="N96" s="63">
        <v>891.5</v>
      </c>
      <c r="O96" s="47">
        <v>4.9997500124993746</v>
      </c>
      <c r="P96" s="47"/>
      <c r="Q96" s="47"/>
      <c r="R96" s="51"/>
      <c r="S96" s="47">
        <v>19.999000049997498</v>
      </c>
      <c r="T96" s="64">
        <v>0.58797060146992652</v>
      </c>
      <c r="U96" s="79">
        <v>1282</v>
      </c>
      <c r="V96" s="79">
        <v>1106</v>
      </c>
      <c r="W96" s="47">
        <v>61.754386000000004</v>
      </c>
      <c r="X96" s="70">
        <v>168</v>
      </c>
      <c r="Y96" s="51">
        <v>471.69811320754712</v>
      </c>
      <c r="Z96" s="48">
        <v>9.5238095238095255</v>
      </c>
      <c r="AA96" s="55">
        <v>6.5138481428074186</v>
      </c>
      <c r="AB96" s="47">
        <v>8.1777948816624964</v>
      </c>
      <c r="AC96" s="47">
        <v>4.7339713903468148</v>
      </c>
      <c r="AD96" s="56">
        <v>1.3922728854855553</v>
      </c>
      <c r="AE96" s="56">
        <v>1.8279776794304408</v>
      </c>
      <c r="AF96" s="56">
        <v>0.92621179376350715</v>
      </c>
      <c r="AG96" s="56">
        <v>1.7403411068569439</v>
      </c>
      <c r="AH96" s="56">
        <v>2.4052337887242641</v>
      </c>
      <c r="AI96" s="56">
        <v>1.0291242152927857</v>
      </c>
      <c r="AJ96" s="56">
        <v>0.3977922529958729</v>
      </c>
      <c r="AK96" s="56">
        <v>0.67346546084279391</v>
      </c>
      <c r="AL96" s="56">
        <v>0.10291242152927858</v>
      </c>
      <c r="AM96" s="55">
        <v>0.44751628462035703</v>
      </c>
      <c r="AN96" s="48">
        <v>0.67346546084279391</v>
      </c>
      <c r="AO96" s="48">
        <v>0.20582484305855717</v>
      </c>
      <c r="AP96" s="47">
        <v>0.34806822137138882</v>
      </c>
      <c r="AQ96" s="48">
        <v>0.38483740619588225</v>
      </c>
      <c r="AR96" s="48">
        <v>0.30873726458783574</v>
      </c>
      <c r="AS96" s="48">
        <v>0.34806822137138882</v>
      </c>
      <c r="AT96" s="48">
        <v>0.57725610929382343</v>
      </c>
      <c r="AU96" s="48">
        <v>0.10291242152927858</v>
      </c>
      <c r="AV96" s="85">
        <v>0.81679389312977102</v>
      </c>
      <c r="AW96" s="63">
        <v>1</v>
      </c>
      <c r="AX96" s="63"/>
      <c r="AY96" s="63">
        <v>7.47</v>
      </c>
      <c r="AZ96" s="63">
        <v>0</v>
      </c>
      <c r="BA96" s="63">
        <v>0</v>
      </c>
      <c r="BB96" s="63">
        <v>1</v>
      </c>
      <c r="BC96" s="63">
        <v>0</v>
      </c>
      <c r="BD96" s="63">
        <v>1</v>
      </c>
      <c r="BE96" s="63"/>
      <c r="BF96" s="63">
        <v>1682</v>
      </c>
      <c r="BG96" s="63">
        <v>4032</v>
      </c>
      <c r="BH96" s="63">
        <v>4466</v>
      </c>
      <c r="BI96" s="63">
        <v>4593</v>
      </c>
      <c r="BJ96" s="80">
        <v>1522</v>
      </c>
      <c r="BK96" s="80">
        <v>3712</v>
      </c>
      <c r="BL96" s="63">
        <v>3986</v>
      </c>
      <c r="BM96" s="63">
        <v>4193</v>
      </c>
      <c r="BN96" s="51">
        <v>320</v>
      </c>
      <c r="BO96" s="66">
        <v>2.2003785574110939</v>
      </c>
      <c r="BP96" s="51">
        <v>20216</v>
      </c>
      <c r="BQ96" s="51">
        <v>63.174999999999997</v>
      </c>
      <c r="BR96" s="51">
        <v>51.647210130589627</v>
      </c>
      <c r="BS96" s="51">
        <v>48.352789869410365</v>
      </c>
      <c r="BT96" s="51">
        <v>4109</v>
      </c>
      <c r="BU96" s="51">
        <v>13548</v>
      </c>
      <c r="BV96" s="51">
        <v>2225</v>
      </c>
      <c r="BW96" s="48">
        <v>1.073201251303441</v>
      </c>
      <c r="BX96" s="48">
        <v>46.752288160614114</v>
      </c>
      <c r="BY96" s="48">
        <v>54.14942808469214</v>
      </c>
      <c r="BZ96" s="48">
        <v>10.662911175938033</v>
      </c>
      <c r="CA96" s="47">
        <v>1.5449548436982357</v>
      </c>
      <c r="CB96" s="47">
        <v>0.75790237615385148</v>
      </c>
      <c r="CC96" s="47">
        <v>9.4238533365681914</v>
      </c>
      <c r="CD96" s="63">
        <v>0</v>
      </c>
    </row>
    <row r="97" spans="1:82" x14ac:dyDescent="0.45">
      <c r="A97" s="1"/>
      <c r="B97" s="1"/>
      <c r="C97" s="1"/>
      <c r="D97" s="1"/>
      <c r="E97" s="1">
        <v>6</v>
      </c>
      <c r="F97" s="1" t="s">
        <v>566</v>
      </c>
      <c r="G97" s="1">
        <v>6114</v>
      </c>
      <c r="H97" s="1" t="s">
        <v>453</v>
      </c>
      <c r="I97" s="48">
        <v>21</v>
      </c>
      <c r="J97" s="48">
        <v>10</v>
      </c>
      <c r="K97" s="47">
        <v>0</v>
      </c>
      <c r="L97" s="48">
        <v>6.7</v>
      </c>
      <c r="M97" s="63">
        <v>629.29999999999995</v>
      </c>
      <c r="N97" s="63">
        <v>1634.5</v>
      </c>
      <c r="O97" s="47"/>
      <c r="P97" s="47"/>
      <c r="Q97" s="47"/>
      <c r="R97" s="51"/>
      <c r="S97" s="47"/>
      <c r="T97" s="64">
        <v>0.96275862068965512</v>
      </c>
      <c r="U97" s="79">
        <v>836</v>
      </c>
      <c r="V97" s="79">
        <v>788</v>
      </c>
      <c r="W97" s="47">
        <v>77.707006399999997</v>
      </c>
      <c r="X97" s="70">
        <v>24</v>
      </c>
      <c r="Y97" s="51"/>
      <c r="Z97" s="48">
        <v>0</v>
      </c>
      <c r="AA97" s="55">
        <v>5.7807864912147258</v>
      </c>
      <c r="AB97" s="47">
        <v>6.6006600660066006</v>
      </c>
      <c r="AC97" s="47">
        <v>4.937509643573522</v>
      </c>
      <c r="AD97" s="56">
        <v>1.9776374838366166</v>
      </c>
      <c r="AE97" s="56">
        <v>2.1002100210021002</v>
      </c>
      <c r="AF97" s="56">
        <v>1.851566116340071</v>
      </c>
      <c r="AG97" s="56">
        <v>1.0648817220658706</v>
      </c>
      <c r="AH97" s="56">
        <v>1.2001200120012001</v>
      </c>
      <c r="AI97" s="56">
        <v>0.92578305817003548</v>
      </c>
      <c r="AJ97" s="56">
        <v>0.45637788088537312</v>
      </c>
      <c r="AK97" s="56">
        <v>0.75007500750075007</v>
      </c>
      <c r="AL97" s="56">
        <v>0.15429717636167256</v>
      </c>
      <c r="AM97" s="55">
        <v>0.6085038411804975</v>
      </c>
      <c r="AN97" s="48">
        <v>1.0501050105010501</v>
      </c>
      <c r="AO97" s="48">
        <v>0.15429717636167256</v>
      </c>
      <c r="AP97" s="47">
        <v>0.53244086103293531</v>
      </c>
      <c r="AQ97" s="48">
        <v>0.30003000300030003</v>
      </c>
      <c r="AR97" s="48">
        <v>0.77148588180836286</v>
      </c>
      <c r="AS97" s="48">
        <v>0.22818894044268656</v>
      </c>
      <c r="AT97" s="48">
        <v>0.45004500450045004</v>
      </c>
      <c r="AU97" s="48">
        <v>0</v>
      </c>
      <c r="AV97" s="85">
        <v>0.76315789473684215</v>
      </c>
      <c r="AW97" s="63">
        <v>1</v>
      </c>
      <c r="AX97" s="63"/>
      <c r="AY97" s="63">
        <v>0</v>
      </c>
      <c r="AZ97" s="63">
        <v>0</v>
      </c>
      <c r="BA97" s="63">
        <v>0</v>
      </c>
      <c r="BB97" s="63">
        <v>1</v>
      </c>
      <c r="BC97" s="63">
        <v>0</v>
      </c>
      <c r="BD97" s="63"/>
      <c r="BE97" s="63"/>
      <c r="BF97" s="63">
        <v>1026</v>
      </c>
      <c r="BG97" s="63">
        <v>2848</v>
      </c>
      <c r="BH97" s="63">
        <v>3140</v>
      </c>
      <c r="BI97" s="63">
        <v>2772</v>
      </c>
      <c r="BJ97" s="80">
        <v>946</v>
      </c>
      <c r="BK97" s="80">
        <v>2528</v>
      </c>
      <c r="BL97" s="63">
        <v>2820</v>
      </c>
      <c r="BM97" s="63">
        <v>2612</v>
      </c>
      <c r="BN97" s="51">
        <v>93.2</v>
      </c>
      <c r="BO97" s="66">
        <v>1.4411957102631725</v>
      </c>
      <c r="BP97" s="51">
        <v>13241</v>
      </c>
      <c r="BQ97" s="51">
        <v>142.07081545064378</v>
      </c>
      <c r="BR97" s="51">
        <v>50.660826221584479</v>
      </c>
      <c r="BS97" s="51">
        <v>49.339173778415528</v>
      </c>
      <c r="BT97" s="51">
        <v>2805</v>
      </c>
      <c r="BU97" s="51">
        <v>8876</v>
      </c>
      <c r="BV97" s="51">
        <v>1278</v>
      </c>
      <c r="BW97" s="48">
        <v>1.0343799058084773</v>
      </c>
      <c r="BX97" s="48">
        <v>46.000450653447501</v>
      </c>
      <c r="BY97" s="48">
        <v>45.561497326203209</v>
      </c>
      <c r="BZ97" s="48">
        <v>10.417470483833629</v>
      </c>
      <c r="CA97" s="47">
        <v>1.5332972672935952</v>
      </c>
      <c r="CB97" s="47">
        <v>0.78368526995005972</v>
      </c>
      <c r="CC97" s="47">
        <v>7.3994700272313194</v>
      </c>
      <c r="CD97" s="63">
        <v>0</v>
      </c>
    </row>
    <row r="98" spans="1:82" x14ac:dyDescent="0.45">
      <c r="A98" s="1"/>
      <c r="B98" s="1"/>
      <c r="C98" s="1"/>
      <c r="D98" s="1"/>
      <c r="E98" s="1">
        <v>6</v>
      </c>
      <c r="F98" s="1" t="s">
        <v>566</v>
      </c>
      <c r="G98" s="1">
        <v>6115</v>
      </c>
      <c r="H98" s="1" t="s">
        <v>191</v>
      </c>
      <c r="I98" s="48">
        <v>22.5</v>
      </c>
      <c r="J98" s="48">
        <v>9</v>
      </c>
      <c r="K98" s="47">
        <v>0.73619631901840488</v>
      </c>
      <c r="L98" s="48">
        <v>3.9</v>
      </c>
      <c r="M98" s="63">
        <v>574.70000000000005</v>
      </c>
      <c r="N98" s="63">
        <v>2249.8000000000002</v>
      </c>
      <c r="O98" s="47">
        <v>1.6700903518880372</v>
      </c>
      <c r="P98" s="47"/>
      <c r="Q98" s="47">
        <v>8263.6070611420073</v>
      </c>
      <c r="R98" s="51"/>
      <c r="S98" s="47">
        <v>40.082168445312895</v>
      </c>
      <c r="T98" s="64">
        <v>0.76727290946440208</v>
      </c>
      <c r="U98" s="79">
        <v>3881</v>
      </c>
      <c r="V98" s="79">
        <v>2559</v>
      </c>
      <c r="W98" s="47">
        <v>89.448441199999991</v>
      </c>
      <c r="X98" s="70">
        <v>397</v>
      </c>
      <c r="Y98" s="51"/>
      <c r="Z98" s="48">
        <v>7.5662042875157631</v>
      </c>
      <c r="AA98" s="55">
        <v>5.5715372152233575</v>
      </c>
      <c r="AB98" s="47">
        <v>5.973913909262885</v>
      </c>
      <c r="AC98" s="47">
        <v>5.1721297973974636</v>
      </c>
      <c r="AD98" s="56">
        <v>1.5540786297655655</v>
      </c>
      <c r="AE98" s="56">
        <v>1.5598552985297534</v>
      </c>
      <c r="AF98" s="56">
        <v>1.548344589029814</v>
      </c>
      <c r="AG98" s="56">
        <v>1.5540786297655655</v>
      </c>
      <c r="AH98" s="56">
        <v>1.6926089409578176</v>
      </c>
      <c r="AI98" s="56">
        <v>1.4165705814528085</v>
      </c>
      <c r="AJ98" s="56">
        <v>0.23145851932678635</v>
      </c>
      <c r="AK98" s="56">
        <v>0.36507251667717633</v>
      </c>
      <c r="AL98" s="56">
        <v>9.8830505682754075E-2</v>
      </c>
      <c r="AM98" s="55">
        <v>0.51251529279502706</v>
      </c>
      <c r="AN98" s="48">
        <v>0.63057980153330462</v>
      </c>
      <c r="AO98" s="48">
        <v>0.3953220227310163</v>
      </c>
      <c r="AP98" s="47">
        <v>0.41331878451211851</v>
      </c>
      <c r="AQ98" s="48">
        <v>0.59739139092628857</v>
      </c>
      <c r="AR98" s="48">
        <v>0.2306045132597595</v>
      </c>
      <c r="AS98" s="48">
        <v>9.9196508282908435E-2</v>
      </c>
      <c r="AT98" s="48">
        <v>0.16594205303508017</v>
      </c>
      <c r="AU98" s="48">
        <v>3.294350189425136E-2</v>
      </c>
      <c r="AV98" s="85">
        <v>0.77744807121661719</v>
      </c>
      <c r="AW98" s="63">
        <v>5</v>
      </c>
      <c r="AX98" s="63">
        <v>2</v>
      </c>
      <c r="AY98" s="63">
        <v>5.92</v>
      </c>
      <c r="AZ98" s="63">
        <v>0</v>
      </c>
      <c r="BA98" s="63">
        <v>0</v>
      </c>
      <c r="BB98" s="63">
        <v>0</v>
      </c>
      <c r="BC98" s="63">
        <v>4</v>
      </c>
      <c r="BD98" s="63"/>
      <c r="BE98" s="63"/>
      <c r="BF98" s="63">
        <v>4543</v>
      </c>
      <c r="BG98" s="63">
        <v>13379</v>
      </c>
      <c r="BH98" s="63">
        <v>13509</v>
      </c>
      <c r="BI98" s="63">
        <v>13210</v>
      </c>
      <c r="BJ98" s="80">
        <v>3823</v>
      </c>
      <c r="BK98" s="80">
        <v>11379</v>
      </c>
      <c r="BL98" s="63">
        <v>12229</v>
      </c>
      <c r="BM98" s="63">
        <v>11530</v>
      </c>
      <c r="BN98" s="51">
        <v>591.5</v>
      </c>
      <c r="BO98" s="66">
        <v>6.6505505844347379</v>
      </c>
      <c r="BP98" s="51">
        <v>61102</v>
      </c>
      <c r="BQ98" s="51">
        <v>103.30008453085377</v>
      </c>
      <c r="BR98" s="51">
        <v>49.811790121436289</v>
      </c>
      <c r="BS98" s="51">
        <v>50.188209878563718</v>
      </c>
      <c r="BT98" s="51">
        <v>13523</v>
      </c>
      <c r="BU98" s="51">
        <v>40320</v>
      </c>
      <c r="BV98" s="51">
        <v>5422</v>
      </c>
      <c r="BW98" s="48">
        <v>0.99263667540851319</v>
      </c>
      <c r="BX98" s="48">
        <v>46.986607142857146</v>
      </c>
      <c r="BY98" s="48">
        <v>40.094653553205653</v>
      </c>
      <c r="BZ98" s="48">
        <v>13.751792795072976</v>
      </c>
      <c r="CA98" s="47">
        <v>1.8504300052827563</v>
      </c>
      <c r="CB98" s="47">
        <v>0.90591603939609788</v>
      </c>
      <c r="CC98" s="47">
        <v>11.031111758387794</v>
      </c>
      <c r="CD98" s="63">
        <v>0</v>
      </c>
    </row>
    <row r="99" spans="1:82" x14ac:dyDescent="0.45">
      <c r="A99" s="1"/>
      <c r="B99" s="1"/>
      <c r="C99" s="1"/>
      <c r="D99" s="1"/>
      <c r="E99" s="1">
        <v>6</v>
      </c>
      <c r="F99" s="1" t="s">
        <v>566</v>
      </c>
      <c r="G99" s="1">
        <v>6116</v>
      </c>
      <c r="H99" s="1" t="s">
        <v>454</v>
      </c>
      <c r="I99" s="48">
        <v>25</v>
      </c>
      <c r="J99" s="48">
        <v>13.3</v>
      </c>
      <c r="K99" s="47">
        <v>0</v>
      </c>
      <c r="L99" s="48">
        <v>6.3</v>
      </c>
      <c r="M99" s="63">
        <v>582.20000000000005</v>
      </c>
      <c r="N99" s="63">
        <v>2075.1</v>
      </c>
      <c r="O99" s="47"/>
      <c r="P99" s="47"/>
      <c r="Q99" s="47"/>
      <c r="R99" s="51"/>
      <c r="S99" s="47"/>
      <c r="T99" s="64">
        <v>0.87404331262655732</v>
      </c>
      <c r="U99" s="79">
        <v>1713</v>
      </c>
      <c r="V99" s="79">
        <v>1036</v>
      </c>
      <c r="W99" s="47">
        <v>79.391100699999996</v>
      </c>
      <c r="X99" s="70"/>
      <c r="Y99" s="51"/>
      <c r="Z99" s="48">
        <v>2.4038461538461542</v>
      </c>
      <c r="AA99" s="55">
        <v>4.6382189239332101</v>
      </c>
      <c r="AB99" s="47">
        <v>5.293704955673193</v>
      </c>
      <c r="AC99" s="47">
        <v>3.9296794208893489</v>
      </c>
      <c r="AD99" s="56">
        <v>1.5571163530347205</v>
      </c>
      <c r="AE99" s="56">
        <v>1.5944894444798776</v>
      </c>
      <c r="AF99" s="56">
        <v>1.5167183729748364</v>
      </c>
      <c r="AG99" s="56">
        <v>1.0270341902994964</v>
      </c>
      <c r="AH99" s="56">
        <v>1.1480324000255118</v>
      </c>
      <c r="AI99" s="56">
        <v>0.89624267493967602</v>
      </c>
      <c r="AJ99" s="56">
        <v>0.19878081102570899</v>
      </c>
      <c r="AK99" s="56">
        <v>0.38267746667517061</v>
      </c>
      <c r="AL99" s="56">
        <v>0</v>
      </c>
      <c r="AM99" s="55">
        <v>0.6294725682480784</v>
      </c>
      <c r="AN99" s="48">
        <v>0.82913451112953629</v>
      </c>
      <c r="AO99" s="48">
        <v>0.41365046535677352</v>
      </c>
      <c r="AP99" s="47">
        <v>0.39756162205141798</v>
      </c>
      <c r="AQ99" s="48">
        <v>0.38267746667517061</v>
      </c>
      <c r="AR99" s="48">
        <v>0.41365046535677352</v>
      </c>
      <c r="AS99" s="48">
        <v>0.16565067585475748</v>
      </c>
      <c r="AT99" s="48">
        <v>0.31889788889597548</v>
      </c>
      <c r="AU99" s="48">
        <v>0</v>
      </c>
      <c r="AV99" s="85">
        <v>0.79285714285714282</v>
      </c>
      <c r="AW99" s="63"/>
      <c r="AX99" s="63"/>
      <c r="AY99" s="63">
        <v>0</v>
      </c>
      <c r="AZ99" s="63">
        <v>1.48</v>
      </c>
      <c r="BA99" s="63">
        <v>0</v>
      </c>
      <c r="BB99" s="63">
        <v>0</v>
      </c>
      <c r="BC99" s="63">
        <v>1</v>
      </c>
      <c r="BD99" s="63"/>
      <c r="BE99" s="63"/>
      <c r="BF99" s="63">
        <v>1772</v>
      </c>
      <c r="BG99" s="63">
        <v>5645</v>
      </c>
      <c r="BH99" s="63">
        <v>5434</v>
      </c>
      <c r="BI99" s="63">
        <v>5278</v>
      </c>
      <c r="BJ99" s="80">
        <v>1532</v>
      </c>
      <c r="BK99" s="80">
        <v>4765</v>
      </c>
      <c r="BL99" s="63">
        <v>5114</v>
      </c>
      <c r="BM99" s="63">
        <v>4798</v>
      </c>
      <c r="BN99" s="51">
        <v>673.3</v>
      </c>
      <c r="BO99" s="66">
        <v>3.4182275719972002</v>
      </c>
      <c r="BP99" s="51">
        <v>31405</v>
      </c>
      <c r="BQ99" s="51">
        <v>46.64339818802911</v>
      </c>
      <c r="BR99" s="51">
        <v>51.9184843177838</v>
      </c>
      <c r="BS99" s="51">
        <v>48.081515682216207</v>
      </c>
      <c r="BT99" s="51">
        <v>6563</v>
      </c>
      <c r="BU99" s="51">
        <v>19439</v>
      </c>
      <c r="BV99" s="51">
        <v>2229</v>
      </c>
      <c r="BW99" s="48">
        <v>1.0817786298945506</v>
      </c>
      <c r="BX99" s="48">
        <v>45.228664025927259</v>
      </c>
      <c r="BY99" s="48">
        <v>33.963126618924271</v>
      </c>
      <c r="BZ99" s="48">
        <v>12.468562927278525</v>
      </c>
      <c r="CA99" s="47">
        <v>1.6524812687307608</v>
      </c>
      <c r="CB99" s="47">
        <v>0.86379702683653403</v>
      </c>
      <c r="CC99" s="47">
        <v>8.5135947756496702</v>
      </c>
      <c r="CD99" s="63">
        <v>0</v>
      </c>
    </row>
    <row r="100" spans="1:82" x14ac:dyDescent="0.45">
      <c r="A100" s="1"/>
      <c r="B100" s="1"/>
      <c r="C100" s="1"/>
      <c r="D100" s="1"/>
      <c r="E100" s="1">
        <v>6</v>
      </c>
      <c r="F100" s="1" t="s">
        <v>566</v>
      </c>
      <c r="G100" s="1">
        <v>6117</v>
      </c>
      <c r="H100" s="1" t="s">
        <v>192</v>
      </c>
      <c r="I100" s="48">
        <v>19.100000000000001</v>
      </c>
      <c r="J100" s="48">
        <v>10.3</v>
      </c>
      <c r="K100" s="47">
        <v>0.33840947546531303</v>
      </c>
      <c r="L100" s="48">
        <v>6.1</v>
      </c>
      <c r="M100" s="63">
        <v>649.29999999999995</v>
      </c>
      <c r="N100" s="63">
        <v>1290.3</v>
      </c>
      <c r="O100" s="47">
        <v>2.1604338151100739</v>
      </c>
      <c r="P100" s="47"/>
      <c r="Q100" s="47">
        <v>4671.8236221833349</v>
      </c>
      <c r="R100" s="51"/>
      <c r="S100" s="47">
        <v>36.727374856871258</v>
      </c>
      <c r="T100" s="64">
        <v>0.2711344437963143</v>
      </c>
      <c r="U100" s="79">
        <v>2316</v>
      </c>
      <c r="V100" s="79">
        <v>1847</v>
      </c>
      <c r="W100" s="47">
        <v>89.690721600000003</v>
      </c>
      <c r="X100" s="70">
        <v>421</v>
      </c>
      <c r="Y100" s="51"/>
      <c r="Z100" s="48">
        <v>7.3664825046040514</v>
      </c>
      <c r="AA100" s="55">
        <v>6.3675149540123916</v>
      </c>
      <c r="AB100" s="47">
        <v>6.544002039688948</v>
      </c>
      <c r="AC100" s="47">
        <v>6.1877974902639554</v>
      </c>
      <c r="AD100" s="56">
        <v>1.3721244345346568</v>
      </c>
      <c r="AE100" s="56">
        <v>1.5722602303148769</v>
      </c>
      <c r="AF100" s="56">
        <v>1.1683254002596279</v>
      </c>
      <c r="AG100" s="56">
        <v>1.9295499860643612</v>
      </c>
      <c r="AH100" s="56">
        <v>1.8697148684825564</v>
      </c>
      <c r="AI100" s="56">
        <v>1.99048031155344</v>
      </c>
      <c r="AJ100" s="56">
        <v>0.42878888579208024</v>
      </c>
      <c r="AK100" s="56">
        <v>0.59490927633535895</v>
      </c>
      <c r="AL100" s="56">
        <v>0.25962786672436172</v>
      </c>
      <c r="AM100" s="55">
        <v>0.30015222005445619</v>
      </c>
      <c r="AN100" s="48">
        <v>0.42493519738239921</v>
      </c>
      <c r="AO100" s="48">
        <v>0.17308524448290782</v>
      </c>
      <c r="AP100" s="47">
        <v>0.40734944150247626</v>
      </c>
      <c r="AQ100" s="48">
        <v>0.42493519738239921</v>
      </c>
      <c r="AR100" s="48">
        <v>0.38944180008654261</v>
      </c>
      <c r="AS100" s="48">
        <v>0.1715155543168321</v>
      </c>
      <c r="AT100" s="48">
        <v>0.25496111842943947</v>
      </c>
      <c r="AU100" s="48">
        <v>8.6542622241453912E-2</v>
      </c>
      <c r="AV100" s="85">
        <v>0.77441077441077444</v>
      </c>
      <c r="AW100" s="63">
        <v>3</v>
      </c>
      <c r="AX100" s="63">
        <v>1</v>
      </c>
      <c r="AY100" s="63">
        <v>6.93</v>
      </c>
      <c r="AZ100" s="63">
        <v>0</v>
      </c>
      <c r="BA100" s="63">
        <v>0</v>
      </c>
      <c r="BB100" s="63">
        <v>1</v>
      </c>
      <c r="BC100" s="63">
        <v>1</v>
      </c>
      <c r="BD100" s="63"/>
      <c r="BE100" s="63"/>
      <c r="BF100" s="63">
        <v>3522</v>
      </c>
      <c r="BG100" s="63">
        <v>10839</v>
      </c>
      <c r="BH100" s="63">
        <v>9489</v>
      </c>
      <c r="BI100" s="63">
        <v>10482</v>
      </c>
      <c r="BJ100" s="80">
        <v>3122</v>
      </c>
      <c r="BK100" s="80">
        <v>9959</v>
      </c>
      <c r="BL100" s="63">
        <v>8689</v>
      </c>
      <c r="BM100" s="63">
        <v>9282</v>
      </c>
      <c r="BN100" s="51">
        <v>475.8</v>
      </c>
      <c r="BO100" s="66">
        <v>5.1140080391749239</v>
      </c>
      <c r="BP100" s="51">
        <v>46985</v>
      </c>
      <c r="BQ100" s="51">
        <v>98.749474569146699</v>
      </c>
      <c r="BR100" s="51">
        <v>50.479940406512711</v>
      </c>
      <c r="BS100" s="51">
        <v>49.520059593487282</v>
      </c>
      <c r="BT100" s="51">
        <v>9596</v>
      </c>
      <c r="BU100" s="51">
        <v>31173</v>
      </c>
      <c r="BV100" s="51">
        <v>5177</v>
      </c>
      <c r="BW100" s="48">
        <v>1.0170332323631415</v>
      </c>
      <c r="BX100" s="48">
        <v>47.390369871363035</v>
      </c>
      <c r="BY100" s="48">
        <v>53.949562317632349</v>
      </c>
      <c r="BZ100" s="48">
        <v>12.862926043616421</v>
      </c>
      <c r="CA100" s="47">
        <v>1.9030702451050592</v>
      </c>
      <c r="CB100" s="47">
        <v>0.87586312465072091</v>
      </c>
      <c r="CC100" s="47">
        <v>8.451171350898715</v>
      </c>
      <c r="CD100" s="63">
        <v>4</v>
      </c>
    </row>
    <row r="101" spans="1:82" x14ac:dyDescent="0.45">
      <c r="A101" s="1"/>
      <c r="B101" s="1"/>
      <c r="C101" s="1"/>
      <c r="D101" s="1"/>
      <c r="E101" s="1">
        <v>6</v>
      </c>
      <c r="F101" s="1" t="s">
        <v>566</v>
      </c>
      <c r="G101" s="1">
        <v>6201</v>
      </c>
      <c r="H101" s="1" t="s">
        <v>455</v>
      </c>
      <c r="I101" s="48">
        <v>23.6</v>
      </c>
      <c r="J101" s="48">
        <v>13.6</v>
      </c>
      <c r="K101" s="47">
        <v>0.60606060606060608</v>
      </c>
      <c r="L101" s="48">
        <v>4.8</v>
      </c>
      <c r="M101" s="63">
        <v>468.1</v>
      </c>
      <c r="N101" s="63">
        <v>1853.3</v>
      </c>
      <c r="O101" s="47">
        <v>7.0328433785779589</v>
      </c>
      <c r="P101" s="47"/>
      <c r="Q101" s="47"/>
      <c r="R101" s="51"/>
      <c r="S101" s="47">
        <v>42.197060271467755</v>
      </c>
      <c r="T101" s="64">
        <v>0.25789436669245375</v>
      </c>
      <c r="U101" s="79">
        <v>922</v>
      </c>
      <c r="V101" s="79">
        <v>498</v>
      </c>
      <c r="W101" s="47">
        <v>86.956521699999996</v>
      </c>
      <c r="X101" s="70">
        <v>95</v>
      </c>
      <c r="Y101" s="51"/>
      <c r="Z101" s="48">
        <v>11.173184357541899</v>
      </c>
      <c r="AA101" s="55">
        <v>7.616518761791629</v>
      </c>
      <c r="AB101" s="47">
        <v>7.7635521656224462</v>
      </c>
      <c r="AC101" s="47">
        <v>7.46161572679007</v>
      </c>
      <c r="AD101" s="56">
        <v>1.8866606107190274</v>
      </c>
      <c r="AE101" s="56">
        <v>2.1792427131571781</v>
      </c>
      <c r="AF101" s="56">
        <v>1.578418711436361</v>
      </c>
      <c r="AG101" s="56">
        <v>1.7469079728879884</v>
      </c>
      <c r="AH101" s="56">
        <v>1.6344320348678834</v>
      </c>
      <c r="AI101" s="56">
        <v>1.8654039316975175</v>
      </c>
      <c r="AJ101" s="56">
        <v>0.34938159457759765</v>
      </c>
      <c r="AK101" s="56">
        <v>0.54481067828929453</v>
      </c>
      <c r="AL101" s="56">
        <v>0.14349261013057829</v>
      </c>
      <c r="AM101" s="55">
        <v>0.48913423240863674</v>
      </c>
      <c r="AN101" s="48">
        <v>0.81721601743394168</v>
      </c>
      <c r="AO101" s="48">
        <v>0.14349261013057829</v>
      </c>
      <c r="AP101" s="47">
        <v>0.4192579134931172</v>
      </c>
      <c r="AQ101" s="48">
        <v>0.54481067828929453</v>
      </c>
      <c r="AR101" s="48">
        <v>0.28698522026115658</v>
      </c>
      <c r="AS101" s="48">
        <v>6.9876318915519528E-2</v>
      </c>
      <c r="AT101" s="48">
        <v>0.13620266957232363</v>
      </c>
      <c r="AU101" s="48">
        <v>0</v>
      </c>
      <c r="AV101" s="85">
        <v>0.83486238532110091</v>
      </c>
      <c r="AW101" s="63">
        <v>3</v>
      </c>
      <c r="AX101" s="63"/>
      <c r="AY101" s="63">
        <v>1.1000000000000001</v>
      </c>
      <c r="AZ101" s="63">
        <v>0</v>
      </c>
      <c r="BA101" s="63">
        <v>0</v>
      </c>
      <c r="BB101" s="63">
        <v>0</v>
      </c>
      <c r="BC101" s="63">
        <v>0</v>
      </c>
      <c r="BD101" s="63"/>
      <c r="BE101" s="63">
        <v>1</v>
      </c>
      <c r="BF101" s="63">
        <v>873</v>
      </c>
      <c r="BG101" s="63">
        <v>3171</v>
      </c>
      <c r="BH101" s="63">
        <v>3329</v>
      </c>
      <c r="BI101" s="63">
        <v>2547</v>
      </c>
      <c r="BJ101" s="80">
        <v>793</v>
      </c>
      <c r="BK101" s="80">
        <v>2851</v>
      </c>
      <c r="BL101" s="63">
        <v>3249</v>
      </c>
      <c r="BM101" s="63">
        <v>2467</v>
      </c>
      <c r="BN101" s="51">
        <v>749.1</v>
      </c>
      <c r="BO101" s="66">
        <v>1.5682159801730828</v>
      </c>
      <c r="BP101" s="51">
        <v>14408</v>
      </c>
      <c r="BQ101" s="51">
        <v>19.233747163262581</v>
      </c>
      <c r="BR101" s="51">
        <v>51.24930594114381</v>
      </c>
      <c r="BS101" s="51">
        <v>48.75069405885619</v>
      </c>
      <c r="BT101" s="51">
        <v>2984</v>
      </c>
      <c r="BU101" s="51">
        <v>9567</v>
      </c>
      <c r="BV101" s="51">
        <v>1560</v>
      </c>
      <c r="BW101" s="48">
        <v>1.06</v>
      </c>
      <c r="BX101" s="48">
        <v>47.496602905822101</v>
      </c>
      <c r="BY101" s="48">
        <v>52.278820375335123</v>
      </c>
      <c r="BZ101" s="48">
        <v>11.693005456735879</v>
      </c>
      <c r="CA101" s="47">
        <v>1.7268669124450189</v>
      </c>
      <c r="CB101" s="47">
        <v>0.81633708588309983</v>
      </c>
      <c r="CC101" s="47">
        <v>6.0541118404619887</v>
      </c>
      <c r="CD101" s="63">
        <v>0</v>
      </c>
    </row>
    <row r="102" spans="1:82" x14ac:dyDescent="0.45">
      <c r="A102" s="1"/>
      <c r="B102" s="1"/>
      <c r="C102" s="1"/>
      <c r="D102" s="1"/>
      <c r="E102" s="1">
        <v>6</v>
      </c>
      <c r="F102" s="1" t="s">
        <v>566</v>
      </c>
      <c r="G102" s="1">
        <v>6202</v>
      </c>
      <c r="H102" s="1" t="s">
        <v>456</v>
      </c>
      <c r="I102" s="48">
        <v>14.7</v>
      </c>
      <c r="J102" s="48">
        <v>9</v>
      </c>
      <c r="K102" s="47">
        <v>0</v>
      </c>
      <c r="L102" s="48">
        <v>4.2</v>
      </c>
      <c r="M102" s="63">
        <v>365.2</v>
      </c>
      <c r="N102" s="63">
        <v>730.4</v>
      </c>
      <c r="O102" s="47"/>
      <c r="P102" s="47"/>
      <c r="Q102" s="47"/>
      <c r="R102" s="51"/>
      <c r="S102" s="47"/>
      <c r="T102" s="64">
        <v>0.79749923757243057</v>
      </c>
      <c r="U102" s="79">
        <v>149</v>
      </c>
      <c r="V102" s="79">
        <v>206</v>
      </c>
      <c r="W102" s="47">
        <v>100</v>
      </c>
      <c r="X102" s="70">
        <v>46</v>
      </c>
      <c r="Y102" s="51"/>
      <c r="Z102" s="48">
        <v>0</v>
      </c>
      <c r="AA102" s="55">
        <v>7.614986293024673</v>
      </c>
      <c r="AB102" s="47">
        <v>7.3260073260073257</v>
      </c>
      <c r="AC102" s="47">
        <v>7.9027355623100313</v>
      </c>
      <c r="AD102" s="56">
        <v>3.3505939689308559</v>
      </c>
      <c r="AE102" s="56">
        <v>1.2210012210012211</v>
      </c>
      <c r="AF102" s="56">
        <v>5.4711246200607899</v>
      </c>
      <c r="AG102" s="56">
        <v>0.91379835516296071</v>
      </c>
      <c r="AH102" s="56">
        <v>1.2210012210012211</v>
      </c>
      <c r="AI102" s="56">
        <v>0.60790273556231011</v>
      </c>
      <c r="AJ102" s="56">
        <v>0.3045994517209869</v>
      </c>
      <c r="AK102" s="56">
        <v>0.61050061050061055</v>
      </c>
      <c r="AL102" s="56">
        <v>0</v>
      </c>
      <c r="AM102" s="55">
        <v>0.6091989034419738</v>
      </c>
      <c r="AN102" s="48">
        <v>0.61050061050061055</v>
      </c>
      <c r="AO102" s="48">
        <v>0.60790273556231011</v>
      </c>
      <c r="AP102" s="47">
        <v>0.91379835516296071</v>
      </c>
      <c r="AQ102" s="48">
        <v>0</v>
      </c>
      <c r="AR102" s="48">
        <v>1.8237082066869299</v>
      </c>
      <c r="AS102" s="48">
        <v>0</v>
      </c>
      <c r="AT102" s="48">
        <v>0</v>
      </c>
      <c r="AU102" s="48">
        <v>0</v>
      </c>
      <c r="AV102" s="85">
        <v>0.84</v>
      </c>
      <c r="AW102" s="63"/>
      <c r="AX102" s="63"/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/>
      <c r="BE102" s="63"/>
      <c r="BF102" s="63">
        <v>249</v>
      </c>
      <c r="BG102" s="63">
        <v>1048</v>
      </c>
      <c r="BH102" s="63">
        <v>646</v>
      </c>
      <c r="BI102" s="63">
        <v>508</v>
      </c>
      <c r="BJ102" s="80">
        <v>249</v>
      </c>
      <c r="BK102" s="80">
        <v>888</v>
      </c>
      <c r="BL102" s="63">
        <v>566</v>
      </c>
      <c r="BM102" s="63">
        <v>508</v>
      </c>
      <c r="BN102" s="51">
        <v>435</v>
      </c>
      <c r="BO102" s="66">
        <v>0.35972749961632694</v>
      </c>
      <c r="BP102" s="51">
        <v>3305</v>
      </c>
      <c r="BQ102" s="51">
        <v>7.5977011494252871</v>
      </c>
      <c r="BR102" s="51">
        <v>49.712556732223909</v>
      </c>
      <c r="BS102" s="51">
        <v>50.287443267776098</v>
      </c>
      <c r="BT102" s="51">
        <v>478</v>
      </c>
      <c r="BU102" s="51">
        <v>2393</v>
      </c>
      <c r="BV102" s="51">
        <v>392</v>
      </c>
      <c r="BW102" s="48">
        <v>1.0067650676506765</v>
      </c>
      <c r="BX102" s="48">
        <v>36.356038445465941</v>
      </c>
      <c r="BY102" s="48">
        <v>82.008368200836827</v>
      </c>
      <c r="BZ102" s="48">
        <v>7.3551946061906222</v>
      </c>
      <c r="CA102" s="47">
        <v>1.1588922453021959</v>
      </c>
      <c r="CB102" s="47">
        <v>0.38629741510073196</v>
      </c>
      <c r="CC102" s="47">
        <v>0</v>
      </c>
      <c r="CD102" s="63">
        <v>0</v>
      </c>
    </row>
    <row r="103" spans="1:82" x14ac:dyDescent="0.45">
      <c r="A103" s="1"/>
      <c r="B103" s="1"/>
      <c r="C103" s="1"/>
      <c r="D103" s="1"/>
      <c r="E103" s="1">
        <v>6</v>
      </c>
      <c r="F103" s="1" t="s">
        <v>566</v>
      </c>
      <c r="G103" s="1">
        <v>6203</v>
      </c>
      <c r="H103" s="1" t="s">
        <v>303</v>
      </c>
      <c r="I103" s="48">
        <v>19.600000000000001</v>
      </c>
      <c r="J103" s="48">
        <v>10.4</v>
      </c>
      <c r="K103" s="47">
        <v>0</v>
      </c>
      <c r="L103" s="48">
        <v>3</v>
      </c>
      <c r="M103" s="63">
        <v>736</v>
      </c>
      <c r="N103" s="63">
        <v>969.3</v>
      </c>
      <c r="O103" s="47">
        <v>16.100466913540494</v>
      </c>
      <c r="P103" s="47"/>
      <c r="Q103" s="47"/>
      <c r="R103" s="51"/>
      <c r="S103" s="47">
        <v>48.301400740621482</v>
      </c>
      <c r="T103" s="64">
        <v>0.48301400740621481</v>
      </c>
      <c r="U103" s="79">
        <v>400</v>
      </c>
      <c r="V103" s="79">
        <v>293</v>
      </c>
      <c r="W103" s="47">
        <v>64.473684200000008</v>
      </c>
      <c r="X103" s="70">
        <v>107</v>
      </c>
      <c r="Y103" s="51"/>
      <c r="Z103" s="48">
        <v>0</v>
      </c>
      <c r="AA103" s="55">
        <v>5.7590785474324111</v>
      </c>
      <c r="AB103" s="47">
        <v>5.8371735791090629</v>
      </c>
      <c r="AC103" s="47">
        <v>5.674232309746329</v>
      </c>
      <c r="AD103" s="56">
        <v>1.4397696368581028</v>
      </c>
      <c r="AE103" s="56">
        <v>1.5360983102918586</v>
      </c>
      <c r="AF103" s="56">
        <v>1.3351134846461949</v>
      </c>
      <c r="AG103" s="56">
        <v>1.7597184450487922</v>
      </c>
      <c r="AH103" s="56">
        <v>1.228878648233487</v>
      </c>
      <c r="AI103" s="56">
        <v>2.3364485981308412</v>
      </c>
      <c r="AJ103" s="56">
        <v>0.47992321228603424</v>
      </c>
      <c r="AK103" s="56">
        <v>0.61443932411674351</v>
      </c>
      <c r="AL103" s="56">
        <v>0.33377837116154874</v>
      </c>
      <c r="AM103" s="55">
        <v>0.15997440409534475</v>
      </c>
      <c r="AN103" s="48">
        <v>0.30721966205837176</v>
      </c>
      <c r="AO103" s="48">
        <v>0</v>
      </c>
      <c r="AP103" s="47">
        <v>0.47992321228603424</v>
      </c>
      <c r="AQ103" s="48">
        <v>0.30721966205837176</v>
      </c>
      <c r="AR103" s="48">
        <v>0.66755674232309747</v>
      </c>
      <c r="AS103" s="48">
        <v>0.15997440409534475</v>
      </c>
      <c r="AT103" s="48">
        <v>0.30721966205837176</v>
      </c>
      <c r="AU103" s="48">
        <v>0</v>
      </c>
      <c r="AV103" s="85">
        <v>0.86111111111111116</v>
      </c>
      <c r="AW103" s="63"/>
      <c r="AX103" s="63"/>
      <c r="AY103" s="63">
        <v>4.8099999999999996</v>
      </c>
      <c r="AZ103" s="63">
        <v>0</v>
      </c>
      <c r="BA103" s="63">
        <v>0</v>
      </c>
      <c r="BB103" s="63">
        <v>0</v>
      </c>
      <c r="BC103" s="63">
        <v>2</v>
      </c>
      <c r="BD103" s="63"/>
      <c r="BE103" s="63"/>
      <c r="BF103" s="63">
        <v>455</v>
      </c>
      <c r="BG103" s="63">
        <v>1121</v>
      </c>
      <c r="BH103" s="63">
        <v>1374</v>
      </c>
      <c r="BI103" s="63">
        <v>1380</v>
      </c>
      <c r="BJ103" s="80">
        <v>375</v>
      </c>
      <c r="BK103" s="80">
        <v>1041</v>
      </c>
      <c r="BL103" s="63">
        <v>1214</v>
      </c>
      <c r="BM103" s="63">
        <v>1300</v>
      </c>
      <c r="BN103" s="51">
        <v>618.79999999999995</v>
      </c>
      <c r="BO103" s="66">
        <v>0.68604006961625075</v>
      </c>
      <c r="BP103" s="51">
        <v>6303</v>
      </c>
      <c r="BQ103" s="51">
        <v>10.18584356819651</v>
      </c>
      <c r="BR103" s="51">
        <v>52.006980802792327</v>
      </c>
      <c r="BS103" s="51">
        <v>47.99301919720768</v>
      </c>
      <c r="BT103" s="51">
        <v>1286</v>
      </c>
      <c r="BU103" s="51">
        <v>4104</v>
      </c>
      <c r="BV103" s="51">
        <v>774</v>
      </c>
      <c r="BW103" s="48">
        <v>1.086662153012864</v>
      </c>
      <c r="BX103" s="48">
        <v>50.194931773879148</v>
      </c>
      <c r="BY103" s="48">
        <v>60.186625194401245</v>
      </c>
      <c r="BZ103" s="48">
        <v>10.707332900713823</v>
      </c>
      <c r="CA103" s="47">
        <v>1.7199617445780611</v>
      </c>
      <c r="CB103" s="47">
        <v>0.72968074012402595</v>
      </c>
      <c r="CC103" s="47">
        <v>15.135279601154972</v>
      </c>
      <c r="CD103" s="63">
        <v>0</v>
      </c>
    </row>
    <row r="104" spans="1:82" x14ac:dyDescent="0.45">
      <c r="A104" s="1"/>
      <c r="B104" s="1"/>
      <c r="C104" s="1"/>
      <c r="D104" s="1"/>
      <c r="E104" s="1">
        <v>6</v>
      </c>
      <c r="F104" s="1" t="s">
        <v>566</v>
      </c>
      <c r="G104" s="1">
        <v>6204</v>
      </c>
      <c r="H104" s="1" t="s">
        <v>304</v>
      </c>
      <c r="I104" s="48">
        <v>21</v>
      </c>
      <c r="J104" s="48">
        <v>7.5</v>
      </c>
      <c r="K104" s="47">
        <v>0</v>
      </c>
      <c r="L104" s="48">
        <v>5.5</v>
      </c>
      <c r="M104" s="63">
        <v>401.6</v>
      </c>
      <c r="N104" s="63">
        <v>665.2</v>
      </c>
      <c r="O104" s="47">
        <v>13.257324671881214</v>
      </c>
      <c r="P104" s="47"/>
      <c r="Q104" s="47"/>
      <c r="R104" s="51"/>
      <c r="S104" s="47">
        <v>39.771974015643643</v>
      </c>
      <c r="T104" s="64">
        <v>0.30319501524592335</v>
      </c>
      <c r="U104" s="79">
        <v>405</v>
      </c>
      <c r="V104" s="79">
        <v>659</v>
      </c>
      <c r="W104" s="47">
        <v>68.8172043</v>
      </c>
      <c r="X104" s="70">
        <v>28</v>
      </c>
      <c r="Y104" s="51"/>
      <c r="Z104" s="48">
        <v>26.666666666666668</v>
      </c>
      <c r="AA104" s="55">
        <v>6.8737607402511571</v>
      </c>
      <c r="AB104" s="47">
        <v>7.9753022896835599</v>
      </c>
      <c r="AC104" s="47">
        <v>5.709624796084829</v>
      </c>
      <c r="AD104" s="56">
        <v>2.1150033046926637</v>
      </c>
      <c r="AE104" s="56">
        <v>2.5726781579624389</v>
      </c>
      <c r="AF104" s="56">
        <v>1.6313213703099512</v>
      </c>
      <c r="AG104" s="56">
        <v>1.9828155981493722</v>
      </c>
      <c r="AH104" s="56">
        <v>2.3154103421661949</v>
      </c>
      <c r="AI104" s="56">
        <v>1.6313213703099512</v>
      </c>
      <c r="AJ104" s="56">
        <v>0.26437541308658297</v>
      </c>
      <c r="AK104" s="56">
        <v>0.51453563159248783</v>
      </c>
      <c r="AL104" s="56">
        <v>0</v>
      </c>
      <c r="AM104" s="55">
        <v>0.39656311962987445</v>
      </c>
      <c r="AN104" s="48">
        <v>0.51453563159248783</v>
      </c>
      <c r="AO104" s="48">
        <v>0.27188689505165847</v>
      </c>
      <c r="AP104" s="47">
        <v>0.13218770654329148</v>
      </c>
      <c r="AQ104" s="48">
        <v>0.25726781579624391</v>
      </c>
      <c r="AR104" s="48">
        <v>0</v>
      </c>
      <c r="AS104" s="48">
        <v>0</v>
      </c>
      <c r="AT104" s="48">
        <v>0</v>
      </c>
      <c r="AU104" s="48">
        <v>0</v>
      </c>
      <c r="AV104" s="85">
        <v>0.84615384615384615</v>
      </c>
      <c r="AW104" s="63"/>
      <c r="AX104" s="63"/>
      <c r="AY104" s="63">
        <v>0.65</v>
      </c>
      <c r="AZ104" s="63">
        <v>0</v>
      </c>
      <c r="BA104" s="63">
        <v>0</v>
      </c>
      <c r="BB104" s="63">
        <v>0</v>
      </c>
      <c r="BC104" s="63">
        <v>0</v>
      </c>
      <c r="BD104" s="63"/>
      <c r="BE104" s="63"/>
      <c r="BF104" s="63">
        <v>578</v>
      </c>
      <c r="BG104" s="63">
        <v>1295</v>
      </c>
      <c r="BH104" s="63">
        <v>1239</v>
      </c>
      <c r="BI104" s="63">
        <v>1628</v>
      </c>
      <c r="BJ104" s="80">
        <v>498</v>
      </c>
      <c r="BK104" s="80">
        <v>1135</v>
      </c>
      <c r="BL104" s="63">
        <v>1239</v>
      </c>
      <c r="BM104" s="63">
        <v>1548</v>
      </c>
      <c r="BN104" s="51">
        <v>659.9</v>
      </c>
      <c r="BO104" s="66">
        <v>0.82655692347545739</v>
      </c>
      <c r="BP104" s="51">
        <v>7594</v>
      </c>
      <c r="BQ104" s="51">
        <v>11.50780421275951</v>
      </c>
      <c r="BR104" s="51">
        <v>51.395838820121156</v>
      </c>
      <c r="BS104" s="51">
        <v>48.604161179878851</v>
      </c>
      <c r="BT104" s="51">
        <v>1496</v>
      </c>
      <c r="BU104" s="51">
        <v>5093</v>
      </c>
      <c r="BV104" s="51">
        <v>922</v>
      </c>
      <c r="BW104" s="48">
        <v>1.0623283909939594</v>
      </c>
      <c r="BX104" s="48">
        <v>47.476929118397798</v>
      </c>
      <c r="BY104" s="48">
        <v>61.63101604278075</v>
      </c>
      <c r="BZ104" s="48">
        <v>9.7190786845959263</v>
      </c>
      <c r="CA104" s="47">
        <v>1.5135926437135672</v>
      </c>
      <c r="CB104" s="47">
        <v>0.70496095734604491</v>
      </c>
      <c r="CC104" s="47">
        <v>13.683951420222304</v>
      </c>
      <c r="CD104" s="63">
        <v>0</v>
      </c>
    </row>
    <row r="105" spans="1:82" x14ac:dyDescent="0.45">
      <c r="A105" s="1"/>
      <c r="B105" s="1"/>
      <c r="C105" s="1"/>
      <c r="D105" s="1"/>
      <c r="E105" s="1">
        <v>6</v>
      </c>
      <c r="F105" s="1" t="s">
        <v>566</v>
      </c>
      <c r="G105" s="1">
        <v>6205</v>
      </c>
      <c r="H105" s="1" t="s">
        <v>305</v>
      </c>
      <c r="I105" s="48">
        <v>24.3</v>
      </c>
      <c r="J105" s="48">
        <v>11.3</v>
      </c>
      <c r="K105" s="47">
        <v>0</v>
      </c>
      <c r="L105" s="48">
        <v>9.4</v>
      </c>
      <c r="M105" s="63">
        <v>695.6</v>
      </c>
      <c r="N105" s="63">
        <v>1464.4</v>
      </c>
      <c r="O105" s="47"/>
      <c r="P105" s="47"/>
      <c r="Q105" s="47"/>
      <c r="R105" s="51"/>
      <c r="S105" s="47"/>
      <c r="T105" s="64">
        <v>0.83403751901301337</v>
      </c>
      <c r="U105" s="79">
        <v>336</v>
      </c>
      <c r="V105" s="79">
        <v>531</v>
      </c>
      <c r="W105" s="47">
        <v>80.701754399999999</v>
      </c>
      <c r="X105" s="70"/>
      <c r="Y105" s="51"/>
      <c r="Z105" s="48">
        <v>18.518518518518519</v>
      </c>
      <c r="AA105" s="55">
        <v>8.7527352297592991</v>
      </c>
      <c r="AB105" s="47">
        <v>10.810810810810811</v>
      </c>
      <c r="AC105" s="47">
        <v>6.437768240343348</v>
      </c>
      <c r="AD105" s="56">
        <v>2.6931493014644001</v>
      </c>
      <c r="AE105" s="56">
        <v>2.8616852146263909</v>
      </c>
      <c r="AF105" s="56">
        <v>2.503576537911302</v>
      </c>
      <c r="AG105" s="56">
        <v>3.0297929641474499</v>
      </c>
      <c r="AH105" s="56">
        <v>4.1335453100158981</v>
      </c>
      <c r="AI105" s="56">
        <v>1.7882689556509299</v>
      </c>
      <c r="AJ105" s="56">
        <v>0</v>
      </c>
      <c r="AK105" s="56">
        <v>0</v>
      </c>
      <c r="AL105" s="56">
        <v>0</v>
      </c>
      <c r="AM105" s="55">
        <v>1.6832183134152499</v>
      </c>
      <c r="AN105" s="48">
        <v>2.2257551669316378</v>
      </c>
      <c r="AO105" s="48">
        <v>1.0729613733905579</v>
      </c>
      <c r="AP105" s="47">
        <v>0.67328732536610003</v>
      </c>
      <c r="AQ105" s="48">
        <v>0.63593004769475359</v>
      </c>
      <c r="AR105" s="48">
        <v>0.71530758226037194</v>
      </c>
      <c r="AS105" s="48">
        <v>0.16832183134152501</v>
      </c>
      <c r="AT105" s="48">
        <v>0.31796502384737679</v>
      </c>
      <c r="AU105" s="48">
        <v>0</v>
      </c>
      <c r="AV105" s="85">
        <v>0.90384615384615385</v>
      </c>
      <c r="AW105" s="63"/>
      <c r="AX105" s="63"/>
      <c r="AY105" s="63">
        <v>0</v>
      </c>
      <c r="AZ105" s="63">
        <v>2.19</v>
      </c>
      <c r="BA105" s="63">
        <v>0</v>
      </c>
      <c r="BB105" s="63">
        <v>0</v>
      </c>
      <c r="BC105" s="63">
        <v>0</v>
      </c>
      <c r="BD105" s="63"/>
      <c r="BE105" s="63"/>
      <c r="BF105" s="63">
        <v>428</v>
      </c>
      <c r="BG105" s="63">
        <v>1037</v>
      </c>
      <c r="BH105" s="63">
        <v>2086</v>
      </c>
      <c r="BI105" s="63">
        <v>1311</v>
      </c>
      <c r="BJ105" s="80">
        <v>428</v>
      </c>
      <c r="BK105" s="80">
        <v>1037</v>
      </c>
      <c r="BL105" s="63">
        <v>1766</v>
      </c>
      <c r="BM105" s="63">
        <v>1311</v>
      </c>
      <c r="BN105" s="51">
        <v>300.39999999999998</v>
      </c>
      <c r="BO105" s="66">
        <v>0.64848909007990196</v>
      </c>
      <c r="BP105" s="51">
        <v>5958</v>
      </c>
      <c r="BQ105" s="51">
        <v>19.833555259653796</v>
      </c>
      <c r="BR105" s="51">
        <v>52.870090634441091</v>
      </c>
      <c r="BS105" s="51">
        <v>47.129909365558916</v>
      </c>
      <c r="BT105" s="51">
        <v>993</v>
      </c>
      <c r="BU105" s="51">
        <v>3827</v>
      </c>
      <c r="BV105" s="51">
        <v>1078</v>
      </c>
      <c r="BW105" s="48">
        <v>1.126938333934367</v>
      </c>
      <c r="BX105" s="48">
        <v>54.115495165926305</v>
      </c>
      <c r="BY105" s="48">
        <v>108.55991943605237</v>
      </c>
      <c r="BZ105" s="48">
        <v>8.9860969820278047</v>
      </c>
      <c r="CA105" s="47">
        <v>1.7341951022574327</v>
      </c>
      <c r="CB105" s="47">
        <v>0.98161986920232036</v>
      </c>
      <c r="CC105" s="47">
        <v>0</v>
      </c>
      <c r="CD105" s="63">
        <v>0</v>
      </c>
    </row>
    <row r="106" spans="1:82" x14ac:dyDescent="0.45">
      <c r="A106" s="1"/>
      <c r="B106" s="1"/>
      <c r="C106" s="1"/>
      <c r="D106" s="1"/>
      <c r="E106" s="1">
        <v>6</v>
      </c>
      <c r="F106" s="1" t="s">
        <v>566</v>
      </c>
      <c r="G106" s="1">
        <v>6206</v>
      </c>
      <c r="H106" s="1" t="s">
        <v>306</v>
      </c>
      <c r="I106" s="48">
        <v>21.7</v>
      </c>
      <c r="J106" s="48">
        <v>9.6</v>
      </c>
      <c r="K106" s="47">
        <v>0</v>
      </c>
      <c r="L106" s="48">
        <v>12.3</v>
      </c>
      <c r="M106" s="63">
        <v>265.10000000000002</v>
      </c>
      <c r="N106" s="63">
        <v>441.8</v>
      </c>
      <c r="O106" s="47"/>
      <c r="P106" s="47"/>
      <c r="Q106" s="47"/>
      <c r="R106" s="51"/>
      <c r="S106" s="47"/>
      <c r="T106" s="64">
        <v>0.86673806609547122</v>
      </c>
      <c r="U106" s="79">
        <v>341</v>
      </c>
      <c r="V106" s="79">
        <v>758</v>
      </c>
      <c r="W106" s="47">
        <v>56.521739100000005</v>
      </c>
      <c r="X106" s="70">
        <v>24</v>
      </c>
      <c r="Y106" s="51"/>
      <c r="Z106" s="48">
        <v>0</v>
      </c>
      <c r="AA106" s="55">
        <v>6.624557079032507</v>
      </c>
      <c r="AB106" s="47">
        <v>8.5143863769817969</v>
      </c>
      <c r="AC106" s="47">
        <v>4.5380875202593201</v>
      </c>
      <c r="AD106" s="56">
        <v>2.7730704051763979</v>
      </c>
      <c r="AE106" s="56">
        <v>3.2295948326482677</v>
      </c>
      <c r="AF106" s="56">
        <v>2.26904376012966</v>
      </c>
      <c r="AG106" s="56">
        <v>1.2324757356339548</v>
      </c>
      <c r="AH106" s="56">
        <v>1.7615971814445097</v>
      </c>
      <c r="AI106" s="56">
        <v>0.64829821717990266</v>
      </c>
      <c r="AJ106" s="56">
        <v>0.30811893390848871</v>
      </c>
      <c r="AK106" s="56">
        <v>0.58719906048150317</v>
      </c>
      <c r="AL106" s="56">
        <v>0</v>
      </c>
      <c r="AM106" s="55">
        <v>0.30811893390848871</v>
      </c>
      <c r="AN106" s="48">
        <v>0.58719906048150317</v>
      </c>
      <c r="AO106" s="48">
        <v>0</v>
      </c>
      <c r="AP106" s="47">
        <v>1.0784162686797105</v>
      </c>
      <c r="AQ106" s="48">
        <v>1.7615971814445097</v>
      </c>
      <c r="AR106" s="48">
        <v>0.32414910858995133</v>
      </c>
      <c r="AS106" s="48">
        <v>0</v>
      </c>
      <c r="AT106" s="48">
        <v>0</v>
      </c>
      <c r="AU106" s="48">
        <v>0</v>
      </c>
      <c r="AV106" s="85">
        <v>0.93023255813953487</v>
      </c>
      <c r="AW106" s="63"/>
      <c r="AX106" s="63"/>
      <c r="AY106" s="63">
        <v>0</v>
      </c>
      <c r="AZ106" s="63">
        <v>0.46</v>
      </c>
      <c r="BA106" s="63">
        <v>0</v>
      </c>
      <c r="BB106" s="63">
        <v>1</v>
      </c>
      <c r="BC106" s="63">
        <v>0</v>
      </c>
      <c r="BD106" s="63"/>
      <c r="BE106" s="63"/>
      <c r="BF106" s="63">
        <v>329</v>
      </c>
      <c r="BG106" s="63">
        <v>1652</v>
      </c>
      <c r="BH106" s="63">
        <v>1330</v>
      </c>
      <c r="BI106" s="63">
        <v>1459</v>
      </c>
      <c r="BJ106" s="80">
        <v>329</v>
      </c>
      <c r="BK106" s="80">
        <v>1412</v>
      </c>
      <c r="BL106" s="63">
        <v>1250</v>
      </c>
      <c r="BM106" s="63">
        <v>1299</v>
      </c>
      <c r="BN106" s="51">
        <v>561.6</v>
      </c>
      <c r="BO106" s="66">
        <v>0.70084277459289834</v>
      </c>
      <c r="BP106" s="51">
        <v>6439</v>
      </c>
      <c r="BQ106" s="51">
        <v>11.46545584045584</v>
      </c>
      <c r="BR106" s="51">
        <v>52.368380183258267</v>
      </c>
      <c r="BS106" s="51">
        <v>47.631619816741733</v>
      </c>
      <c r="BT106" s="51">
        <v>1302</v>
      </c>
      <c r="BU106" s="51">
        <v>4284</v>
      </c>
      <c r="BV106" s="51">
        <v>997</v>
      </c>
      <c r="BW106" s="48">
        <v>1.1140012845215157</v>
      </c>
      <c r="BX106" s="48">
        <v>53.664799253034545</v>
      </c>
      <c r="BY106" s="48">
        <v>76.574500768049163</v>
      </c>
      <c r="BZ106" s="48">
        <v>9.8739176667173023</v>
      </c>
      <c r="CA106" s="47">
        <v>1.6197414235007659</v>
      </c>
      <c r="CB106" s="47">
        <v>0.8223302611619272</v>
      </c>
      <c r="CC106" s="47">
        <v>0</v>
      </c>
      <c r="CD106" s="63">
        <v>0</v>
      </c>
    </row>
    <row r="107" spans="1:82" x14ac:dyDescent="0.45">
      <c r="A107" s="1"/>
      <c r="B107" s="1"/>
      <c r="C107" s="1"/>
      <c r="D107" s="1"/>
      <c r="E107" s="1">
        <v>6</v>
      </c>
      <c r="F107" s="1" t="s">
        <v>566</v>
      </c>
      <c r="G107" s="1">
        <v>6301</v>
      </c>
      <c r="H107" s="1" t="s">
        <v>193</v>
      </c>
      <c r="I107" s="48">
        <v>24.9</v>
      </c>
      <c r="J107" s="48">
        <v>10.6</v>
      </c>
      <c r="K107" s="47">
        <v>0.46860356138706649</v>
      </c>
      <c r="L107" s="48">
        <v>5.9</v>
      </c>
      <c r="M107" s="63">
        <v>774.9</v>
      </c>
      <c r="N107" s="63">
        <v>3059.9</v>
      </c>
      <c r="O107" s="47">
        <v>1.3769931976536036</v>
      </c>
      <c r="P107" s="47">
        <v>1.3769931976536036</v>
      </c>
      <c r="Q107" s="47">
        <v>18836.578447302472</v>
      </c>
      <c r="R107" s="51">
        <v>15</v>
      </c>
      <c r="S107" s="47">
        <v>89.504557847484236</v>
      </c>
      <c r="T107" s="64">
        <v>0.89536228691030262</v>
      </c>
      <c r="U107" s="79">
        <v>5032</v>
      </c>
      <c r="V107" s="79">
        <v>2002</v>
      </c>
      <c r="W107" s="47">
        <v>117.92349730000001</v>
      </c>
      <c r="X107" s="70">
        <v>432</v>
      </c>
      <c r="Y107" s="51"/>
      <c r="Z107" s="48">
        <v>5.4894784995425434</v>
      </c>
      <c r="AA107" s="55">
        <v>6.3470350865193899</v>
      </c>
      <c r="AB107" s="47">
        <v>6.8728522336769755</v>
      </c>
      <c r="AC107" s="47">
        <v>5.8426243567753007</v>
      </c>
      <c r="AD107" s="56">
        <v>1.7509062307639696</v>
      </c>
      <c r="AE107" s="56">
        <v>1.676305422848043</v>
      </c>
      <c r="AF107" s="56">
        <v>1.8224699828473414</v>
      </c>
      <c r="AG107" s="56">
        <v>1.7919430955475</v>
      </c>
      <c r="AH107" s="56">
        <v>1.760120693990445</v>
      </c>
      <c r="AI107" s="56">
        <v>1.8224699828473414</v>
      </c>
      <c r="AJ107" s="56">
        <v>0.31461596334040082</v>
      </c>
      <c r="AK107" s="56">
        <v>0.44701477942614481</v>
      </c>
      <c r="AL107" s="56">
        <v>0.18760720411663806</v>
      </c>
      <c r="AM107" s="55">
        <v>0.56083715204158402</v>
      </c>
      <c r="AN107" s="48">
        <v>0.67052216913921714</v>
      </c>
      <c r="AO107" s="48">
        <v>0.45561749571183535</v>
      </c>
      <c r="AP107" s="47">
        <v>0.65658983653648861</v>
      </c>
      <c r="AQ107" s="48">
        <v>0.58670689799681508</v>
      </c>
      <c r="AR107" s="48">
        <v>0.72362778730703259</v>
      </c>
      <c r="AS107" s="48">
        <v>0.19150536898980919</v>
      </c>
      <c r="AT107" s="48">
        <v>0.33526108456960857</v>
      </c>
      <c r="AU107" s="48">
        <v>5.3602058319039449E-2</v>
      </c>
      <c r="AV107" s="85">
        <v>0.77370689655172409</v>
      </c>
      <c r="AW107" s="63">
        <v>7</v>
      </c>
      <c r="AX107" s="63"/>
      <c r="AY107" s="63">
        <v>2.46</v>
      </c>
      <c r="AZ107" s="63">
        <v>0.91</v>
      </c>
      <c r="BA107" s="63">
        <v>0</v>
      </c>
      <c r="BB107" s="63">
        <v>0</v>
      </c>
      <c r="BC107" s="63">
        <v>0</v>
      </c>
      <c r="BD107" s="63"/>
      <c r="BE107" s="63"/>
      <c r="BF107" s="63">
        <v>5326</v>
      </c>
      <c r="BG107" s="63">
        <v>15951</v>
      </c>
      <c r="BH107" s="63">
        <v>16254</v>
      </c>
      <c r="BI107" s="63">
        <v>17041</v>
      </c>
      <c r="BJ107" s="80">
        <v>4926</v>
      </c>
      <c r="BK107" s="80">
        <v>13871</v>
      </c>
      <c r="BL107" s="63">
        <v>13454</v>
      </c>
      <c r="BM107" s="63">
        <v>15201</v>
      </c>
      <c r="BN107" s="51">
        <v>2441.3000000000002</v>
      </c>
      <c r="BO107" s="66">
        <v>8.0093518265558359</v>
      </c>
      <c r="BP107" s="51">
        <v>73586</v>
      </c>
      <c r="BQ107" s="51">
        <v>30.14213738581903</v>
      </c>
      <c r="BR107" s="51">
        <v>48.94681053461256</v>
      </c>
      <c r="BS107" s="51">
        <v>51.05318946538744</v>
      </c>
      <c r="BT107" s="51">
        <v>15600</v>
      </c>
      <c r="BU107" s="51">
        <v>49487</v>
      </c>
      <c r="BV107" s="51">
        <v>7042</v>
      </c>
      <c r="BW107" s="48">
        <v>0.96077312020877503</v>
      </c>
      <c r="BX107" s="48">
        <v>45.753430193788269</v>
      </c>
      <c r="BY107" s="48">
        <v>45.141025641025642</v>
      </c>
      <c r="BZ107" s="48">
        <v>14.792940426180872</v>
      </c>
      <c r="CA107" s="47">
        <v>2.0084008116424901</v>
      </c>
      <c r="CB107" s="47">
        <v>0.98255409904159308</v>
      </c>
      <c r="CC107" s="47">
        <v>4.6810143096355574</v>
      </c>
      <c r="CD107" s="63">
        <v>0</v>
      </c>
    </row>
    <row r="108" spans="1:82" x14ac:dyDescent="0.45">
      <c r="A108" s="1"/>
      <c r="B108" s="1"/>
      <c r="C108" s="1"/>
      <c r="D108" s="1"/>
      <c r="E108" s="1">
        <v>6</v>
      </c>
      <c r="F108" s="1" t="s">
        <v>566</v>
      </c>
      <c r="G108" s="1">
        <v>6302</v>
      </c>
      <c r="H108" s="1" t="s">
        <v>457</v>
      </c>
      <c r="I108" s="48">
        <v>26.8</v>
      </c>
      <c r="J108" s="48">
        <v>12.6</v>
      </c>
      <c r="K108" s="47">
        <v>1.2658227848101267</v>
      </c>
      <c r="L108" s="48">
        <v>3.8</v>
      </c>
      <c r="M108" s="63">
        <v>425</v>
      </c>
      <c r="N108" s="63">
        <v>1055.2</v>
      </c>
      <c r="O108" s="47"/>
      <c r="P108" s="47"/>
      <c r="Q108" s="47"/>
      <c r="R108" s="51"/>
      <c r="S108" s="47"/>
      <c r="T108" s="64">
        <v>0.7805800756620429</v>
      </c>
      <c r="U108" s="79">
        <v>834</v>
      </c>
      <c r="V108" s="79">
        <v>1113</v>
      </c>
      <c r="W108" s="47">
        <v>80.748663100000002</v>
      </c>
      <c r="X108" s="70"/>
      <c r="Y108" s="51"/>
      <c r="Z108" s="48">
        <v>0</v>
      </c>
      <c r="AA108" s="55">
        <v>7.07133917396746</v>
      </c>
      <c r="AB108" s="47">
        <v>8.0961727183513243</v>
      </c>
      <c r="AC108" s="47">
        <v>6.0040878896269794</v>
      </c>
      <c r="AD108" s="56">
        <v>1.9399249061326658</v>
      </c>
      <c r="AE108" s="56">
        <v>2.4533856722276743</v>
      </c>
      <c r="AF108" s="56">
        <v>1.4052120592743995</v>
      </c>
      <c r="AG108" s="56">
        <v>1.3141426783479349</v>
      </c>
      <c r="AH108" s="56">
        <v>1.4720314033366044</v>
      </c>
      <c r="AI108" s="56">
        <v>1.1497189575881452</v>
      </c>
      <c r="AJ108" s="56">
        <v>0.12515644555694619</v>
      </c>
      <c r="AK108" s="56">
        <v>0.2453385672227674</v>
      </c>
      <c r="AL108" s="56">
        <v>0</v>
      </c>
      <c r="AM108" s="55">
        <v>0.25031289111389238</v>
      </c>
      <c r="AN108" s="48">
        <v>0.36800785083415111</v>
      </c>
      <c r="AO108" s="48">
        <v>0.12774655084312725</v>
      </c>
      <c r="AP108" s="47">
        <v>0.37546933667083854</v>
      </c>
      <c r="AQ108" s="48">
        <v>0.2453385672227674</v>
      </c>
      <c r="AR108" s="48">
        <v>0.510986203372509</v>
      </c>
      <c r="AS108" s="48">
        <v>0.18773466833541927</v>
      </c>
      <c r="AT108" s="48">
        <v>0.36800785083415111</v>
      </c>
      <c r="AU108" s="48">
        <v>0</v>
      </c>
      <c r="AV108" s="85">
        <v>0.81415929203539827</v>
      </c>
      <c r="AW108" s="63">
        <v>1</v>
      </c>
      <c r="AX108" s="63"/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/>
      <c r="BE108" s="63"/>
      <c r="BF108" s="63">
        <v>935</v>
      </c>
      <c r="BG108" s="63">
        <v>3682</v>
      </c>
      <c r="BH108" s="63">
        <v>3736</v>
      </c>
      <c r="BI108" s="63">
        <v>2624</v>
      </c>
      <c r="BJ108" s="80">
        <v>935</v>
      </c>
      <c r="BK108" s="80">
        <v>3282</v>
      </c>
      <c r="BL108" s="63">
        <v>3336</v>
      </c>
      <c r="BM108" s="63">
        <v>2464</v>
      </c>
      <c r="BN108" s="51">
        <v>503.4</v>
      </c>
      <c r="BO108" s="66">
        <v>1.7503110200696379</v>
      </c>
      <c r="BP108" s="51">
        <v>16081</v>
      </c>
      <c r="BQ108" s="51">
        <v>31.944775526420344</v>
      </c>
      <c r="BR108" s="51">
        <v>50.966979665443688</v>
      </c>
      <c r="BS108" s="51">
        <v>49.033020334556312</v>
      </c>
      <c r="BT108" s="51">
        <v>3163</v>
      </c>
      <c r="BU108" s="51">
        <v>10744</v>
      </c>
      <c r="BV108" s="51">
        <v>1843</v>
      </c>
      <c r="BW108" s="48">
        <v>1.0459859703819174</v>
      </c>
      <c r="BX108" s="48">
        <v>46.593447505584514</v>
      </c>
      <c r="BY108" s="48">
        <v>58.267467594056278</v>
      </c>
      <c r="BZ108" s="48">
        <v>10.031746031746032</v>
      </c>
      <c r="CA108" s="47">
        <v>1.4659935818276097</v>
      </c>
      <c r="CB108" s="47">
        <v>0.71443991013117691</v>
      </c>
      <c r="CC108" s="47">
        <v>0</v>
      </c>
      <c r="CD108" s="63">
        <v>0</v>
      </c>
    </row>
    <row r="109" spans="1:82" x14ac:dyDescent="0.45">
      <c r="A109" s="1"/>
      <c r="B109" s="1"/>
      <c r="C109" s="1"/>
      <c r="D109" s="1"/>
      <c r="E109" s="1">
        <v>6</v>
      </c>
      <c r="F109" s="1" t="s">
        <v>566</v>
      </c>
      <c r="G109" s="1">
        <v>6303</v>
      </c>
      <c r="H109" s="1" t="s">
        <v>307</v>
      </c>
      <c r="I109" s="48">
        <v>24.8</v>
      </c>
      <c r="J109" s="48">
        <v>12.6</v>
      </c>
      <c r="K109" s="47">
        <v>0.95923261390887282</v>
      </c>
      <c r="L109" s="48">
        <v>5.8</v>
      </c>
      <c r="M109" s="63">
        <v>410</v>
      </c>
      <c r="N109" s="63">
        <v>1488.1</v>
      </c>
      <c r="O109" s="47">
        <v>2.7086324114954361</v>
      </c>
      <c r="P109" s="47"/>
      <c r="Q109" s="47"/>
      <c r="R109" s="51"/>
      <c r="S109" s="47">
        <v>16.251794468972616</v>
      </c>
      <c r="T109" s="64">
        <v>0.42671795010699098</v>
      </c>
      <c r="U109" s="79">
        <v>2041</v>
      </c>
      <c r="V109" s="79">
        <v>1216</v>
      </c>
      <c r="W109" s="47">
        <v>60.408921900000003</v>
      </c>
      <c r="X109" s="70">
        <v>37</v>
      </c>
      <c r="Y109" s="51"/>
      <c r="Z109" s="48">
        <v>8.676789587852495</v>
      </c>
      <c r="AA109" s="55">
        <v>5.649413537070914</v>
      </c>
      <c r="AB109" s="47">
        <v>6.0933970688658929</v>
      </c>
      <c r="AC109" s="47">
        <v>5.1833471188309899</v>
      </c>
      <c r="AD109" s="56">
        <v>1.6948240611212739</v>
      </c>
      <c r="AE109" s="56">
        <v>1.7334664075221937</v>
      </c>
      <c r="AF109" s="56">
        <v>1.6542597187758479</v>
      </c>
      <c r="AG109" s="56">
        <v>1.3181964919832132</v>
      </c>
      <c r="AH109" s="56">
        <v>1.5758785522929033</v>
      </c>
      <c r="AI109" s="56">
        <v>1.0476978218913702</v>
      </c>
      <c r="AJ109" s="56">
        <v>0.32282363068976649</v>
      </c>
      <c r="AK109" s="56">
        <v>0.5252928507643011</v>
      </c>
      <c r="AL109" s="56">
        <v>0.11028398125172319</v>
      </c>
      <c r="AM109" s="55">
        <v>0.56494135370709142</v>
      </c>
      <c r="AN109" s="48">
        <v>0.63035142091716123</v>
      </c>
      <c r="AO109" s="48">
        <v>0.49627791563275436</v>
      </c>
      <c r="AP109" s="47">
        <v>0.48423544603464974</v>
      </c>
      <c r="AQ109" s="48">
        <v>0.47276356568787098</v>
      </c>
      <c r="AR109" s="48">
        <v>0.49627791563275436</v>
      </c>
      <c r="AS109" s="48">
        <v>0.13450984612073602</v>
      </c>
      <c r="AT109" s="48">
        <v>0.21011714030572046</v>
      </c>
      <c r="AU109" s="48">
        <v>5.5141990625861594E-2</v>
      </c>
      <c r="AV109" s="85">
        <v>0.76666666666666672</v>
      </c>
      <c r="AW109" s="63">
        <v>3</v>
      </c>
      <c r="AX109" s="63">
        <v>1</v>
      </c>
      <c r="AY109" s="63">
        <v>5.71</v>
      </c>
      <c r="AZ109" s="63">
        <v>0</v>
      </c>
      <c r="BA109" s="63">
        <v>0</v>
      </c>
      <c r="BB109" s="63">
        <v>1</v>
      </c>
      <c r="BC109" s="63">
        <v>1</v>
      </c>
      <c r="BD109" s="63">
        <v>2</v>
      </c>
      <c r="BE109" s="63"/>
      <c r="BF109" s="63">
        <v>2835</v>
      </c>
      <c r="BG109" s="63">
        <v>7340</v>
      </c>
      <c r="BH109" s="63">
        <v>6978</v>
      </c>
      <c r="BI109" s="63">
        <v>8512</v>
      </c>
      <c r="BJ109" s="80">
        <v>2675</v>
      </c>
      <c r="BK109" s="80">
        <v>6380</v>
      </c>
      <c r="BL109" s="63">
        <v>6178</v>
      </c>
      <c r="BM109" s="63">
        <v>7632</v>
      </c>
      <c r="BN109" s="51">
        <v>497.9</v>
      </c>
      <c r="BO109" s="66">
        <v>4.0733561106328047</v>
      </c>
      <c r="BP109" s="51">
        <v>37424</v>
      </c>
      <c r="BQ109" s="51">
        <v>75.163687487447277</v>
      </c>
      <c r="BR109" s="51">
        <v>51.157011543394617</v>
      </c>
      <c r="BS109" s="51">
        <v>48.842988456605383</v>
      </c>
      <c r="BT109" s="51">
        <v>7969</v>
      </c>
      <c r="BU109" s="51">
        <v>25177</v>
      </c>
      <c r="BV109" s="51">
        <v>3508</v>
      </c>
      <c r="BW109" s="48">
        <v>1.052870344441333</v>
      </c>
      <c r="BX109" s="48">
        <v>45.585256384795649</v>
      </c>
      <c r="BY109" s="48">
        <v>44.020579746517754</v>
      </c>
      <c r="BZ109" s="48">
        <v>11.37665739073498</v>
      </c>
      <c r="CA109" s="47">
        <v>1.5419417148210677</v>
      </c>
      <c r="CB109" s="47">
        <v>0.72844728493944921</v>
      </c>
      <c r="CC109" s="47">
        <v>4.7910237586389846</v>
      </c>
      <c r="CD109" s="63">
        <v>0</v>
      </c>
    </row>
    <row r="110" spans="1:82" x14ac:dyDescent="0.45">
      <c r="A110" s="1"/>
      <c r="B110" s="1"/>
      <c r="C110" s="1"/>
      <c r="D110" s="1"/>
      <c r="E110" s="1">
        <v>6</v>
      </c>
      <c r="F110" s="1" t="s">
        <v>566</v>
      </c>
      <c r="G110" s="1">
        <v>6304</v>
      </c>
      <c r="H110" s="1" t="s">
        <v>308</v>
      </c>
      <c r="I110" s="48">
        <v>21.5</v>
      </c>
      <c r="J110" s="48">
        <v>14.6</v>
      </c>
      <c r="K110" s="47">
        <v>0</v>
      </c>
      <c r="L110" s="48">
        <v>1.5</v>
      </c>
      <c r="M110" s="63">
        <v>359.1</v>
      </c>
      <c r="N110" s="63">
        <v>808</v>
      </c>
      <c r="O110" s="47">
        <v>14.434180138568129</v>
      </c>
      <c r="P110" s="47"/>
      <c r="Q110" s="47"/>
      <c r="R110" s="51"/>
      <c r="S110" s="47">
        <v>28.868360277136258</v>
      </c>
      <c r="T110" s="64">
        <v>0.74797921478060048</v>
      </c>
      <c r="U110" s="79">
        <v>391</v>
      </c>
      <c r="V110" s="79">
        <v>355</v>
      </c>
      <c r="W110" s="47">
        <v>115.2542373</v>
      </c>
      <c r="X110" s="70">
        <v>22</v>
      </c>
      <c r="Y110" s="51"/>
      <c r="Z110" s="48">
        <v>0</v>
      </c>
      <c r="AA110" s="55">
        <v>6.0336158597902596</v>
      </c>
      <c r="AB110" s="47">
        <v>5.4510765876260567</v>
      </c>
      <c r="AC110" s="47">
        <v>6.6828675577156744</v>
      </c>
      <c r="AD110" s="56">
        <v>0.86194512282717994</v>
      </c>
      <c r="AE110" s="56">
        <v>0.81766148814390849</v>
      </c>
      <c r="AF110" s="56">
        <v>0.91130012150668283</v>
      </c>
      <c r="AG110" s="56">
        <v>1.5802327251831634</v>
      </c>
      <c r="AH110" s="56">
        <v>1.0902153175252112</v>
      </c>
      <c r="AI110" s="56">
        <v>2.12636695018226</v>
      </c>
      <c r="AJ110" s="56">
        <v>0</v>
      </c>
      <c r="AK110" s="56">
        <v>0</v>
      </c>
      <c r="AL110" s="56">
        <v>0</v>
      </c>
      <c r="AM110" s="55">
        <v>0.14365752047119665</v>
      </c>
      <c r="AN110" s="48">
        <v>0.27255382938130279</v>
      </c>
      <c r="AO110" s="48">
        <v>0</v>
      </c>
      <c r="AP110" s="47">
        <v>0.43097256141358997</v>
      </c>
      <c r="AQ110" s="48">
        <v>0.54510765876260558</v>
      </c>
      <c r="AR110" s="48">
        <v>0.30376670716889426</v>
      </c>
      <c r="AS110" s="48">
        <v>0</v>
      </c>
      <c r="AT110" s="48">
        <v>0</v>
      </c>
      <c r="AU110" s="48">
        <v>0</v>
      </c>
      <c r="AV110" s="85">
        <v>0.83333333333333337</v>
      </c>
      <c r="AW110" s="63">
        <v>2</v>
      </c>
      <c r="AX110" s="63"/>
      <c r="AY110" s="63">
        <v>0.72</v>
      </c>
      <c r="AZ110" s="63">
        <v>0</v>
      </c>
      <c r="BA110" s="63">
        <v>0</v>
      </c>
      <c r="BB110" s="63">
        <v>0</v>
      </c>
      <c r="BC110" s="63">
        <v>0</v>
      </c>
      <c r="BD110" s="63"/>
      <c r="BE110" s="63"/>
      <c r="BF110" s="63">
        <v>807</v>
      </c>
      <c r="BG110" s="63">
        <v>1541</v>
      </c>
      <c r="BH110" s="63">
        <v>1309</v>
      </c>
      <c r="BI110" s="63">
        <v>1993</v>
      </c>
      <c r="BJ110" s="80">
        <v>727</v>
      </c>
      <c r="BK110" s="80">
        <v>1381</v>
      </c>
      <c r="BL110" s="63">
        <v>1229</v>
      </c>
      <c r="BM110" s="63">
        <v>1673</v>
      </c>
      <c r="BN110" s="51">
        <v>596.9</v>
      </c>
      <c r="BO110" s="66">
        <v>0.76125087210789422</v>
      </c>
      <c r="BP110" s="51">
        <v>6994</v>
      </c>
      <c r="BQ110" s="51">
        <v>11.717205562070699</v>
      </c>
      <c r="BR110" s="51">
        <v>52.730912210466116</v>
      </c>
      <c r="BS110" s="51">
        <v>47.269087789533884</v>
      </c>
      <c r="BT110" s="51">
        <v>1311</v>
      </c>
      <c r="BU110" s="51">
        <v>4586</v>
      </c>
      <c r="BV110" s="51">
        <v>996</v>
      </c>
      <c r="BW110" s="48">
        <v>1.1144171779141103</v>
      </c>
      <c r="BX110" s="48">
        <v>50.305276929786302</v>
      </c>
      <c r="BY110" s="48">
        <v>75.972540045766593</v>
      </c>
      <c r="BZ110" s="48">
        <v>9.5749310895110984</v>
      </c>
      <c r="CA110" s="47">
        <v>1.6303795591730201</v>
      </c>
      <c r="CB110" s="47">
        <v>0.81518977958651007</v>
      </c>
      <c r="CC110" s="47">
        <v>15.135279601154972</v>
      </c>
      <c r="CD110" s="63">
        <v>0</v>
      </c>
    </row>
    <row r="111" spans="1:82" x14ac:dyDescent="0.45">
      <c r="A111" s="1"/>
      <c r="B111" s="1"/>
      <c r="C111" s="1"/>
      <c r="D111" s="1"/>
      <c r="E111" s="1">
        <v>6</v>
      </c>
      <c r="F111" s="1" t="s">
        <v>566</v>
      </c>
      <c r="G111" s="1">
        <v>6305</v>
      </c>
      <c r="H111" s="1" t="s">
        <v>309</v>
      </c>
      <c r="I111" s="48">
        <v>24</v>
      </c>
      <c r="J111" s="48">
        <v>12.2</v>
      </c>
      <c r="K111" s="47">
        <v>0</v>
      </c>
      <c r="L111" s="48">
        <v>6.8</v>
      </c>
      <c r="M111" s="63">
        <v>872.8</v>
      </c>
      <c r="N111" s="63">
        <v>1008.8</v>
      </c>
      <c r="O111" s="47">
        <v>5.8878944889307583</v>
      </c>
      <c r="P111" s="47"/>
      <c r="Q111" s="47"/>
      <c r="R111" s="51"/>
      <c r="S111" s="47">
        <v>52.991050400376828</v>
      </c>
      <c r="T111" s="64">
        <v>0.37965143664625528</v>
      </c>
      <c r="U111" s="79">
        <v>1238</v>
      </c>
      <c r="V111" s="79">
        <v>428</v>
      </c>
      <c r="W111" s="47">
        <v>82.868525899999995</v>
      </c>
      <c r="X111" s="70">
        <v>29</v>
      </c>
      <c r="Y111" s="51"/>
      <c r="Z111" s="48">
        <v>13.392857142857142</v>
      </c>
      <c r="AA111" s="55">
        <v>6.1072288449116217</v>
      </c>
      <c r="AB111" s="47">
        <v>7.0897655803316182</v>
      </c>
      <c r="AC111" s="47">
        <v>5.0700144857556735</v>
      </c>
      <c r="AD111" s="56">
        <v>1.4093605026719127</v>
      </c>
      <c r="AE111" s="56">
        <v>1.6009148084619782</v>
      </c>
      <c r="AF111" s="56">
        <v>1.2071463061323031</v>
      </c>
      <c r="AG111" s="56">
        <v>1.7617006283398906</v>
      </c>
      <c r="AH111" s="56">
        <v>2.4013722126929675</v>
      </c>
      <c r="AI111" s="56">
        <v>1.0864316755190728</v>
      </c>
      <c r="AJ111" s="56">
        <v>0.46978683422397088</v>
      </c>
      <c r="AK111" s="56">
        <v>0.57175528873642079</v>
      </c>
      <c r="AL111" s="56">
        <v>0.36214389183969098</v>
      </c>
      <c r="AM111" s="55">
        <v>0.58723354277996365</v>
      </c>
      <c r="AN111" s="48">
        <v>0.68610634648370494</v>
      </c>
      <c r="AO111" s="48">
        <v>0.48285852245292127</v>
      </c>
      <c r="AP111" s="47">
        <v>0.58723354277996365</v>
      </c>
      <c r="AQ111" s="48">
        <v>0.45740423098913663</v>
      </c>
      <c r="AR111" s="48">
        <v>0.72428778367938196</v>
      </c>
      <c r="AS111" s="48">
        <v>0</v>
      </c>
      <c r="AT111" s="48">
        <v>0</v>
      </c>
      <c r="AU111" s="48">
        <v>0</v>
      </c>
      <c r="AV111" s="85">
        <v>0.81730769230769229</v>
      </c>
      <c r="AW111" s="63"/>
      <c r="AX111" s="63"/>
      <c r="AY111" s="63">
        <v>0.99</v>
      </c>
      <c r="AZ111" s="63">
        <v>0</v>
      </c>
      <c r="BA111" s="63">
        <v>0</v>
      </c>
      <c r="BB111" s="63">
        <v>0</v>
      </c>
      <c r="BC111" s="63">
        <v>0</v>
      </c>
      <c r="BD111" s="63"/>
      <c r="BE111" s="63"/>
      <c r="BF111" s="63">
        <v>1298</v>
      </c>
      <c r="BG111" s="63">
        <v>4430</v>
      </c>
      <c r="BH111" s="63">
        <v>3726</v>
      </c>
      <c r="BI111" s="63">
        <v>4161</v>
      </c>
      <c r="BJ111" s="80">
        <v>1298</v>
      </c>
      <c r="BK111" s="80">
        <v>3870</v>
      </c>
      <c r="BL111" s="63">
        <v>3406</v>
      </c>
      <c r="BM111" s="63">
        <v>3841</v>
      </c>
      <c r="BN111" s="51">
        <v>111.3</v>
      </c>
      <c r="BO111" s="66">
        <v>1.8585013785019009</v>
      </c>
      <c r="BP111" s="51">
        <v>17075</v>
      </c>
      <c r="BQ111" s="51">
        <v>153.41419586702605</v>
      </c>
      <c r="BR111" s="51">
        <v>51.373352855051245</v>
      </c>
      <c r="BS111" s="51">
        <v>48.626647144948755</v>
      </c>
      <c r="BT111" s="51">
        <v>3736</v>
      </c>
      <c r="BU111" s="51">
        <v>11435</v>
      </c>
      <c r="BV111" s="51">
        <v>1767</v>
      </c>
      <c r="BW111" s="48">
        <v>1.0548344049496543</v>
      </c>
      <c r="BX111" s="48">
        <v>48.124180148666376</v>
      </c>
      <c r="BY111" s="48">
        <v>47.296573875802999</v>
      </c>
      <c r="BZ111" s="48">
        <v>12.221041445270989</v>
      </c>
      <c r="CA111" s="47">
        <v>1.7283913757476126</v>
      </c>
      <c r="CB111" s="47">
        <v>0.83497167910512682</v>
      </c>
      <c r="CC111" s="47">
        <v>0</v>
      </c>
      <c r="CD111" s="63">
        <v>0</v>
      </c>
    </row>
    <row r="112" spans="1:82" x14ac:dyDescent="0.45">
      <c r="A112" s="1"/>
      <c r="B112" s="1"/>
      <c r="C112" s="1"/>
      <c r="D112" s="1"/>
      <c r="E112" s="1">
        <v>6</v>
      </c>
      <c r="F112" s="1" t="s">
        <v>566</v>
      </c>
      <c r="G112" s="1">
        <v>6306</v>
      </c>
      <c r="H112" s="1" t="s">
        <v>458</v>
      </c>
      <c r="I112" s="48">
        <v>23</v>
      </c>
      <c r="J112" s="48">
        <v>12.7</v>
      </c>
      <c r="K112" s="47">
        <v>0</v>
      </c>
      <c r="L112" s="48">
        <v>6.2</v>
      </c>
      <c r="M112" s="63">
        <v>392.8</v>
      </c>
      <c r="N112" s="63">
        <v>742.9</v>
      </c>
      <c r="O112" s="47"/>
      <c r="P112" s="47"/>
      <c r="Q112" s="47"/>
      <c r="R112" s="51"/>
      <c r="S112" s="47"/>
      <c r="T112" s="64">
        <v>0.98106118693451927</v>
      </c>
      <c r="U112" s="79">
        <v>751</v>
      </c>
      <c r="V112" s="79">
        <v>1336</v>
      </c>
      <c r="W112" s="47">
        <v>90.666666699999993</v>
      </c>
      <c r="X112" s="70"/>
      <c r="Y112" s="51"/>
      <c r="Z112" s="48">
        <v>16.528925619834713</v>
      </c>
      <c r="AA112" s="55">
        <v>6.0039519683842526</v>
      </c>
      <c r="AB112" s="47">
        <v>7.5132586918090745</v>
      </c>
      <c r="AC112" s="47">
        <v>4.395604395604396</v>
      </c>
      <c r="AD112" s="56">
        <v>1.2919896640826873</v>
      </c>
      <c r="AE112" s="56">
        <v>1.4731879787860931</v>
      </c>
      <c r="AF112" s="56">
        <v>1.098901098901099</v>
      </c>
      <c r="AG112" s="56">
        <v>1.823985408116735</v>
      </c>
      <c r="AH112" s="56">
        <v>2.5044195639363585</v>
      </c>
      <c r="AI112" s="56">
        <v>1.098901098901099</v>
      </c>
      <c r="AJ112" s="56">
        <v>0.30399756801945582</v>
      </c>
      <c r="AK112" s="56">
        <v>0.58927519151443719</v>
      </c>
      <c r="AL112" s="56">
        <v>0</v>
      </c>
      <c r="AM112" s="55">
        <v>0.22799817601459188</v>
      </c>
      <c r="AN112" s="48">
        <v>0.2946375957572186</v>
      </c>
      <c r="AO112" s="48">
        <v>0.15698587127158556</v>
      </c>
      <c r="AP112" s="47">
        <v>0.37999696002431982</v>
      </c>
      <c r="AQ112" s="48">
        <v>0.58927519151443719</v>
      </c>
      <c r="AR112" s="48">
        <v>0.15698587127158556</v>
      </c>
      <c r="AS112" s="48">
        <v>0.30399756801945582</v>
      </c>
      <c r="AT112" s="48">
        <v>0.58927519151443719</v>
      </c>
      <c r="AU112" s="48">
        <v>0</v>
      </c>
      <c r="AV112" s="85">
        <v>0.78481012658227844</v>
      </c>
      <c r="AW112" s="63">
        <v>2</v>
      </c>
      <c r="AX112" s="63"/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/>
      <c r="BE112" s="63"/>
      <c r="BF112" s="63">
        <v>521</v>
      </c>
      <c r="BG112" s="63">
        <v>1992</v>
      </c>
      <c r="BH112" s="63">
        <v>2582</v>
      </c>
      <c r="BI112" s="63">
        <v>2067</v>
      </c>
      <c r="BJ112" s="80">
        <v>521</v>
      </c>
      <c r="BK112" s="80">
        <v>1912</v>
      </c>
      <c r="BL112" s="63">
        <v>2342</v>
      </c>
      <c r="BM112" s="63">
        <v>1987</v>
      </c>
      <c r="BN112" s="51">
        <v>237.3</v>
      </c>
      <c r="BO112" s="66">
        <v>1.4432637352231454</v>
      </c>
      <c r="BP112" s="51">
        <v>13260</v>
      </c>
      <c r="BQ112" s="51">
        <v>55.878634639696585</v>
      </c>
      <c r="BR112" s="51">
        <v>51.546003016591243</v>
      </c>
      <c r="BS112" s="51">
        <v>48.45399698340875</v>
      </c>
      <c r="BT112" s="51">
        <v>2681</v>
      </c>
      <c r="BU112" s="51">
        <v>8960</v>
      </c>
      <c r="BV112" s="51">
        <v>1290</v>
      </c>
      <c r="BW112" s="48">
        <v>1.0702849823887288</v>
      </c>
      <c r="BX112" s="48">
        <v>44.319196428571431</v>
      </c>
      <c r="BY112" s="48">
        <v>48.116374487131672</v>
      </c>
      <c r="BZ112" s="48">
        <v>11.213363235635295</v>
      </c>
      <c r="CA112" s="47">
        <v>1.5231790941433287</v>
      </c>
      <c r="CB112" s="47">
        <v>0.82986998922291699</v>
      </c>
      <c r="CC112" s="47">
        <v>0</v>
      </c>
      <c r="CD112" s="63">
        <v>0</v>
      </c>
    </row>
    <row r="113" spans="1:82" x14ac:dyDescent="0.45">
      <c r="A113" s="1"/>
      <c r="B113" s="1"/>
      <c r="C113" s="1"/>
      <c r="D113" s="1"/>
      <c r="E113" s="1">
        <v>6</v>
      </c>
      <c r="F113" s="1" t="s">
        <v>566</v>
      </c>
      <c r="G113" s="1">
        <v>6307</v>
      </c>
      <c r="H113" s="1" t="s">
        <v>310</v>
      </c>
      <c r="I113" s="48">
        <v>26.6</v>
      </c>
      <c r="J113" s="48">
        <v>14.8</v>
      </c>
      <c r="K113" s="47">
        <v>0</v>
      </c>
      <c r="L113" s="48">
        <v>8.8000000000000007</v>
      </c>
      <c r="M113" s="63">
        <v>526.4</v>
      </c>
      <c r="N113" s="63">
        <v>742.6</v>
      </c>
      <c r="O113" s="47"/>
      <c r="P113" s="47"/>
      <c r="Q113" s="47"/>
      <c r="R113" s="51"/>
      <c r="S113" s="47"/>
      <c r="T113" s="64">
        <v>1.0590048436811976</v>
      </c>
      <c r="U113" s="79">
        <v>649</v>
      </c>
      <c r="V113" s="79">
        <v>608</v>
      </c>
      <c r="W113" s="47">
        <v>80.952381000000003</v>
      </c>
      <c r="X113" s="70">
        <v>79</v>
      </c>
      <c r="Y113" s="51">
        <v>884.95575221238937</v>
      </c>
      <c r="Z113" s="48">
        <v>0</v>
      </c>
      <c r="AA113" s="55">
        <v>6.5445026178010473</v>
      </c>
      <c r="AB113" s="47">
        <v>7.2451558550968826</v>
      </c>
      <c r="AC113" s="47">
        <v>5.7918552036199094</v>
      </c>
      <c r="AD113" s="56">
        <v>1.4834205933682374</v>
      </c>
      <c r="AE113" s="56">
        <v>1.3479359730412805</v>
      </c>
      <c r="AF113" s="56">
        <v>1.6289592760180995</v>
      </c>
      <c r="AG113" s="56">
        <v>1.7452006980802792</v>
      </c>
      <c r="AH113" s="56">
        <v>1.3479359730412805</v>
      </c>
      <c r="AI113" s="56">
        <v>2.1719457013574663</v>
      </c>
      <c r="AJ113" s="56">
        <v>0.52356020942408388</v>
      </c>
      <c r="AK113" s="56">
        <v>0.67396798652064027</v>
      </c>
      <c r="AL113" s="56">
        <v>0.36199095022624433</v>
      </c>
      <c r="AM113" s="55">
        <v>0.52356020942408388</v>
      </c>
      <c r="AN113" s="48">
        <v>0.67396798652064027</v>
      </c>
      <c r="AO113" s="48">
        <v>0.36199095022624433</v>
      </c>
      <c r="AP113" s="47">
        <v>0.26178010471204194</v>
      </c>
      <c r="AQ113" s="48">
        <v>0.16849199663016007</v>
      </c>
      <c r="AR113" s="48">
        <v>0.36199095022624433</v>
      </c>
      <c r="AS113" s="48">
        <v>0.43630017452006981</v>
      </c>
      <c r="AT113" s="48">
        <v>0.67396798652064027</v>
      </c>
      <c r="AU113" s="48">
        <v>0.18099547511312217</v>
      </c>
      <c r="AV113" s="85">
        <v>0.7466666666666667</v>
      </c>
      <c r="AW113" s="63"/>
      <c r="AX113" s="63"/>
      <c r="AY113" s="63">
        <v>0</v>
      </c>
      <c r="AZ113" s="63">
        <v>2.94</v>
      </c>
      <c r="BA113" s="63">
        <v>0</v>
      </c>
      <c r="BB113" s="63">
        <v>0</v>
      </c>
      <c r="BC113" s="63">
        <v>0</v>
      </c>
      <c r="BD113" s="63"/>
      <c r="BE113" s="63"/>
      <c r="BF113" s="63">
        <v>1406</v>
      </c>
      <c r="BG113" s="63">
        <v>2369</v>
      </c>
      <c r="BH113" s="63">
        <v>2467</v>
      </c>
      <c r="BI113" s="63">
        <v>2684</v>
      </c>
      <c r="BJ113" s="80">
        <v>1086</v>
      </c>
      <c r="BK113" s="80">
        <v>2209</v>
      </c>
      <c r="BL113" s="63">
        <v>2227</v>
      </c>
      <c r="BM113" s="63">
        <v>2364</v>
      </c>
      <c r="BN113" s="51">
        <v>282.60000000000002</v>
      </c>
      <c r="BO113" s="66">
        <v>1.2584476098529416</v>
      </c>
      <c r="BP113" s="51">
        <v>11562</v>
      </c>
      <c r="BQ113" s="51">
        <v>40.912951167728238</v>
      </c>
      <c r="BR113" s="51">
        <v>51.773049645390067</v>
      </c>
      <c r="BS113" s="51">
        <v>48.226950354609926</v>
      </c>
      <c r="BT113" s="51">
        <v>2281</v>
      </c>
      <c r="BU113" s="51">
        <v>7603</v>
      </c>
      <c r="BV113" s="51">
        <v>1364</v>
      </c>
      <c r="BW113" s="48">
        <v>1.0741287110455466</v>
      </c>
      <c r="BX113" s="48">
        <v>47.941601999210839</v>
      </c>
      <c r="BY113" s="48">
        <v>59.798334064007022</v>
      </c>
      <c r="BZ113" s="48">
        <v>10.046230440967284</v>
      </c>
      <c r="CA113" s="47">
        <v>1.5199916938080422</v>
      </c>
      <c r="CB113" s="47">
        <v>0.84742899743280231</v>
      </c>
      <c r="CC113" s="47">
        <v>35.360299245176215</v>
      </c>
      <c r="CD113" s="63">
        <v>0</v>
      </c>
    </row>
    <row r="114" spans="1:82" x14ac:dyDescent="0.45">
      <c r="A114" s="1"/>
      <c r="B114" s="1"/>
      <c r="C114" s="1"/>
      <c r="D114" s="1"/>
      <c r="E114" s="1">
        <v>6</v>
      </c>
      <c r="F114" s="1" t="s">
        <v>566</v>
      </c>
      <c r="G114" s="1">
        <v>6308</v>
      </c>
      <c r="H114" s="1" t="s">
        <v>311</v>
      </c>
      <c r="I114" s="48">
        <v>29.7</v>
      </c>
      <c r="J114" s="48">
        <v>9.9</v>
      </c>
      <c r="K114" s="47">
        <v>1</v>
      </c>
      <c r="L114" s="48">
        <v>6</v>
      </c>
      <c r="M114" s="63">
        <v>760</v>
      </c>
      <c r="N114" s="63">
        <v>1192.5999999999999</v>
      </c>
      <c r="O114" s="47"/>
      <c r="P114" s="47"/>
      <c r="Q114" s="47"/>
      <c r="R114" s="51"/>
      <c r="S114" s="47"/>
      <c r="T114" s="64">
        <v>0.78072184058445093</v>
      </c>
      <c r="U114" s="79">
        <v>543</v>
      </c>
      <c r="V114" s="79">
        <v>647</v>
      </c>
      <c r="W114" s="47">
        <v>70.175438599999993</v>
      </c>
      <c r="X114" s="70"/>
      <c r="Y114" s="51"/>
      <c r="Z114" s="48">
        <v>31.578947368421055</v>
      </c>
      <c r="AA114" s="55">
        <v>6.2954520785846082</v>
      </c>
      <c r="AB114" s="47">
        <v>8.7513340448239063</v>
      </c>
      <c r="AC114" s="47">
        <v>3.7544169611307416</v>
      </c>
      <c r="AD114" s="56">
        <v>1.62813415825464</v>
      </c>
      <c r="AE114" s="56">
        <v>2.3479188900747068</v>
      </c>
      <c r="AF114" s="56">
        <v>0.88339222614840984</v>
      </c>
      <c r="AG114" s="56">
        <v>1.5195918810376641</v>
      </c>
      <c r="AH114" s="56">
        <v>1.9210245464247599</v>
      </c>
      <c r="AI114" s="56">
        <v>1.1042402826855124</v>
      </c>
      <c r="AJ114" s="56">
        <v>0.21708455443395203</v>
      </c>
      <c r="AK114" s="56">
        <v>0.42689434364994666</v>
      </c>
      <c r="AL114" s="56">
        <v>0</v>
      </c>
      <c r="AM114" s="55">
        <v>0.65125366330185608</v>
      </c>
      <c r="AN114" s="48">
        <v>1.2806830309498398</v>
      </c>
      <c r="AO114" s="48">
        <v>0</v>
      </c>
      <c r="AP114" s="47">
        <v>0.32562683165092804</v>
      </c>
      <c r="AQ114" s="48">
        <v>0.21344717182497333</v>
      </c>
      <c r="AR114" s="48">
        <v>0.44169611307420492</v>
      </c>
      <c r="AS114" s="48">
        <v>0.21708455443395203</v>
      </c>
      <c r="AT114" s="48">
        <v>0.42689434364994666</v>
      </c>
      <c r="AU114" s="48">
        <v>0</v>
      </c>
      <c r="AV114" s="85">
        <v>0.72413793103448276</v>
      </c>
      <c r="AW114" s="63">
        <v>1</v>
      </c>
      <c r="AX114" s="63"/>
      <c r="AY114" s="63">
        <v>0</v>
      </c>
      <c r="AZ114" s="63">
        <v>0.16</v>
      </c>
      <c r="BA114" s="63">
        <v>0</v>
      </c>
      <c r="BB114" s="63">
        <v>0</v>
      </c>
      <c r="BC114" s="63">
        <v>0</v>
      </c>
      <c r="BD114" s="63"/>
      <c r="BE114" s="63"/>
      <c r="BF114" s="63">
        <v>502</v>
      </c>
      <c r="BG114" s="63">
        <v>2010</v>
      </c>
      <c r="BH114" s="63">
        <v>1987</v>
      </c>
      <c r="BI114" s="63">
        <v>1311</v>
      </c>
      <c r="BJ114" s="80">
        <v>502</v>
      </c>
      <c r="BK114" s="80">
        <v>1690</v>
      </c>
      <c r="BL114" s="63">
        <v>1827</v>
      </c>
      <c r="BM114" s="63">
        <v>1311</v>
      </c>
      <c r="BN114" s="51">
        <v>146.9</v>
      </c>
      <c r="BO114" s="66">
        <v>1.0072369989257155</v>
      </c>
      <c r="BP114" s="51">
        <v>9254</v>
      </c>
      <c r="BQ114" s="51">
        <v>62.995234853641932</v>
      </c>
      <c r="BR114" s="51">
        <v>50.756429652042357</v>
      </c>
      <c r="BS114" s="51">
        <v>49.243570347957636</v>
      </c>
      <c r="BT114" s="51">
        <v>1931</v>
      </c>
      <c r="BU114" s="51">
        <v>6174</v>
      </c>
      <c r="BV114" s="51">
        <v>1019</v>
      </c>
      <c r="BW114" s="48">
        <v>1.0379718561536744</v>
      </c>
      <c r="BX114" s="48">
        <v>47.781017168772273</v>
      </c>
      <c r="BY114" s="48">
        <v>52.770585189021233</v>
      </c>
      <c r="BZ114" s="48">
        <v>10.960105217010083</v>
      </c>
      <c r="CA114" s="47">
        <v>1.5223107229591946</v>
      </c>
      <c r="CB114" s="47">
        <v>0.85249400485714899</v>
      </c>
      <c r="CC114" s="47">
        <v>0</v>
      </c>
      <c r="CD114" s="63">
        <v>0</v>
      </c>
    </row>
    <row r="115" spans="1:82" x14ac:dyDescent="0.45">
      <c r="A115" s="1"/>
      <c r="B115" s="1"/>
      <c r="C115" s="1"/>
      <c r="D115" s="1"/>
      <c r="E115" s="1">
        <v>6</v>
      </c>
      <c r="F115" s="1" t="s">
        <v>566</v>
      </c>
      <c r="G115" s="1">
        <v>6309</v>
      </c>
      <c r="H115" s="1" t="s">
        <v>312</v>
      </c>
      <c r="I115" s="48">
        <v>24.8</v>
      </c>
      <c r="J115" s="48">
        <v>10.6</v>
      </c>
      <c r="K115" s="47">
        <v>0</v>
      </c>
      <c r="L115" s="48">
        <v>12.5</v>
      </c>
      <c r="M115" s="63">
        <v>493.9</v>
      </c>
      <c r="N115" s="63">
        <v>790.3</v>
      </c>
      <c r="O115" s="47"/>
      <c r="P115" s="47"/>
      <c r="Q115" s="47"/>
      <c r="R115" s="51"/>
      <c r="S115" s="47"/>
      <c r="T115" s="64">
        <v>0.58908045977011492</v>
      </c>
      <c r="U115" s="79">
        <v>157</v>
      </c>
      <c r="V115" s="79">
        <v>347</v>
      </c>
      <c r="W115" s="47">
        <v>70.588235300000008</v>
      </c>
      <c r="X115" s="70">
        <v>14</v>
      </c>
      <c r="Y115" s="51"/>
      <c r="Z115" s="48">
        <v>0</v>
      </c>
      <c r="AA115" s="55">
        <v>4.6096225871506773</v>
      </c>
      <c r="AB115" s="47">
        <v>4.4419766796224325</v>
      </c>
      <c r="AC115" s="47">
        <v>4.7904191616766463</v>
      </c>
      <c r="AD115" s="56">
        <v>1.1524056467876693</v>
      </c>
      <c r="AE115" s="56">
        <v>0.55524708495280406</v>
      </c>
      <c r="AF115" s="56">
        <v>1.7964071856287425</v>
      </c>
      <c r="AG115" s="56">
        <v>1.7286084701815039</v>
      </c>
      <c r="AH115" s="56">
        <v>2.2209883398112162</v>
      </c>
      <c r="AI115" s="56">
        <v>1.1976047904191616</v>
      </c>
      <c r="AJ115" s="56">
        <v>0.57620282339383466</v>
      </c>
      <c r="AK115" s="56">
        <v>1.1104941699056081</v>
      </c>
      <c r="AL115" s="56">
        <v>0</v>
      </c>
      <c r="AM115" s="55">
        <v>0.28810141169691733</v>
      </c>
      <c r="AN115" s="48">
        <v>0</v>
      </c>
      <c r="AO115" s="48">
        <v>0.59880239520958078</v>
      </c>
      <c r="AP115" s="47">
        <v>0.28810141169691733</v>
      </c>
      <c r="AQ115" s="48">
        <v>0</v>
      </c>
      <c r="AR115" s="48">
        <v>0.59880239520958078</v>
      </c>
      <c r="AS115" s="48">
        <v>0.28810141169691733</v>
      </c>
      <c r="AT115" s="48">
        <v>0</v>
      </c>
      <c r="AU115" s="48">
        <v>0.59880239520958078</v>
      </c>
      <c r="AV115" s="85">
        <v>1</v>
      </c>
      <c r="AW115" s="63"/>
      <c r="AX115" s="63"/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/>
      <c r="BE115" s="63"/>
      <c r="BF115" s="63">
        <v>363</v>
      </c>
      <c r="BG115" s="63">
        <v>1129</v>
      </c>
      <c r="BH115" s="63">
        <v>680</v>
      </c>
      <c r="BI115" s="63">
        <v>1045</v>
      </c>
      <c r="BJ115" s="80">
        <v>283</v>
      </c>
      <c r="BK115" s="80">
        <v>809</v>
      </c>
      <c r="BL115" s="63">
        <v>680</v>
      </c>
      <c r="BM115" s="63">
        <v>725</v>
      </c>
      <c r="BN115" s="51">
        <v>440.9</v>
      </c>
      <c r="BO115" s="66">
        <v>0.37768666374240684</v>
      </c>
      <c r="BP115" s="51">
        <v>3470</v>
      </c>
      <c r="BQ115" s="51">
        <v>7.8702653662962128</v>
      </c>
      <c r="BR115" s="51">
        <v>51.873198847262245</v>
      </c>
      <c r="BS115" s="51">
        <v>48.126801152737755</v>
      </c>
      <c r="BT115" s="51">
        <v>658</v>
      </c>
      <c r="BU115" s="51">
        <v>2286</v>
      </c>
      <c r="BV115" s="51">
        <v>537</v>
      </c>
      <c r="BW115" s="48">
        <v>1.0806933652121937</v>
      </c>
      <c r="BX115" s="48">
        <v>52.274715660542434</v>
      </c>
      <c r="BY115" s="48">
        <v>81.610942249240125</v>
      </c>
      <c r="BZ115" s="48">
        <v>6.8945705257110026</v>
      </c>
      <c r="CA115" s="47">
        <v>1.170021875528543</v>
      </c>
      <c r="CB115" s="47">
        <v>0.43875820332320359</v>
      </c>
      <c r="CC115" s="47">
        <v>41.666666666666664</v>
      </c>
      <c r="CD115" s="63">
        <v>0</v>
      </c>
    </row>
    <row r="116" spans="1:82" x14ac:dyDescent="0.45">
      <c r="A116" s="1"/>
      <c r="B116" s="1"/>
      <c r="C116" s="1"/>
      <c r="D116" s="1"/>
      <c r="E116" s="1">
        <v>6</v>
      </c>
      <c r="F116" s="1" t="s">
        <v>566</v>
      </c>
      <c r="G116" s="1">
        <v>6310</v>
      </c>
      <c r="H116" s="1" t="s">
        <v>194</v>
      </c>
      <c r="I116" s="48">
        <v>20.100000000000001</v>
      </c>
      <c r="J116" s="48">
        <v>8.3000000000000007</v>
      </c>
      <c r="K116" s="47">
        <v>0</v>
      </c>
      <c r="L116" s="48">
        <v>6.1</v>
      </c>
      <c r="M116" s="63">
        <v>640.9</v>
      </c>
      <c r="N116" s="63">
        <v>2063.6</v>
      </c>
      <c r="O116" s="47">
        <v>2.6994196247806723</v>
      </c>
      <c r="P116" s="47"/>
      <c r="Q116" s="47">
        <v>12501.012282359294</v>
      </c>
      <c r="R116" s="62">
        <v>12</v>
      </c>
      <c r="S116" s="47">
        <v>51.288972870832772</v>
      </c>
      <c r="T116" s="64">
        <v>0.88038871642596839</v>
      </c>
      <c r="U116" s="79">
        <v>2244</v>
      </c>
      <c r="V116" s="79">
        <v>1659</v>
      </c>
      <c r="W116" s="47">
        <v>105.7692308</v>
      </c>
      <c r="X116" s="70">
        <v>31</v>
      </c>
      <c r="Y116" s="51"/>
      <c r="Z116" s="48">
        <v>5.8939096267190569</v>
      </c>
      <c r="AA116" s="55">
        <v>6.6482588531753475</v>
      </c>
      <c r="AB116" s="47">
        <v>6.900609821333048</v>
      </c>
      <c r="AC116" s="47">
        <v>6.3947552259659304</v>
      </c>
      <c r="AD116" s="56">
        <v>1.5280272364153018</v>
      </c>
      <c r="AE116" s="56">
        <v>1.7117791804857174</v>
      </c>
      <c r="AF116" s="56">
        <v>1.343435971841582</v>
      </c>
      <c r="AG116" s="56">
        <v>1.8229096855480791</v>
      </c>
      <c r="AH116" s="56">
        <v>2.0327377768267891</v>
      </c>
      <c r="AI116" s="56">
        <v>1.6121231662098985</v>
      </c>
      <c r="AJ116" s="56">
        <v>0.18765246762994933</v>
      </c>
      <c r="AK116" s="56">
        <v>0.26746549695089333</v>
      </c>
      <c r="AL116" s="56">
        <v>0.10747487774732656</v>
      </c>
      <c r="AM116" s="55">
        <v>0.5093424121384339</v>
      </c>
      <c r="AN116" s="48">
        <v>0.69541029207232263</v>
      </c>
      <c r="AO116" s="48">
        <v>0.32242463324197967</v>
      </c>
      <c r="AP116" s="47">
        <v>0.32168994450848454</v>
      </c>
      <c r="AQ116" s="48">
        <v>0.37445169573125064</v>
      </c>
      <c r="AR116" s="48">
        <v>0.2686871943683164</v>
      </c>
      <c r="AS116" s="48">
        <v>5.3614990751414092E-2</v>
      </c>
      <c r="AT116" s="48">
        <v>0.10698619878035734</v>
      </c>
      <c r="AU116" s="48">
        <v>0</v>
      </c>
      <c r="AV116" s="85">
        <v>0.84677419354838712</v>
      </c>
      <c r="AW116" s="63">
        <v>2</v>
      </c>
      <c r="AX116" s="63"/>
      <c r="AY116" s="63">
        <v>4.74</v>
      </c>
      <c r="AZ116" s="63">
        <v>0</v>
      </c>
      <c r="BA116" s="63">
        <v>0</v>
      </c>
      <c r="BB116" s="63">
        <v>0</v>
      </c>
      <c r="BC116" s="63">
        <v>0</v>
      </c>
      <c r="BD116" s="63"/>
      <c r="BE116" s="63">
        <v>1</v>
      </c>
      <c r="BF116" s="63">
        <v>2740</v>
      </c>
      <c r="BG116" s="63">
        <v>8068</v>
      </c>
      <c r="BH116" s="63">
        <v>7161</v>
      </c>
      <c r="BI116" s="63">
        <v>8112</v>
      </c>
      <c r="BJ116" s="80">
        <v>2580</v>
      </c>
      <c r="BK116" s="80">
        <v>7268</v>
      </c>
      <c r="BL116" s="63">
        <v>6601</v>
      </c>
      <c r="BM116" s="63">
        <v>7392</v>
      </c>
      <c r="BN116" s="51">
        <v>419.5</v>
      </c>
      <c r="BO116" s="66">
        <v>4.0884853458662906</v>
      </c>
      <c r="BP116" s="51">
        <v>37563</v>
      </c>
      <c r="BQ116" s="51">
        <v>89.542312276519667</v>
      </c>
      <c r="BR116" s="51">
        <v>50.115805446849294</v>
      </c>
      <c r="BS116" s="51">
        <v>49.884194553150706</v>
      </c>
      <c r="BT116" s="51">
        <v>7669</v>
      </c>
      <c r="BU116" s="51">
        <v>24890</v>
      </c>
      <c r="BV116" s="51">
        <v>4227</v>
      </c>
      <c r="BW116" s="48">
        <v>1.0049051667756703</v>
      </c>
      <c r="BX116" s="48">
        <v>47.794294897549214</v>
      </c>
      <c r="BY116" s="48">
        <v>55.118007562915636</v>
      </c>
      <c r="BZ116" s="48">
        <v>13.891154243462188</v>
      </c>
      <c r="CA116" s="47">
        <v>2.0267522647980183</v>
      </c>
      <c r="CB116" s="47">
        <v>1.0074267617587018</v>
      </c>
      <c r="CC116" s="47">
        <v>3.9097004057778015</v>
      </c>
      <c r="CD116" s="63">
        <v>0</v>
      </c>
    </row>
    <row r="117" spans="1:82" x14ac:dyDescent="0.45">
      <c r="A117" s="1" t="s">
        <v>149</v>
      </c>
      <c r="B117" s="1">
        <v>7</v>
      </c>
      <c r="C117" s="1" t="s">
        <v>150</v>
      </c>
      <c r="D117" s="1"/>
      <c r="E117" s="1">
        <v>7</v>
      </c>
      <c r="F117" s="1" t="s">
        <v>567</v>
      </c>
      <c r="G117" s="1">
        <v>7101</v>
      </c>
      <c r="H117" s="1" t="s">
        <v>195</v>
      </c>
      <c r="I117" s="48">
        <v>22.4</v>
      </c>
      <c r="J117" s="48">
        <v>9.4</v>
      </c>
      <c r="K117" s="47">
        <v>0.33806626098715348</v>
      </c>
      <c r="L117" s="48">
        <v>5.8</v>
      </c>
      <c r="M117" s="63">
        <v>529.70000000000005</v>
      </c>
      <c r="N117" s="63">
        <v>2937.3</v>
      </c>
      <c r="O117" s="47">
        <v>0.43421058344876101</v>
      </c>
      <c r="P117" s="47">
        <v>0.43421058344876101</v>
      </c>
      <c r="Q117" s="47">
        <v>12620.764818521688</v>
      </c>
      <c r="R117" s="51">
        <v>69</v>
      </c>
      <c r="S117" s="47">
        <v>93.789486024932373</v>
      </c>
      <c r="T117" s="64">
        <v>0.82709734567070337</v>
      </c>
      <c r="U117" s="79">
        <v>13175</v>
      </c>
      <c r="V117" s="79">
        <v>13689</v>
      </c>
      <c r="W117" s="47">
        <v>95.681381999999999</v>
      </c>
      <c r="X117" s="70">
        <v>1111</v>
      </c>
      <c r="Y117" s="51">
        <v>33.806626098715348</v>
      </c>
      <c r="Z117" s="48">
        <v>7.9339892097746736</v>
      </c>
      <c r="AA117" s="55">
        <v>5.3609937030966961</v>
      </c>
      <c r="AB117" s="47">
        <v>5.5139287416908784</v>
      </c>
      <c r="AC117" s="47">
        <v>5.2118289459510967</v>
      </c>
      <c r="AD117" s="56">
        <v>1.5483481411196411</v>
      </c>
      <c r="AE117" s="56">
        <v>1.5831182031608393</v>
      </c>
      <c r="AF117" s="56">
        <v>1.5163190733053269</v>
      </c>
      <c r="AG117" s="56">
        <v>1.475028034158544</v>
      </c>
      <c r="AH117" s="56">
        <v>1.5561332337887797</v>
      </c>
      <c r="AI117" s="56">
        <v>1.4003165212491817</v>
      </c>
      <c r="AJ117" s="56">
        <v>0.31484516518588807</v>
      </c>
      <c r="AK117" s="56">
        <v>0.48572944869707568</v>
      </c>
      <c r="AL117" s="56">
        <v>0.15743203493333996</v>
      </c>
      <c r="AM117" s="55">
        <v>0.41835590442508414</v>
      </c>
      <c r="AN117" s="48">
        <v>0.49472443848776237</v>
      </c>
      <c r="AO117" s="48">
        <v>0.34800765616843571</v>
      </c>
      <c r="AP117" s="47">
        <v>0.49167601138618128</v>
      </c>
      <c r="AQ117" s="48">
        <v>0.45874447932501594</v>
      </c>
      <c r="AR117" s="48">
        <v>0.52201148425265353</v>
      </c>
      <c r="AS117" s="48">
        <v>9.0571896834296561E-2</v>
      </c>
      <c r="AT117" s="48">
        <v>0.1439198366509854</v>
      </c>
      <c r="AU117" s="48">
        <v>4.1429482877194723E-2</v>
      </c>
      <c r="AV117" s="85">
        <v>0.78841512469831054</v>
      </c>
      <c r="AW117" s="63">
        <v>26</v>
      </c>
      <c r="AX117" s="63">
        <v>2</v>
      </c>
      <c r="AY117" s="63">
        <v>2.95</v>
      </c>
      <c r="AZ117" s="63">
        <v>3.86</v>
      </c>
      <c r="BA117" s="63">
        <v>0</v>
      </c>
      <c r="BB117" s="63">
        <v>0</v>
      </c>
      <c r="BC117" s="63">
        <v>2</v>
      </c>
      <c r="BD117" s="63"/>
      <c r="BE117" s="63"/>
      <c r="BF117" s="63">
        <v>15724</v>
      </c>
      <c r="BG117" s="63">
        <v>61223</v>
      </c>
      <c r="BH117" s="63">
        <v>50255</v>
      </c>
      <c r="BI117" s="63">
        <v>48962</v>
      </c>
      <c r="BJ117" s="80">
        <v>14204</v>
      </c>
      <c r="BK117" s="80">
        <v>52583</v>
      </c>
      <c r="BL117" s="63">
        <v>42975</v>
      </c>
      <c r="BM117" s="63">
        <v>43362</v>
      </c>
      <c r="BN117" s="51">
        <v>231.5</v>
      </c>
      <c r="BO117" s="66">
        <v>22.372143905640424</v>
      </c>
      <c r="BP117" s="51">
        <v>233339</v>
      </c>
      <c r="BQ117" s="51">
        <v>1007.9438444924406</v>
      </c>
      <c r="BR117" s="51">
        <v>47.911407865808975</v>
      </c>
      <c r="BS117" s="51">
        <v>52.088592134191025</v>
      </c>
      <c r="BT117" s="51">
        <v>46821</v>
      </c>
      <c r="BU117" s="51">
        <v>161590</v>
      </c>
      <c r="BV117" s="51">
        <v>20324</v>
      </c>
      <c r="BW117" s="48">
        <v>0.92325802355987929</v>
      </c>
      <c r="BX117" s="48">
        <v>41.5526950925181</v>
      </c>
      <c r="BY117" s="48">
        <v>43.407872535827941</v>
      </c>
      <c r="BZ117" s="48">
        <v>12.931995540691194</v>
      </c>
      <c r="CA117" s="47">
        <v>1.6418129330387614</v>
      </c>
      <c r="CB117" s="47">
        <v>0.79981488725789562</v>
      </c>
      <c r="CC117" s="47">
        <v>6.4232589587559161</v>
      </c>
      <c r="CD117" s="63">
        <v>0</v>
      </c>
    </row>
    <row r="118" spans="1:82" x14ac:dyDescent="0.45">
      <c r="A118" s="1"/>
      <c r="B118" s="1"/>
      <c r="C118" s="1"/>
      <c r="D118" s="1"/>
      <c r="E118" s="1">
        <v>7</v>
      </c>
      <c r="F118" s="1" t="s">
        <v>567</v>
      </c>
      <c r="G118" s="1">
        <v>7102</v>
      </c>
      <c r="H118" s="1" t="s">
        <v>459</v>
      </c>
      <c r="I118" s="48">
        <v>23.3</v>
      </c>
      <c r="J118" s="48">
        <v>11.4</v>
      </c>
      <c r="K118" s="47">
        <v>0.28449502133712662</v>
      </c>
      <c r="L118" s="48">
        <v>4.8</v>
      </c>
      <c r="M118" s="63">
        <v>352.6</v>
      </c>
      <c r="N118" s="63">
        <v>1267</v>
      </c>
      <c r="O118" s="47">
        <v>1.9802764465919442</v>
      </c>
      <c r="P118" s="47"/>
      <c r="Q118" s="47">
        <v>8047.8434789496605</v>
      </c>
      <c r="R118" s="51"/>
      <c r="S118" s="47">
        <v>29.704146698879168</v>
      </c>
      <c r="T118" s="64">
        <v>0.80510119212642084</v>
      </c>
      <c r="U118" s="79">
        <v>3476</v>
      </c>
      <c r="V118" s="79">
        <v>1721</v>
      </c>
      <c r="W118" s="47">
        <v>93.241379300000006</v>
      </c>
      <c r="X118" s="70">
        <v>228</v>
      </c>
      <c r="Y118" s="51"/>
      <c r="Z118" s="48">
        <v>9.3209054593874843</v>
      </c>
      <c r="AA118" s="55">
        <v>5.0759416167960341</v>
      </c>
      <c r="AB118" s="47">
        <v>5.3423419884511141</v>
      </c>
      <c r="AC118" s="47">
        <v>4.8065464367998736</v>
      </c>
      <c r="AD118" s="56">
        <v>1.2640477178013469</v>
      </c>
      <c r="AE118" s="56">
        <v>1.1784577915700987</v>
      </c>
      <c r="AF118" s="56">
        <v>1.3505998252164932</v>
      </c>
      <c r="AG118" s="56">
        <v>1.2640477178013469</v>
      </c>
      <c r="AH118" s="56">
        <v>1.2177397179557687</v>
      </c>
      <c r="AI118" s="56">
        <v>1.3108763009454198</v>
      </c>
      <c r="AJ118" s="56">
        <v>0.37526416622227488</v>
      </c>
      <c r="AK118" s="56">
        <v>0.6285108221707193</v>
      </c>
      <c r="AL118" s="56">
        <v>0.11917057281321999</v>
      </c>
      <c r="AM118" s="55">
        <v>0.29626118385969069</v>
      </c>
      <c r="AN118" s="48">
        <v>0.35353733747102961</v>
      </c>
      <c r="AO118" s="48">
        <v>0.23834114562643999</v>
      </c>
      <c r="AP118" s="47">
        <v>0.43451640299421307</v>
      </c>
      <c r="AQ118" s="48">
        <v>0.31425541108535965</v>
      </c>
      <c r="AR118" s="48">
        <v>0.55612933979502654</v>
      </c>
      <c r="AS118" s="48">
        <v>7.9002982362584184E-2</v>
      </c>
      <c r="AT118" s="48">
        <v>0.15712770554267982</v>
      </c>
      <c r="AU118" s="48">
        <v>0</v>
      </c>
      <c r="AV118" s="85">
        <v>0.7354085603112841</v>
      </c>
      <c r="AW118" s="63">
        <v>4</v>
      </c>
      <c r="AX118" s="63">
        <v>1</v>
      </c>
      <c r="AY118" s="63">
        <v>3.11</v>
      </c>
      <c r="AZ118" s="63">
        <v>5.04</v>
      </c>
      <c r="BA118" s="63">
        <v>0</v>
      </c>
      <c r="BB118" s="63">
        <v>0</v>
      </c>
      <c r="BC118" s="63">
        <v>0</v>
      </c>
      <c r="BD118" s="63"/>
      <c r="BE118" s="63"/>
      <c r="BF118" s="63">
        <v>3805</v>
      </c>
      <c r="BG118" s="63">
        <v>12556</v>
      </c>
      <c r="BH118" s="63">
        <v>11971</v>
      </c>
      <c r="BI118" s="63">
        <v>15431</v>
      </c>
      <c r="BJ118" s="80">
        <v>3325</v>
      </c>
      <c r="BK118" s="80">
        <v>10796</v>
      </c>
      <c r="BL118" s="63">
        <v>11331</v>
      </c>
      <c r="BM118" s="63">
        <v>13111</v>
      </c>
      <c r="BN118" s="51">
        <v>1343.6</v>
      </c>
      <c r="BO118" s="66">
        <v>4.8662066426395683</v>
      </c>
      <c r="BP118" s="51">
        <v>50754</v>
      </c>
      <c r="BQ118" s="51">
        <v>37.774635308127422</v>
      </c>
      <c r="BR118" s="51">
        <v>50.309335224809871</v>
      </c>
      <c r="BS118" s="51">
        <v>49.690664775190136</v>
      </c>
      <c r="BT118" s="51">
        <v>12246</v>
      </c>
      <c r="BU118" s="51">
        <v>34244</v>
      </c>
      <c r="BV118" s="51">
        <v>3867</v>
      </c>
      <c r="BW118" s="48">
        <v>1.0085756451677237</v>
      </c>
      <c r="BX118" s="48">
        <v>47.053498423081415</v>
      </c>
      <c r="BY118" s="48">
        <v>31.577658010779032</v>
      </c>
      <c r="BZ118" s="48">
        <v>13.96032329169728</v>
      </c>
      <c r="CA118" s="47">
        <v>1.7497602892148569</v>
      </c>
      <c r="CB118" s="47">
        <v>0.84874574483963905</v>
      </c>
      <c r="CC118" s="47">
        <v>8.5348506401137989</v>
      </c>
      <c r="CD118" s="63">
        <v>0</v>
      </c>
    </row>
    <row r="119" spans="1:82" x14ac:dyDescent="0.45">
      <c r="A119" s="1"/>
      <c r="B119" s="1"/>
      <c r="C119" s="1"/>
      <c r="D119" s="1"/>
      <c r="E119" s="1">
        <v>7</v>
      </c>
      <c r="F119" s="1" t="s">
        <v>567</v>
      </c>
      <c r="G119" s="1">
        <v>7103</v>
      </c>
      <c r="H119" s="1" t="s">
        <v>196</v>
      </c>
      <c r="I119" s="48">
        <v>29.3</v>
      </c>
      <c r="J119" s="48">
        <v>18.7</v>
      </c>
      <c r="K119" s="47">
        <v>0</v>
      </c>
      <c r="L119" s="48">
        <v>9.6999999999999993</v>
      </c>
      <c r="M119" s="63">
        <v>305.39999999999998</v>
      </c>
      <c r="N119" s="63">
        <v>872.7</v>
      </c>
      <c r="O119" s="47">
        <v>9.1416034372428925</v>
      </c>
      <c r="P119" s="47"/>
      <c r="Q119" s="47">
        <v>18356.339701983725</v>
      </c>
      <c r="R119" s="51"/>
      <c r="S119" s="47">
        <v>45.708017186214462</v>
      </c>
      <c r="T119" s="64">
        <v>0.38860956211719533</v>
      </c>
      <c r="U119" s="79">
        <v>454</v>
      </c>
      <c r="V119" s="79">
        <v>799</v>
      </c>
      <c r="W119" s="47">
        <v>57.142857100000001</v>
      </c>
      <c r="X119" s="70"/>
      <c r="Y119" s="51"/>
      <c r="Z119" s="48">
        <v>15.873015873015872</v>
      </c>
      <c r="AA119" s="55">
        <v>7.4346030289123455</v>
      </c>
      <c r="AB119" s="47">
        <v>7.9474775397373882</v>
      </c>
      <c r="AC119" s="47">
        <v>6.8533385549246137</v>
      </c>
      <c r="AD119" s="56">
        <v>1.5603487838458008</v>
      </c>
      <c r="AE119" s="56">
        <v>1.38217000691085</v>
      </c>
      <c r="AF119" s="56">
        <v>1.7622870569806148</v>
      </c>
      <c r="AG119" s="56">
        <v>1.6521340064249657</v>
      </c>
      <c r="AH119" s="56">
        <v>1.9004837595024187</v>
      </c>
      <c r="AI119" s="56">
        <v>1.3706677109849228</v>
      </c>
      <c r="AJ119" s="56">
        <v>0.4589261128958238</v>
      </c>
      <c r="AK119" s="56">
        <v>0.51831375259156875</v>
      </c>
      <c r="AL119" s="56">
        <v>0.39161934599569215</v>
      </c>
      <c r="AM119" s="55">
        <v>0.4589261128958238</v>
      </c>
      <c r="AN119" s="48">
        <v>0.51831375259156875</v>
      </c>
      <c r="AO119" s="48">
        <v>0.39161934599569215</v>
      </c>
      <c r="AP119" s="47">
        <v>0.27535566773749426</v>
      </c>
      <c r="AQ119" s="48">
        <v>0.17277125086385625</v>
      </c>
      <c r="AR119" s="48">
        <v>0.39161934599569215</v>
      </c>
      <c r="AS119" s="48">
        <v>0.27535566773749426</v>
      </c>
      <c r="AT119" s="48">
        <v>0.51831375259156875</v>
      </c>
      <c r="AU119" s="48">
        <v>0</v>
      </c>
      <c r="AV119" s="85">
        <v>0.81481481481481477</v>
      </c>
      <c r="AW119" s="63">
        <v>2</v>
      </c>
      <c r="AX119" s="63"/>
      <c r="AY119" s="63">
        <v>2.04</v>
      </c>
      <c r="AZ119" s="63">
        <v>0</v>
      </c>
      <c r="BA119" s="63">
        <v>0</v>
      </c>
      <c r="BB119" s="63">
        <v>0</v>
      </c>
      <c r="BC119" s="63">
        <v>0</v>
      </c>
      <c r="BD119" s="63"/>
      <c r="BE119" s="63"/>
      <c r="BF119" s="63">
        <v>947</v>
      </c>
      <c r="BG119" s="63">
        <v>3209</v>
      </c>
      <c r="BH119" s="63">
        <v>2186</v>
      </c>
      <c r="BI119" s="63">
        <v>2320</v>
      </c>
      <c r="BJ119" s="80">
        <v>947</v>
      </c>
      <c r="BK119" s="80">
        <v>2809</v>
      </c>
      <c r="BL119" s="63">
        <v>2106</v>
      </c>
      <c r="BM119" s="63">
        <v>2320</v>
      </c>
      <c r="BN119" s="51">
        <v>1073.8</v>
      </c>
      <c r="BO119" s="66">
        <v>1.0404711842598531</v>
      </c>
      <c r="BP119" s="51">
        <v>10852</v>
      </c>
      <c r="BQ119" s="51">
        <v>10.10616502141926</v>
      </c>
      <c r="BR119" s="51">
        <v>53.096203464799117</v>
      </c>
      <c r="BS119" s="51">
        <v>46.90379653520089</v>
      </c>
      <c r="BT119" s="51">
        <v>1981</v>
      </c>
      <c r="BU119" s="51">
        <v>7311</v>
      </c>
      <c r="BV119" s="51">
        <v>1691</v>
      </c>
      <c r="BW119" s="48">
        <v>1.1396843950905904</v>
      </c>
      <c r="BX119" s="48">
        <v>50.225687320475998</v>
      </c>
      <c r="BY119" s="48">
        <v>85.360928823826356</v>
      </c>
      <c r="BZ119" s="48">
        <v>6.5555859054903038</v>
      </c>
      <c r="CA119" s="47">
        <v>1.161633812618988</v>
      </c>
      <c r="CB119" s="47">
        <v>0.54854930040341099</v>
      </c>
      <c r="CC119" s="47">
        <v>0</v>
      </c>
      <c r="CD119" s="63">
        <v>0</v>
      </c>
    </row>
    <row r="120" spans="1:82" x14ac:dyDescent="0.45">
      <c r="A120" s="1"/>
      <c r="B120" s="1"/>
      <c r="C120" s="1"/>
      <c r="D120" s="1"/>
      <c r="E120" s="1">
        <v>7</v>
      </c>
      <c r="F120" s="1" t="s">
        <v>567</v>
      </c>
      <c r="G120" s="1">
        <v>7104</v>
      </c>
      <c r="H120" s="1" t="s">
        <v>313</v>
      </c>
      <c r="I120" s="48">
        <v>25.2</v>
      </c>
      <c r="J120" s="48">
        <v>12.6</v>
      </c>
      <c r="K120" s="47">
        <v>0</v>
      </c>
      <c r="L120" s="48">
        <v>4.4000000000000004</v>
      </c>
      <c r="M120" s="63">
        <v>430.7</v>
      </c>
      <c r="N120" s="63">
        <v>2001.5</v>
      </c>
      <c r="O120" s="47"/>
      <c r="P120" s="47"/>
      <c r="Q120" s="47"/>
      <c r="R120" s="51"/>
      <c r="S120" s="47"/>
      <c r="T120" s="64">
        <v>0.53542780748663099</v>
      </c>
      <c r="U120" s="79">
        <v>337</v>
      </c>
      <c r="V120" s="79">
        <v>236</v>
      </c>
      <c r="W120" s="47">
        <v>76.388888899999998</v>
      </c>
      <c r="X120" s="70">
        <v>37</v>
      </c>
      <c r="Y120" s="51"/>
      <c r="Z120" s="48">
        <v>0</v>
      </c>
      <c r="AA120" s="55">
        <v>5.1270619705751228</v>
      </c>
      <c r="AB120" s="47">
        <v>3.4290612944706385</v>
      </c>
      <c r="AC120" s="47">
        <v>6.9670227589410123</v>
      </c>
      <c r="AD120" s="56">
        <v>1.1145786892554614</v>
      </c>
      <c r="AE120" s="56">
        <v>0</v>
      </c>
      <c r="AF120" s="56">
        <v>2.3223409196470044</v>
      </c>
      <c r="AG120" s="56">
        <v>0.89166295140436913</v>
      </c>
      <c r="AH120" s="56">
        <v>0.42863266180882981</v>
      </c>
      <c r="AI120" s="56">
        <v>1.3934045517882026</v>
      </c>
      <c r="AJ120" s="56">
        <v>0.66874721355327682</v>
      </c>
      <c r="AK120" s="56">
        <v>0.42863266180882981</v>
      </c>
      <c r="AL120" s="56">
        <v>0.92893636785880174</v>
      </c>
      <c r="AM120" s="55">
        <v>0</v>
      </c>
      <c r="AN120" s="48">
        <v>0</v>
      </c>
      <c r="AO120" s="48">
        <v>0</v>
      </c>
      <c r="AP120" s="47">
        <v>0.66874721355327682</v>
      </c>
      <c r="AQ120" s="48">
        <v>0</v>
      </c>
      <c r="AR120" s="48">
        <v>1.3934045517882026</v>
      </c>
      <c r="AS120" s="48">
        <v>0</v>
      </c>
      <c r="AT120" s="48">
        <v>0</v>
      </c>
      <c r="AU120" s="48">
        <v>0</v>
      </c>
      <c r="AV120" s="85">
        <v>0.82608695652173914</v>
      </c>
      <c r="AW120" s="63"/>
      <c r="AX120" s="63"/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/>
      <c r="BE120" s="63"/>
      <c r="BF120" s="63">
        <v>296</v>
      </c>
      <c r="BG120" s="63">
        <v>671</v>
      </c>
      <c r="BH120" s="63">
        <v>1205</v>
      </c>
      <c r="BI120" s="63">
        <v>913</v>
      </c>
      <c r="BJ120" s="80">
        <v>296</v>
      </c>
      <c r="BK120" s="80">
        <v>591</v>
      </c>
      <c r="BL120" s="63">
        <v>965</v>
      </c>
      <c r="BM120" s="63">
        <v>833</v>
      </c>
      <c r="BN120" s="51">
        <v>564.9</v>
      </c>
      <c r="BO120" s="66">
        <v>0.42934297485400136</v>
      </c>
      <c r="BP120" s="51">
        <v>4478</v>
      </c>
      <c r="BQ120" s="51">
        <v>7.92706673747566</v>
      </c>
      <c r="BR120" s="51">
        <v>51.853506029477444</v>
      </c>
      <c r="BS120" s="51">
        <v>48.146493970522556</v>
      </c>
      <c r="BT120" s="51">
        <v>1056</v>
      </c>
      <c r="BU120" s="51">
        <v>2972</v>
      </c>
      <c r="BV120" s="51">
        <v>448</v>
      </c>
      <c r="BW120" s="48">
        <v>1.0876865671641791</v>
      </c>
      <c r="BX120" s="48">
        <v>50.605652759084798</v>
      </c>
      <c r="BY120" s="48">
        <v>42.424242424242422</v>
      </c>
      <c r="BZ120" s="48">
        <v>10.053619302949061</v>
      </c>
      <c r="CA120" s="47">
        <v>1.3377474952661055</v>
      </c>
      <c r="CB120" s="47">
        <v>0.53509899810644224</v>
      </c>
      <c r="CC120" s="47">
        <v>0</v>
      </c>
      <c r="CD120" s="63">
        <v>0</v>
      </c>
    </row>
    <row r="121" spans="1:82" x14ac:dyDescent="0.45">
      <c r="A121" s="1"/>
      <c r="B121" s="1"/>
      <c r="C121" s="1"/>
      <c r="D121" s="1"/>
      <c r="E121" s="1">
        <v>7</v>
      </c>
      <c r="F121" s="1" t="s">
        <v>567</v>
      </c>
      <c r="G121" s="1">
        <v>7105</v>
      </c>
      <c r="H121" s="1" t="s">
        <v>460</v>
      </c>
      <c r="I121" s="48">
        <v>25.7</v>
      </c>
      <c r="J121" s="48">
        <v>12.5</v>
      </c>
      <c r="K121" s="47">
        <v>0.33613445378151263</v>
      </c>
      <c r="L121" s="48">
        <v>5.9</v>
      </c>
      <c r="M121" s="63">
        <v>1415.7</v>
      </c>
      <c r="N121" s="63">
        <v>3033.1</v>
      </c>
      <c r="O121" s="47"/>
      <c r="P121" s="47"/>
      <c r="Q121" s="47"/>
      <c r="R121" s="51"/>
      <c r="S121" s="47"/>
      <c r="T121" s="64">
        <v>0.55840961233709407</v>
      </c>
      <c r="U121" s="79">
        <v>1746</v>
      </c>
      <c r="V121" s="79">
        <v>911</v>
      </c>
      <c r="W121" s="47">
        <v>48.623853199999999</v>
      </c>
      <c r="X121" s="70">
        <v>176</v>
      </c>
      <c r="Y121" s="51"/>
      <c r="Z121" s="48">
        <v>6.8775790921595599</v>
      </c>
      <c r="AA121" s="55">
        <v>2.7585602942464313</v>
      </c>
      <c r="AB121" s="47">
        <v>3.0688489592599182</v>
      </c>
      <c r="AC121" s="47">
        <v>2.4146257330113832</v>
      </c>
      <c r="AD121" s="56">
        <v>0.67869340572729664</v>
      </c>
      <c r="AE121" s="56">
        <v>0.75609322184664651</v>
      </c>
      <c r="AF121" s="56">
        <v>0.60365643325284579</v>
      </c>
      <c r="AG121" s="56">
        <v>0.87573342674489885</v>
      </c>
      <c r="AH121" s="56">
        <v>0.93399750933997516</v>
      </c>
      <c r="AI121" s="56">
        <v>0.81924801655743351</v>
      </c>
      <c r="AJ121" s="56">
        <v>0.24082669235484719</v>
      </c>
      <c r="AK121" s="56">
        <v>0.31133250311332505</v>
      </c>
      <c r="AL121" s="56">
        <v>0.17247326664367021</v>
      </c>
      <c r="AM121" s="55">
        <v>0.21893335668622471</v>
      </c>
      <c r="AN121" s="48">
        <v>0.31133250311332505</v>
      </c>
      <c r="AO121" s="48">
        <v>0.12935494998275268</v>
      </c>
      <c r="AP121" s="47">
        <v>0.21893335668622471</v>
      </c>
      <c r="AQ121" s="48">
        <v>0.17790428749332859</v>
      </c>
      <c r="AR121" s="48">
        <v>0.25870989996550536</v>
      </c>
      <c r="AS121" s="48">
        <v>0.10946667834311236</v>
      </c>
      <c r="AT121" s="48">
        <v>0.22238035936666076</v>
      </c>
      <c r="AU121" s="48">
        <v>0</v>
      </c>
      <c r="AV121" s="85">
        <v>0.73809523809523814</v>
      </c>
      <c r="AW121" s="63"/>
      <c r="AX121" s="63"/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/>
      <c r="BE121" s="63"/>
      <c r="BF121" s="63">
        <v>2019</v>
      </c>
      <c r="BG121" s="63">
        <v>3648</v>
      </c>
      <c r="BH121" s="63">
        <v>5020</v>
      </c>
      <c r="BI121" s="63">
        <v>6092</v>
      </c>
      <c r="BJ121" s="80">
        <v>1779</v>
      </c>
      <c r="BK121" s="80">
        <v>3168</v>
      </c>
      <c r="BL121" s="63">
        <v>4300</v>
      </c>
      <c r="BM121" s="63">
        <v>5452</v>
      </c>
      <c r="BN121" s="51">
        <v>238.2</v>
      </c>
      <c r="BO121" s="66">
        <v>4.7300594733022105</v>
      </c>
      <c r="BP121" s="51">
        <v>49334</v>
      </c>
      <c r="BQ121" s="51">
        <v>207.1116708648195</v>
      </c>
      <c r="BR121" s="51">
        <v>49.006770178781366</v>
      </c>
      <c r="BS121" s="51">
        <v>50.993229821218634</v>
      </c>
      <c r="BT121" s="51">
        <v>8743</v>
      </c>
      <c r="BU121" s="51">
        <v>26620</v>
      </c>
      <c r="BV121" s="51">
        <v>3754</v>
      </c>
      <c r="BW121" s="48">
        <v>0.98724852672221097</v>
      </c>
      <c r="BX121" s="48">
        <v>46.945905334335087</v>
      </c>
      <c r="BY121" s="48">
        <v>42.93720690838385</v>
      </c>
      <c r="BZ121" s="48">
        <v>15.210777922642329</v>
      </c>
      <c r="CA121" s="47">
        <v>1.9782835739929476</v>
      </c>
      <c r="CB121" s="47">
        <v>0.98082967113936059</v>
      </c>
      <c r="CC121" s="47">
        <v>5.0420168067226898</v>
      </c>
      <c r="CD121" s="63">
        <v>0</v>
      </c>
    </row>
    <row r="122" spans="1:82" x14ac:dyDescent="0.45">
      <c r="A122" s="1"/>
      <c r="B122" s="1"/>
      <c r="C122" s="1"/>
      <c r="D122" s="1"/>
      <c r="E122" s="1">
        <v>7</v>
      </c>
      <c r="F122" s="1" t="s">
        <v>567</v>
      </c>
      <c r="G122" s="1">
        <v>7106</v>
      </c>
      <c r="H122" s="1" t="s">
        <v>314</v>
      </c>
      <c r="I122" s="48">
        <v>27.4</v>
      </c>
      <c r="J122" s="48">
        <v>12.1</v>
      </c>
      <c r="K122" s="47">
        <v>0</v>
      </c>
      <c r="L122" s="48">
        <v>6.1</v>
      </c>
      <c r="M122" s="63">
        <v>701.7</v>
      </c>
      <c r="N122" s="63">
        <v>1403.3</v>
      </c>
      <c r="O122" s="47"/>
      <c r="P122" s="47"/>
      <c r="Q122" s="47"/>
      <c r="R122" s="51"/>
      <c r="S122" s="47"/>
      <c r="T122" s="64">
        <v>1.1101973684210527</v>
      </c>
      <c r="U122" s="79">
        <v>845</v>
      </c>
      <c r="V122" s="79">
        <v>1022</v>
      </c>
      <c r="W122" s="47">
        <v>134.44444440000001</v>
      </c>
      <c r="X122" s="70">
        <v>163</v>
      </c>
      <c r="Y122" s="51"/>
      <c r="Z122" s="48">
        <v>0</v>
      </c>
      <c r="AA122" s="55">
        <v>5.941845764854615</v>
      </c>
      <c r="AB122" s="47">
        <v>6.9169960474308301</v>
      </c>
      <c r="AC122" s="47">
        <v>4.9197307094769549</v>
      </c>
      <c r="AD122" s="56">
        <v>1.1378002528445006</v>
      </c>
      <c r="AE122" s="56">
        <v>1.2351778656126482</v>
      </c>
      <c r="AF122" s="56">
        <v>1.0357327809425168</v>
      </c>
      <c r="AG122" s="56">
        <v>1.5170670037926675</v>
      </c>
      <c r="AH122" s="56">
        <v>1.4822134387351777</v>
      </c>
      <c r="AI122" s="56">
        <v>1.5535991714137751</v>
      </c>
      <c r="AJ122" s="56">
        <v>0.63211125158027814</v>
      </c>
      <c r="AK122" s="56">
        <v>1.2351778656126482</v>
      </c>
      <c r="AL122" s="56">
        <v>0</v>
      </c>
      <c r="AM122" s="55">
        <v>0.12642225031605561</v>
      </c>
      <c r="AN122" s="48">
        <v>0.24703557312252963</v>
      </c>
      <c r="AO122" s="48">
        <v>0</v>
      </c>
      <c r="AP122" s="47">
        <v>0.63211125158027814</v>
      </c>
      <c r="AQ122" s="48">
        <v>0.49407114624505927</v>
      </c>
      <c r="AR122" s="48">
        <v>0.77679958570688756</v>
      </c>
      <c r="AS122" s="48">
        <v>0.37926675094816686</v>
      </c>
      <c r="AT122" s="48">
        <v>0.74110671936758887</v>
      </c>
      <c r="AU122" s="48">
        <v>0</v>
      </c>
      <c r="AV122" s="85">
        <v>0.74468085106382975</v>
      </c>
      <c r="AW122" s="63"/>
      <c r="AX122" s="63"/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/>
      <c r="BE122" s="63"/>
      <c r="BF122" s="63">
        <v>692</v>
      </c>
      <c r="BG122" s="63">
        <v>1570</v>
      </c>
      <c r="BH122" s="63">
        <v>2146</v>
      </c>
      <c r="BI122" s="63">
        <v>1741</v>
      </c>
      <c r="BJ122" s="80">
        <v>532</v>
      </c>
      <c r="BK122" s="80">
        <v>1490</v>
      </c>
      <c r="BL122" s="63">
        <v>1826</v>
      </c>
      <c r="BM122" s="63">
        <v>1421</v>
      </c>
      <c r="BN122" s="51">
        <v>331.5</v>
      </c>
      <c r="BO122" s="66">
        <v>0.76089009567694388</v>
      </c>
      <c r="BP122" s="51">
        <v>7936</v>
      </c>
      <c r="BQ122" s="51">
        <v>23.939668174962293</v>
      </c>
      <c r="BR122" s="51">
        <v>51.096270161290327</v>
      </c>
      <c r="BS122" s="51">
        <v>48.903729838709673</v>
      </c>
      <c r="BT122" s="51">
        <v>1674</v>
      </c>
      <c r="BU122" s="51">
        <v>5317</v>
      </c>
      <c r="BV122" s="51">
        <v>891</v>
      </c>
      <c r="BW122" s="48">
        <v>1.0488692487652715</v>
      </c>
      <c r="BX122" s="48">
        <v>48.241489561782956</v>
      </c>
      <c r="BY122" s="48">
        <v>53.225806451612897</v>
      </c>
      <c r="BZ122" s="48">
        <v>14.46333417914235</v>
      </c>
      <c r="CA122" s="47">
        <v>1.9916216826746744</v>
      </c>
      <c r="CB122" s="47">
        <v>0.87351828187485714</v>
      </c>
      <c r="CC122" s="47">
        <v>17.543859649122805</v>
      </c>
      <c r="CD122" s="63">
        <v>0</v>
      </c>
    </row>
    <row r="123" spans="1:82" x14ac:dyDescent="0.45">
      <c r="A123" s="1"/>
      <c r="B123" s="1"/>
      <c r="C123" s="1"/>
      <c r="D123" s="1"/>
      <c r="E123" s="1">
        <v>7</v>
      </c>
      <c r="F123" s="1" t="s">
        <v>567</v>
      </c>
      <c r="G123" s="1">
        <v>7107</v>
      </c>
      <c r="H123" s="1" t="s">
        <v>315</v>
      </c>
      <c r="I123" s="48">
        <v>23.4</v>
      </c>
      <c r="J123" s="48">
        <v>13.3</v>
      </c>
      <c r="K123" s="47">
        <v>0</v>
      </c>
      <c r="L123" s="48">
        <v>13.8</v>
      </c>
      <c r="M123" s="63">
        <v>440.9</v>
      </c>
      <c r="N123" s="63">
        <v>946.2</v>
      </c>
      <c r="O123" s="47"/>
      <c r="P123" s="47"/>
      <c r="Q123" s="47"/>
      <c r="R123" s="51"/>
      <c r="S123" s="47"/>
      <c r="T123" s="64">
        <v>0.95358315408128613</v>
      </c>
      <c r="U123" s="79">
        <v>535</v>
      </c>
      <c r="V123" s="79">
        <v>667</v>
      </c>
      <c r="W123" s="47">
        <v>67.460317500000002</v>
      </c>
      <c r="X123" s="70">
        <v>125</v>
      </c>
      <c r="Y123" s="51"/>
      <c r="Z123" s="48">
        <v>30.927835051546392</v>
      </c>
      <c r="AA123" s="55">
        <v>5.2006783493499151</v>
      </c>
      <c r="AB123" s="47">
        <v>5.6890012642225036</v>
      </c>
      <c r="AC123" s="47">
        <v>4.6352768968040987</v>
      </c>
      <c r="AD123" s="56">
        <v>1.2436404748445451</v>
      </c>
      <c r="AE123" s="56">
        <v>1.4749262536873156</v>
      </c>
      <c r="AF123" s="56">
        <v>0.97584776774823123</v>
      </c>
      <c r="AG123" s="56">
        <v>1.5828151498021481</v>
      </c>
      <c r="AH123" s="56">
        <v>1.8963337547408343</v>
      </c>
      <c r="AI123" s="56">
        <v>1.2198097096852891</v>
      </c>
      <c r="AJ123" s="56">
        <v>0.11305822498586772</v>
      </c>
      <c r="AK123" s="56">
        <v>0</v>
      </c>
      <c r="AL123" s="56">
        <v>0.24396194193705781</v>
      </c>
      <c r="AM123" s="55">
        <v>0.33917467495760317</v>
      </c>
      <c r="AN123" s="48">
        <v>0.63211125158027814</v>
      </c>
      <c r="AO123" s="48">
        <v>0</v>
      </c>
      <c r="AP123" s="47">
        <v>0.45223289994347088</v>
      </c>
      <c r="AQ123" s="48">
        <v>0.63211125158027814</v>
      </c>
      <c r="AR123" s="48">
        <v>0.24396194193705781</v>
      </c>
      <c r="AS123" s="48">
        <v>0</v>
      </c>
      <c r="AT123" s="48">
        <v>0</v>
      </c>
      <c r="AU123" s="48">
        <v>0</v>
      </c>
      <c r="AV123" s="85">
        <v>0.91304347826086951</v>
      </c>
      <c r="AW123" s="63"/>
      <c r="AX123" s="63"/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/>
      <c r="BE123" s="63"/>
      <c r="BF123" s="63">
        <v>717</v>
      </c>
      <c r="BG123" s="63">
        <v>2051</v>
      </c>
      <c r="BH123" s="63">
        <v>2154</v>
      </c>
      <c r="BI123" s="63">
        <v>2477</v>
      </c>
      <c r="BJ123" s="80">
        <v>717</v>
      </c>
      <c r="BK123" s="80">
        <v>1811</v>
      </c>
      <c r="BL123" s="63">
        <v>1994</v>
      </c>
      <c r="BM123" s="63">
        <v>2237</v>
      </c>
      <c r="BN123" s="51">
        <v>956.8</v>
      </c>
      <c r="BO123" s="66">
        <v>0.8480434597105051</v>
      </c>
      <c r="BP123" s="51">
        <v>8845</v>
      </c>
      <c r="BQ123" s="51">
        <v>9.2443561872909701</v>
      </c>
      <c r="BR123" s="51">
        <v>53.566986998304124</v>
      </c>
      <c r="BS123" s="51">
        <v>46.433013001695869</v>
      </c>
      <c r="BT123" s="51">
        <v>1699</v>
      </c>
      <c r="BU123" s="51">
        <v>6038</v>
      </c>
      <c r="BV123" s="51">
        <v>1101</v>
      </c>
      <c r="BW123" s="48">
        <v>1.1661764705882354</v>
      </c>
      <c r="BX123" s="48">
        <v>46.372971182510767</v>
      </c>
      <c r="BY123" s="48">
        <v>64.802825191288989</v>
      </c>
      <c r="BZ123" s="48">
        <v>9.8438560760353031</v>
      </c>
      <c r="CA123" s="47">
        <v>1.5019692427382447</v>
      </c>
      <c r="CB123" s="47">
        <v>0.74235261422694854</v>
      </c>
      <c r="CC123" s="47">
        <v>0</v>
      </c>
      <c r="CD123" s="63">
        <v>0</v>
      </c>
    </row>
    <row r="124" spans="1:82" x14ac:dyDescent="0.45">
      <c r="A124" s="1"/>
      <c r="B124" s="1"/>
      <c r="C124" s="1"/>
      <c r="D124" s="1"/>
      <c r="E124" s="1">
        <v>7</v>
      </c>
      <c r="F124" s="1" t="s">
        <v>567</v>
      </c>
      <c r="G124" s="1">
        <v>7108</v>
      </c>
      <c r="H124" s="1" t="s">
        <v>316</v>
      </c>
      <c r="I124" s="48">
        <v>25.3</v>
      </c>
      <c r="J124" s="48">
        <v>15.8</v>
      </c>
      <c r="K124" s="47">
        <v>0</v>
      </c>
      <c r="L124" s="48">
        <v>4.2</v>
      </c>
      <c r="M124" s="63">
        <v>522.6</v>
      </c>
      <c r="N124" s="63">
        <v>1283.3</v>
      </c>
      <c r="O124" s="47"/>
      <c r="P124" s="47"/>
      <c r="Q124" s="47"/>
      <c r="R124" s="51"/>
      <c r="S124" s="47"/>
      <c r="T124" s="64">
        <v>0.87763713080168781</v>
      </c>
      <c r="U124" s="79">
        <v>875</v>
      </c>
      <c r="V124" s="79">
        <v>842</v>
      </c>
      <c r="W124" s="47">
        <v>80.606060599999992</v>
      </c>
      <c r="X124" s="70">
        <v>103</v>
      </c>
      <c r="Y124" s="51"/>
      <c r="Z124" s="48">
        <v>12.658227848101266</v>
      </c>
      <c r="AA124" s="55">
        <v>6.660253089617405</v>
      </c>
      <c r="AB124" s="47">
        <v>7.2299404593138643</v>
      </c>
      <c r="AC124" s="47">
        <v>6.0380863910822109</v>
      </c>
      <c r="AD124" s="56">
        <v>2.1460815510989417</v>
      </c>
      <c r="AE124" s="56">
        <v>2.5517436915225407</v>
      </c>
      <c r="AF124" s="56">
        <v>1.7030500077411364</v>
      </c>
      <c r="AG124" s="56">
        <v>1.9980759268852215</v>
      </c>
      <c r="AH124" s="56">
        <v>1.8429259994329459</v>
      </c>
      <c r="AI124" s="56">
        <v>2.1675181916705375</v>
      </c>
      <c r="AJ124" s="56">
        <v>0.6660253089617405</v>
      </c>
      <c r="AK124" s="56">
        <v>1.1341083073433513</v>
      </c>
      <c r="AL124" s="56">
        <v>0.15482272797646693</v>
      </c>
      <c r="AM124" s="55">
        <v>0.59202249685488051</v>
      </c>
      <c r="AN124" s="48">
        <v>0.85058123050751344</v>
      </c>
      <c r="AO124" s="48">
        <v>0.30964545595293386</v>
      </c>
      <c r="AP124" s="47">
        <v>0.59202249685488051</v>
      </c>
      <c r="AQ124" s="48">
        <v>0.56705415367167566</v>
      </c>
      <c r="AR124" s="48">
        <v>0.61929091190586771</v>
      </c>
      <c r="AS124" s="48">
        <v>0.14800562421372013</v>
      </c>
      <c r="AT124" s="48">
        <v>0.14176353841791892</v>
      </c>
      <c r="AU124" s="48">
        <v>0.15482272797646693</v>
      </c>
      <c r="AV124" s="85">
        <v>0.74444444444444446</v>
      </c>
      <c r="AW124" s="63"/>
      <c r="AX124" s="63"/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/>
      <c r="BE124" s="63"/>
      <c r="BF124" s="63">
        <v>840</v>
      </c>
      <c r="BG124" s="63">
        <v>3038</v>
      </c>
      <c r="BH124" s="63">
        <v>3047</v>
      </c>
      <c r="BI124" s="63">
        <v>2735</v>
      </c>
      <c r="BJ124" s="80">
        <v>760</v>
      </c>
      <c r="BK124" s="80">
        <v>2958</v>
      </c>
      <c r="BL124" s="63">
        <v>2807</v>
      </c>
      <c r="BM124" s="63">
        <v>2335</v>
      </c>
      <c r="BN124" s="51">
        <v>430.5</v>
      </c>
      <c r="BO124" s="66">
        <v>1.2952197961819349</v>
      </c>
      <c r="BP124" s="51">
        <v>13509</v>
      </c>
      <c r="BQ124" s="51">
        <v>31.379790940766551</v>
      </c>
      <c r="BR124" s="51">
        <v>52.150418239692051</v>
      </c>
      <c r="BS124" s="51">
        <v>47.849581760307942</v>
      </c>
      <c r="BT124" s="51">
        <v>2828</v>
      </c>
      <c r="BU124" s="51">
        <v>9359</v>
      </c>
      <c r="BV124" s="51">
        <v>1315</v>
      </c>
      <c r="BW124" s="48">
        <v>1.0998444790046655</v>
      </c>
      <c r="BX124" s="48">
        <v>44.267549951917943</v>
      </c>
      <c r="BY124" s="48">
        <v>46.499292786421499</v>
      </c>
      <c r="BZ124" s="48">
        <v>10.51696045030366</v>
      </c>
      <c r="CA124" s="47">
        <v>1.4203865579009849</v>
      </c>
      <c r="CB124" s="47">
        <v>0.64017422327931717</v>
      </c>
      <c r="CC124" s="47">
        <v>7.042253521126761</v>
      </c>
      <c r="CD124" s="63">
        <v>0</v>
      </c>
    </row>
    <row r="125" spans="1:82" x14ac:dyDescent="0.45">
      <c r="A125" s="1"/>
      <c r="B125" s="1"/>
      <c r="C125" s="1"/>
      <c r="D125" s="1"/>
      <c r="E125" s="1">
        <v>7</v>
      </c>
      <c r="F125" s="1" t="s">
        <v>567</v>
      </c>
      <c r="G125" s="1">
        <v>7109</v>
      </c>
      <c r="H125" s="1" t="s">
        <v>317</v>
      </c>
      <c r="I125" s="48">
        <v>25</v>
      </c>
      <c r="J125" s="48">
        <v>12.8</v>
      </c>
      <c r="K125" s="47">
        <v>0.5494505494505495</v>
      </c>
      <c r="L125" s="48">
        <v>7.5</v>
      </c>
      <c r="M125" s="63">
        <v>404.8</v>
      </c>
      <c r="N125" s="63">
        <v>1140.5999999999999</v>
      </c>
      <c r="O125" s="47"/>
      <c r="P125" s="47"/>
      <c r="Q125" s="47"/>
      <c r="R125" s="51"/>
      <c r="S125" s="47"/>
      <c r="T125" s="64">
        <v>0.96559014361740902</v>
      </c>
      <c r="U125" s="79">
        <v>3114</v>
      </c>
      <c r="V125" s="79">
        <v>2525</v>
      </c>
      <c r="W125" s="47">
        <v>89.739130399999993</v>
      </c>
      <c r="X125" s="70">
        <v>405</v>
      </c>
      <c r="Y125" s="51">
        <v>183.15018315018315</v>
      </c>
      <c r="Z125" s="48">
        <v>13.008130081300813</v>
      </c>
      <c r="AA125" s="55">
        <v>6.0919595803316735</v>
      </c>
      <c r="AB125" s="47">
        <v>6.8902380264045489</v>
      </c>
      <c r="AC125" s="47">
        <v>5.2881816417620806</v>
      </c>
      <c r="AD125" s="56">
        <v>1.9823043078857032</v>
      </c>
      <c r="AE125" s="56">
        <v>2.6019080659150045</v>
      </c>
      <c r="AF125" s="56">
        <v>1.3584319813700758</v>
      </c>
      <c r="AG125" s="56">
        <v>1.4504665667456367</v>
      </c>
      <c r="AH125" s="56">
        <v>1.6864218945745399</v>
      </c>
      <c r="AI125" s="56">
        <v>1.2128856976518534</v>
      </c>
      <c r="AJ125" s="56">
        <v>0.21756998501184546</v>
      </c>
      <c r="AK125" s="56">
        <v>0.28910089621277829</v>
      </c>
      <c r="AL125" s="56">
        <v>0.1455462837182224</v>
      </c>
      <c r="AM125" s="55">
        <v>0.4593144128027849</v>
      </c>
      <c r="AN125" s="48">
        <v>0.77093572323407533</v>
      </c>
      <c r="AO125" s="48">
        <v>0.1455462837182224</v>
      </c>
      <c r="AP125" s="47">
        <v>0.65270995503553642</v>
      </c>
      <c r="AQ125" s="48">
        <v>0.77093572323407533</v>
      </c>
      <c r="AR125" s="48">
        <v>0.53366970696681548</v>
      </c>
      <c r="AS125" s="48">
        <v>0.19339554223275152</v>
      </c>
      <c r="AT125" s="48">
        <v>0.28910089621277829</v>
      </c>
      <c r="AU125" s="48">
        <v>9.7030855812148264E-2</v>
      </c>
      <c r="AV125" s="85">
        <v>0.78968253968253965</v>
      </c>
      <c r="AW125" s="63">
        <v>2</v>
      </c>
      <c r="AX125" s="63"/>
      <c r="AY125" s="63">
        <v>0</v>
      </c>
      <c r="AZ125" s="63">
        <v>0.99</v>
      </c>
      <c r="BA125" s="63">
        <v>0</v>
      </c>
      <c r="BB125" s="63">
        <v>0</v>
      </c>
      <c r="BC125" s="63">
        <v>1</v>
      </c>
      <c r="BD125" s="63"/>
      <c r="BE125" s="63">
        <v>1</v>
      </c>
      <c r="BF125" s="63">
        <v>3094</v>
      </c>
      <c r="BG125" s="63">
        <v>8997</v>
      </c>
      <c r="BH125" s="63">
        <v>8942</v>
      </c>
      <c r="BI125" s="63">
        <v>9283</v>
      </c>
      <c r="BJ125" s="80">
        <v>2934</v>
      </c>
      <c r="BK125" s="80">
        <v>7797</v>
      </c>
      <c r="BL125" s="63">
        <v>7822</v>
      </c>
      <c r="BM125" s="63">
        <v>8243</v>
      </c>
      <c r="BN125" s="51">
        <v>4503.5</v>
      </c>
      <c r="BO125" s="66">
        <v>3.9843181471712548</v>
      </c>
      <c r="BP125" s="51">
        <v>41556</v>
      </c>
      <c r="BQ125" s="51">
        <v>9.227489730209836</v>
      </c>
      <c r="BR125" s="51">
        <v>50.134757917027628</v>
      </c>
      <c r="BS125" s="51">
        <v>49.865242082972372</v>
      </c>
      <c r="BT125" s="51">
        <v>9024</v>
      </c>
      <c r="BU125" s="51">
        <v>27842</v>
      </c>
      <c r="BV125" s="51">
        <v>4071</v>
      </c>
      <c r="BW125" s="48">
        <v>1.0096710849288169</v>
      </c>
      <c r="BX125" s="48">
        <v>47.033259104949359</v>
      </c>
      <c r="BY125" s="48">
        <v>45.113031914893611</v>
      </c>
      <c r="BZ125" s="48">
        <v>13.337567481740235</v>
      </c>
      <c r="CA125" s="47">
        <v>1.7339908326166389</v>
      </c>
      <c r="CB125" s="47">
        <v>0.87652283846555368</v>
      </c>
      <c r="CC125" s="47">
        <v>3.6630036630036629</v>
      </c>
      <c r="CD125" s="63">
        <v>0</v>
      </c>
    </row>
    <row r="126" spans="1:82" x14ac:dyDescent="0.45">
      <c r="A126" s="1"/>
      <c r="B126" s="1"/>
      <c r="C126" s="1"/>
      <c r="D126" s="1"/>
      <c r="E126" s="1">
        <v>7</v>
      </c>
      <c r="F126" s="1" t="s">
        <v>567</v>
      </c>
      <c r="G126" s="1">
        <v>7110</v>
      </c>
      <c r="H126" s="1" t="s">
        <v>318</v>
      </c>
      <c r="I126" s="48">
        <v>23.7</v>
      </c>
      <c r="J126" s="48">
        <v>12</v>
      </c>
      <c r="K126" s="47">
        <v>0</v>
      </c>
      <c r="L126" s="48">
        <v>9</v>
      </c>
      <c r="M126" s="63">
        <v>590.70000000000005</v>
      </c>
      <c r="N126" s="63">
        <v>1795.2</v>
      </c>
      <c r="O126" s="47"/>
      <c r="P126" s="47"/>
      <c r="Q126" s="47"/>
      <c r="R126" s="51"/>
      <c r="S126" s="47"/>
      <c r="T126" s="64">
        <v>0.89317632215329623</v>
      </c>
      <c r="U126" s="79">
        <v>712</v>
      </c>
      <c r="V126" s="79">
        <v>338</v>
      </c>
      <c r="W126" s="47">
        <v>75.838926200000003</v>
      </c>
      <c r="X126" s="70">
        <v>55</v>
      </c>
      <c r="Y126" s="51"/>
      <c r="Z126" s="48">
        <v>7.8740157480314963</v>
      </c>
      <c r="AA126" s="55">
        <v>5.3874844591794453</v>
      </c>
      <c r="AB126" s="47">
        <v>6.1074918566775249</v>
      </c>
      <c r="AC126" s="47">
        <v>4.6413502109704643</v>
      </c>
      <c r="AD126" s="56">
        <v>1.1396601740571901</v>
      </c>
      <c r="AE126" s="56">
        <v>1.0179153094462541</v>
      </c>
      <c r="AF126" s="56">
        <v>1.2658227848101267</v>
      </c>
      <c r="AG126" s="56">
        <v>1.9685039370078741</v>
      </c>
      <c r="AH126" s="56">
        <v>2.4429967426710095</v>
      </c>
      <c r="AI126" s="56">
        <v>1.4767932489451476</v>
      </c>
      <c r="AJ126" s="56">
        <v>0.31081641110650643</v>
      </c>
      <c r="AK126" s="56">
        <v>0.61074918566775238</v>
      </c>
      <c r="AL126" s="56">
        <v>0</v>
      </c>
      <c r="AM126" s="55">
        <v>0.41442188147534187</v>
      </c>
      <c r="AN126" s="48">
        <v>0.40716612377850164</v>
      </c>
      <c r="AO126" s="48">
        <v>0.4219409282700422</v>
      </c>
      <c r="AP126" s="47">
        <v>0.31081641110650643</v>
      </c>
      <c r="AQ126" s="48">
        <v>0.20358306188925082</v>
      </c>
      <c r="AR126" s="48">
        <v>0.4219409282700422</v>
      </c>
      <c r="AS126" s="48">
        <v>0.10360547036883547</v>
      </c>
      <c r="AT126" s="48">
        <v>0.20358306188925082</v>
      </c>
      <c r="AU126" s="48">
        <v>0</v>
      </c>
      <c r="AV126" s="85">
        <v>0.78846153846153844</v>
      </c>
      <c r="AW126" s="63">
        <v>1</v>
      </c>
      <c r="AX126" s="63"/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/>
      <c r="BE126" s="63"/>
      <c r="BF126" s="63">
        <v>878</v>
      </c>
      <c r="BG126" s="63">
        <v>2024</v>
      </c>
      <c r="BH126" s="63">
        <v>1823</v>
      </c>
      <c r="BI126" s="63">
        <v>2083</v>
      </c>
      <c r="BJ126" s="80">
        <v>558</v>
      </c>
      <c r="BK126" s="80">
        <v>1864</v>
      </c>
      <c r="BL126" s="63">
        <v>1663</v>
      </c>
      <c r="BM126" s="63">
        <v>1523</v>
      </c>
      <c r="BN126" s="51">
        <v>263.5</v>
      </c>
      <c r="BO126" s="66">
        <v>0.9378814158155071</v>
      </c>
      <c r="BP126" s="51">
        <v>9782</v>
      </c>
      <c r="BQ126" s="51">
        <v>37.123339658444024</v>
      </c>
      <c r="BR126" s="51">
        <v>50.940502964628905</v>
      </c>
      <c r="BS126" s="51">
        <v>49.059497035371095</v>
      </c>
      <c r="BT126" s="51">
        <v>2117</v>
      </c>
      <c r="BU126" s="51">
        <v>6332</v>
      </c>
      <c r="BV126" s="51">
        <v>922</v>
      </c>
      <c r="BW126" s="48">
        <v>1.0407229965156795</v>
      </c>
      <c r="BX126" s="48">
        <v>47.994314592545798</v>
      </c>
      <c r="BY126" s="48">
        <v>43.552196504487483</v>
      </c>
      <c r="BZ126" s="48">
        <v>11.845053889659589</v>
      </c>
      <c r="CA126" s="47">
        <v>1.6386193555168573</v>
      </c>
      <c r="CB126" s="47">
        <v>0.82669084602652254</v>
      </c>
      <c r="CC126" s="47">
        <v>36.036036036036037</v>
      </c>
      <c r="CD126" s="63">
        <v>0</v>
      </c>
    </row>
    <row r="127" spans="1:82" x14ac:dyDescent="0.45">
      <c r="A127" s="1"/>
      <c r="B127" s="1"/>
      <c r="C127" s="1"/>
      <c r="D127" s="1"/>
      <c r="E127" s="1">
        <v>7</v>
      </c>
      <c r="F127" s="1" t="s">
        <v>567</v>
      </c>
      <c r="G127" s="1">
        <v>7201</v>
      </c>
      <c r="H127" s="1" t="s">
        <v>197</v>
      </c>
      <c r="I127" s="48">
        <v>24.8</v>
      </c>
      <c r="J127" s="48">
        <v>12</v>
      </c>
      <c r="K127" s="47">
        <v>1.4545454545454546</v>
      </c>
      <c r="L127" s="48">
        <v>4.7</v>
      </c>
      <c r="M127" s="63">
        <v>496.5</v>
      </c>
      <c r="N127" s="63">
        <v>1192.5</v>
      </c>
      <c r="O127" s="47">
        <v>2.4315518163692067</v>
      </c>
      <c r="P127" s="47"/>
      <c r="Q127" s="47">
        <v>42600.787822788508</v>
      </c>
      <c r="R127" s="51"/>
      <c r="S127" s="47">
        <v>41.336380878276522</v>
      </c>
      <c r="T127" s="64">
        <v>0.89558916500510621</v>
      </c>
      <c r="U127" s="79">
        <v>2775</v>
      </c>
      <c r="V127" s="79">
        <v>2230</v>
      </c>
      <c r="W127" s="47">
        <v>114.628821</v>
      </c>
      <c r="X127" s="70">
        <v>264</v>
      </c>
      <c r="Y127" s="51"/>
      <c r="Z127" s="48">
        <v>10.869565217391305</v>
      </c>
      <c r="AA127" s="55">
        <v>8.0447965571205007</v>
      </c>
      <c r="AB127" s="47">
        <v>9.7455059583922434</v>
      </c>
      <c r="AC127" s="47">
        <v>6.4479423478095965</v>
      </c>
      <c r="AD127" s="56">
        <v>2.2985133020344288</v>
      </c>
      <c r="AE127" s="56">
        <v>2.928701272470208</v>
      </c>
      <c r="AF127" s="56">
        <v>1.7068082685378343</v>
      </c>
      <c r="AG127" s="56">
        <v>1.8828247261345854</v>
      </c>
      <c r="AH127" s="56">
        <v>1.9692991314885882</v>
      </c>
      <c r="AI127" s="56">
        <v>1.8016309501232697</v>
      </c>
      <c r="AJ127" s="56">
        <v>0.66021126760563376</v>
      </c>
      <c r="AK127" s="56">
        <v>1.1613815390830133</v>
      </c>
      <c r="AL127" s="56">
        <v>0.18964536317087047</v>
      </c>
      <c r="AM127" s="55">
        <v>0.70911580594679191</v>
      </c>
      <c r="AN127" s="48">
        <v>0.75742274288022615</v>
      </c>
      <c r="AO127" s="48">
        <v>0.6637587710980466</v>
      </c>
      <c r="AP127" s="47">
        <v>0.61130672926447582</v>
      </c>
      <c r="AQ127" s="48">
        <v>0.70692789335487782</v>
      </c>
      <c r="AR127" s="48">
        <v>0.52152474871989385</v>
      </c>
      <c r="AS127" s="48">
        <v>0.19561815336463223</v>
      </c>
      <c r="AT127" s="48">
        <v>0.4039587962027873</v>
      </c>
      <c r="AU127" s="48">
        <v>0</v>
      </c>
      <c r="AV127" s="85">
        <v>0.80547112462006076</v>
      </c>
      <c r="AW127" s="63">
        <v>10</v>
      </c>
      <c r="AX127" s="63">
        <v>9</v>
      </c>
      <c r="AY127" s="63">
        <v>3.52</v>
      </c>
      <c r="AZ127" s="63">
        <v>0.47</v>
      </c>
      <c r="BA127" s="63">
        <v>0</v>
      </c>
      <c r="BB127" s="63">
        <v>0</v>
      </c>
      <c r="BC127" s="63">
        <v>0</v>
      </c>
      <c r="BD127" s="63"/>
      <c r="BE127" s="63"/>
      <c r="BF127" s="63">
        <v>3547</v>
      </c>
      <c r="BG127" s="63">
        <v>12459</v>
      </c>
      <c r="BH127" s="63">
        <v>13198</v>
      </c>
      <c r="BI127" s="63">
        <v>11876</v>
      </c>
      <c r="BJ127" s="80">
        <v>3387</v>
      </c>
      <c r="BK127" s="80">
        <v>11179</v>
      </c>
      <c r="BL127" s="63">
        <v>12478</v>
      </c>
      <c r="BM127" s="63">
        <v>11396</v>
      </c>
      <c r="BN127" s="51">
        <v>2126.3000000000002</v>
      </c>
      <c r="BO127" s="66">
        <v>3.898507079173414</v>
      </c>
      <c r="BP127" s="51">
        <v>40661</v>
      </c>
      <c r="BQ127" s="51">
        <v>19.122889526407373</v>
      </c>
      <c r="BR127" s="51">
        <v>48.380512038562749</v>
      </c>
      <c r="BS127" s="51">
        <v>51.619487961437251</v>
      </c>
      <c r="BT127" s="51">
        <v>8298</v>
      </c>
      <c r="BU127" s="51">
        <v>27217</v>
      </c>
      <c r="BV127" s="51">
        <v>5826</v>
      </c>
      <c r="BW127" s="48">
        <v>0.94335542706717435</v>
      </c>
      <c r="BX127" s="48">
        <v>51.894036815225775</v>
      </c>
      <c r="BY127" s="48">
        <v>70.209689081706443</v>
      </c>
      <c r="BZ127" s="48">
        <v>13.303983938463027</v>
      </c>
      <c r="CA127" s="47">
        <v>1.9603880724097571</v>
      </c>
      <c r="CB127" s="47">
        <v>0.95167930060619121</v>
      </c>
      <c r="CC127" s="47">
        <v>3.6363636363636362</v>
      </c>
      <c r="CD127" s="63">
        <v>0</v>
      </c>
    </row>
    <row r="128" spans="1:82" x14ac:dyDescent="0.45">
      <c r="A128" s="1"/>
      <c r="B128" s="1"/>
      <c r="C128" s="1"/>
      <c r="D128" s="1"/>
      <c r="E128" s="1">
        <v>7</v>
      </c>
      <c r="F128" s="1" t="s">
        <v>567</v>
      </c>
      <c r="G128" s="1">
        <v>7202</v>
      </c>
      <c r="H128" s="1" t="s">
        <v>198</v>
      </c>
      <c r="I128" s="48">
        <v>22.8</v>
      </c>
      <c r="J128" s="48">
        <v>12.2</v>
      </c>
      <c r="K128" s="47">
        <v>0</v>
      </c>
      <c r="L128" s="48">
        <v>4.5</v>
      </c>
      <c r="M128" s="63">
        <v>535.5</v>
      </c>
      <c r="N128" s="63">
        <v>934.5</v>
      </c>
      <c r="O128" s="47">
        <v>10.813148788927336</v>
      </c>
      <c r="P128" s="47"/>
      <c r="Q128" s="47">
        <v>94463.667820069226</v>
      </c>
      <c r="R128" s="51"/>
      <c r="S128" s="47">
        <v>75.692041522491351</v>
      </c>
      <c r="T128" s="64">
        <v>0.35986159169550175</v>
      </c>
      <c r="U128" s="79">
        <v>653</v>
      </c>
      <c r="V128" s="79">
        <v>753</v>
      </c>
      <c r="W128" s="47">
        <v>88.372092999999992</v>
      </c>
      <c r="X128" s="70">
        <v>23</v>
      </c>
      <c r="Y128" s="51"/>
      <c r="Z128" s="48">
        <v>10.101010101010102</v>
      </c>
      <c r="AA128" s="55">
        <v>7.1950288891311454</v>
      </c>
      <c r="AB128" s="47">
        <v>8.1318210999358023</v>
      </c>
      <c r="AC128" s="47">
        <v>6.2222222222222214</v>
      </c>
      <c r="AD128" s="56">
        <v>2.5073585522729749</v>
      </c>
      <c r="AE128" s="56">
        <v>3.2099293815536059</v>
      </c>
      <c r="AF128" s="56">
        <v>1.7777777777777779</v>
      </c>
      <c r="AG128" s="56">
        <v>1.0901558922925978</v>
      </c>
      <c r="AH128" s="56">
        <v>1.2839717526214423</v>
      </c>
      <c r="AI128" s="56">
        <v>0.88888888888888895</v>
      </c>
      <c r="AJ128" s="56">
        <v>0.32704676768777935</v>
      </c>
      <c r="AK128" s="56">
        <v>0.21399529210357374</v>
      </c>
      <c r="AL128" s="56">
        <v>0.44444444444444448</v>
      </c>
      <c r="AM128" s="55">
        <v>0.5450779461462989</v>
      </c>
      <c r="AN128" s="48">
        <v>0.85598116841429495</v>
      </c>
      <c r="AO128" s="48">
        <v>0.22222222222222224</v>
      </c>
      <c r="AP128" s="47">
        <v>0.98114030306333799</v>
      </c>
      <c r="AQ128" s="48">
        <v>1.2839717526214423</v>
      </c>
      <c r="AR128" s="48">
        <v>0.66666666666666663</v>
      </c>
      <c r="AS128" s="48">
        <v>0.32704676768777935</v>
      </c>
      <c r="AT128" s="48">
        <v>0.42799058420714747</v>
      </c>
      <c r="AU128" s="48">
        <v>0.22222222222222224</v>
      </c>
      <c r="AV128" s="85">
        <v>0.81818181818181823</v>
      </c>
      <c r="AW128" s="63">
        <v>1</v>
      </c>
      <c r="AX128" s="63"/>
      <c r="AY128" s="63">
        <v>2.09</v>
      </c>
      <c r="AZ128" s="63">
        <v>0</v>
      </c>
      <c r="BA128" s="63">
        <v>0</v>
      </c>
      <c r="BB128" s="63">
        <v>0</v>
      </c>
      <c r="BC128" s="63">
        <v>0</v>
      </c>
      <c r="BD128" s="63"/>
      <c r="BE128" s="63"/>
      <c r="BF128" s="63">
        <v>563</v>
      </c>
      <c r="BG128" s="63">
        <v>3307</v>
      </c>
      <c r="BH128" s="63">
        <v>3108</v>
      </c>
      <c r="BI128" s="63">
        <v>2307</v>
      </c>
      <c r="BJ128" s="80">
        <v>563</v>
      </c>
      <c r="BK128" s="80">
        <v>2747</v>
      </c>
      <c r="BL128" s="63">
        <v>2708</v>
      </c>
      <c r="BM128" s="63">
        <v>2307</v>
      </c>
      <c r="BN128" s="51">
        <v>529.5</v>
      </c>
      <c r="BO128" s="66">
        <v>0.87278005808306713</v>
      </c>
      <c r="BP128" s="51">
        <v>9103</v>
      </c>
      <c r="BQ128" s="51">
        <v>17.19169027384325</v>
      </c>
      <c r="BR128" s="51">
        <v>50.862353070416347</v>
      </c>
      <c r="BS128" s="51">
        <v>49.137646929583653</v>
      </c>
      <c r="BT128" s="51">
        <v>1989</v>
      </c>
      <c r="BU128" s="51">
        <v>6210</v>
      </c>
      <c r="BV128" s="51">
        <v>1112</v>
      </c>
      <c r="BW128" s="48">
        <v>1.0445761967501097</v>
      </c>
      <c r="BX128" s="48">
        <v>49.935587761674718</v>
      </c>
      <c r="BY128" s="48">
        <v>55.907491201608849</v>
      </c>
      <c r="BZ128" s="48">
        <v>9.5585866179787349</v>
      </c>
      <c r="CA128" s="47">
        <v>1.3585533608287748</v>
      </c>
      <c r="CB128" s="47">
        <v>0.65637971365884629</v>
      </c>
      <c r="CC128" s="47">
        <v>0</v>
      </c>
      <c r="CD128" s="63">
        <v>0</v>
      </c>
    </row>
    <row r="129" spans="1:82" x14ac:dyDescent="0.45">
      <c r="A129" s="1"/>
      <c r="B129" s="1"/>
      <c r="C129" s="1"/>
      <c r="D129" s="1"/>
      <c r="E129" s="1">
        <v>7</v>
      </c>
      <c r="F129" s="1" t="s">
        <v>567</v>
      </c>
      <c r="G129" s="1">
        <v>7203</v>
      </c>
      <c r="H129" s="1" t="s">
        <v>319</v>
      </c>
      <c r="I129" s="48">
        <v>24.8</v>
      </c>
      <c r="J129" s="48">
        <v>8.4</v>
      </c>
      <c r="K129" s="47">
        <v>0</v>
      </c>
      <c r="L129" s="48">
        <v>3.7</v>
      </c>
      <c r="M129" s="63">
        <v>810.8</v>
      </c>
      <c r="N129" s="63">
        <v>1585.4</v>
      </c>
      <c r="O129" s="47"/>
      <c r="P129" s="47"/>
      <c r="Q129" s="47"/>
      <c r="R129" s="51"/>
      <c r="S129" s="47"/>
      <c r="T129" s="64">
        <v>0.92675116744496333</v>
      </c>
      <c r="U129" s="79">
        <v>475</v>
      </c>
      <c r="V129" s="79">
        <v>604</v>
      </c>
      <c r="W129" s="47">
        <v>83.870967699999994</v>
      </c>
      <c r="X129" s="70">
        <v>41</v>
      </c>
      <c r="Y129" s="51"/>
      <c r="Z129" s="48">
        <v>0</v>
      </c>
      <c r="AA129" s="55">
        <v>4.6339202965708983</v>
      </c>
      <c r="AB129" s="47">
        <v>3.7490627343164209</v>
      </c>
      <c r="AC129" s="47">
        <v>5.6306306306306304</v>
      </c>
      <c r="AD129" s="56">
        <v>1.7211703958691911</v>
      </c>
      <c r="AE129" s="56">
        <v>1.7495626093476631</v>
      </c>
      <c r="AF129" s="56">
        <v>1.6891891891891893</v>
      </c>
      <c r="AG129" s="56">
        <v>1.3239772275916855</v>
      </c>
      <c r="AH129" s="56">
        <v>0.99975006248437903</v>
      </c>
      <c r="AI129" s="56">
        <v>1.6891891891891893</v>
      </c>
      <c r="AJ129" s="56">
        <v>0.26479544551833706</v>
      </c>
      <c r="AK129" s="56">
        <v>0.24993751562109476</v>
      </c>
      <c r="AL129" s="56">
        <v>0.28153153153153154</v>
      </c>
      <c r="AM129" s="55">
        <v>0.39719316827750567</v>
      </c>
      <c r="AN129" s="48">
        <v>0.74981254686328414</v>
      </c>
      <c r="AO129" s="48">
        <v>0</v>
      </c>
      <c r="AP129" s="47">
        <v>0.52959089103667412</v>
      </c>
      <c r="AQ129" s="48">
        <v>0.49987503124218952</v>
      </c>
      <c r="AR129" s="48">
        <v>0.56306306306306309</v>
      </c>
      <c r="AS129" s="48">
        <v>0</v>
      </c>
      <c r="AT129" s="48">
        <v>0</v>
      </c>
      <c r="AU129" s="48">
        <v>0</v>
      </c>
      <c r="AV129" s="85">
        <v>0.88571428571428568</v>
      </c>
      <c r="AW129" s="63"/>
      <c r="AX129" s="63">
        <v>1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/>
      <c r="BE129" s="63"/>
      <c r="BF129" s="63">
        <v>460</v>
      </c>
      <c r="BG129" s="63">
        <v>1429</v>
      </c>
      <c r="BH129" s="63">
        <v>1077</v>
      </c>
      <c r="BI129" s="63">
        <v>1550</v>
      </c>
      <c r="BJ129" s="80">
        <v>460</v>
      </c>
      <c r="BK129" s="80">
        <v>1349</v>
      </c>
      <c r="BL129" s="63">
        <v>917</v>
      </c>
      <c r="BM129" s="63">
        <v>1470</v>
      </c>
      <c r="BN129" s="51">
        <v>371.4</v>
      </c>
      <c r="BO129" s="66">
        <v>0.73088019144976601</v>
      </c>
      <c r="BP129" s="51">
        <v>7623</v>
      </c>
      <c r="BQ129" s="51">
        <v>20.525040387722132</v>
      </c>
      <c r="BR129" s="51">
        <v>52.97127115308934</v>
      </c>
      <c r="BS129" s="51">
        <v>47.028728846910667</v>
      </c>
      <c r="BT129" s="51">
        <v>1491</v>
      </c>
      <c r="BU129" s="51">
        <v>4983</v>
      </c>
      <c r="BV129" s="51">
        <v>947</v>
      </c>
      <c r="BW129" s="48">
        <v>1.1300229621125144</v>
      </c>
      <c r="BX129" s="48">
        <v>48.926349588601241</v>
      </c>
      <c r="BY129" s="48">
        <v>63.514419852448022</v>
      </c>
      <c r="BZ129" s="48">
        <v>11.049723756906078</v>
      </c>
      <c r="CA129" s="47">
        <v>1.7355540918602834</v>
      </c>
      <c r="CB129" s="47">
        <v>0.95243822114283849</v>
      </c>
      <c r="CC129" s="47">
        <v>0</v>
      </c>
      <c r="CD129" s="63">
        <v>0</v>
      </c>
    </row>
    <row r="130" spans="1:82" x14ac:dyDescent="0.45">
      <c r="A130" s="1"/>
      <c r="B130" s="1"/>
      <c r="C130" s="1"/>
      <c r="D130" s="1"/>
      <c r="E130" s="1">
        <v>7</v>
      </c>
      <c r="F130" s="1" t="s">
        <v>567</v>
      </c>
      <c r="G130" s="1">
        <v>7301</v>
      </c>
      <c r="H130" s="1" t="s">
        <v>199</v>
      </c>
      <c r="I130" s="48">
        <v>23.4</v>
      </c>
      <c r="J130" s="48">
        <v>10.8</v>
      </c>
      <c r="K130" s="47">
        <v>0.4285714285714286</v>
      </c>
      <c r="L130" s="48">
        <v>6.8</v>
      </c>
      <c r="M130" s="63">
        <v>653.5</v>
      </c>
      <c r="N130" s="63">
        <v>2879.6</v>
      </c>
      <c r="O130" s="47">
        <v>0.70782929988603949</v>
      </c>
      <c r="P130" s="47">
        <v>0.70782929988603949</v>
      </c>
      <c r="Q130" s="47">
        <v>13671.722927298852</v>
      </c>
      <c r="R130" s="51">
        <v>17</v>
      </c>
      <c r="S130" s="47">
        <v>70.782929988603954</v>
      </c>
      <c r="T130" s="64">
        <v>0.93119899205107692</v>
      </c>
      <c r="U130" s="79">
        <v>10236</v>
      </c>
      <c r="V130" s="79">
        <v>6355</v>
      </c>
      <c r="W130" s="47">
        <v>107.1657754</v>
      </c>
      <c r="X130" s="70">
        <v>536</v>
      </c>
      <c r="Y130" s="51"/>
      <c r="Z130" s="48">
        <v>7.3630924988495172</v>
      </c>
      <c r="AA130" s="55">
        <v>5.9301005173066406</v>
      </c>
      <c r="AB130" s="47">
        <v>6.3021289424195004</v>
      </c>
      <c r="AC130" s="47">
        <v>5.5751133515061024</v>
      </c>
      <c r="AD130" s="56">
        <v>1.7804320702079039</v>
      </c>
      <c r="AE130" s="56">
        <v>1.6508993812716231</v>
      </c>
      <c r="AF130" s="56">
        <v>1.9040313411777599</v>
      </c>
      <c r="AG130" s="56">
        <v>1.4790203417868808</v>
      </c>
      <c r="AH130" s="56">
        <v>1.5216985601286266</v>
      </c>
      <c r="AI130" s="56">
        <v>1.4382970562853581</v>
      </c>
      <c r="AJ130" s="56">
        <v>0.34346917889837519</v>
      </c>
      <c r="AK130" s="56">
        <v>0.55987022495298522</v>
      </c>
      <c r="AL130" s="56">
        <v>0.13698067202717698</v>
      </c>
      <c r="AM130" s="55">
        <v>0.48366068048954874</v>
      </c>
      <c r="AN130" s="48">
        <v>0.54551457815931903</v>
      </c>
      <c r="AO130" s="48">
        <v>0.42464008328424857</v>
      </c>
      <c r="AP130" s="47">
        <v>0.65890005747851565</v>
      </c>
      <c r="AQ130" s="48">
        <v>0.61729281212765041</v>
      </c>
      <c r="AR130" s="48">
        <v>0.69860142733860253</v>
      </c>
      <c r="AS130" s="48">
        <v>0.10514362619338015</v>
      </c>
      <c r="AT130" s="48">
        <v>0.21533470190499432</v>
      </c>
      <c r="AU130" s="48">
        <v>0</v>
      </c>
      <c r="AV130" s="85">
        <v>0.78132387706855788</v>
      </c>
      <c r="AW130" s="63">
        <v>34</v>
      </c>
      <c r="AX130" s="63">
        <v>4</v>
      </c>
      <c r="AY130" s="63">
        <v>1.42</v>
      </c>
      <c r="AZ130" s="63">
        <v>3.64</v>
      </c>
      <c r="BA130" s="63">
        <v>0</v>
      </c>
      <c r="BB130" s="63">
        <v>0</v>
      </c>
      <c r="BC130" s="63">
        <v>0</v>
      </c>
      <c r="BD130" s="63">
        <v>7</v>
      </c>
      <c r="BE130" s="63"/>
      <c r="BF130" s="63">
        <v>10923</v>
      </c>
      <c r="BG130" s="63">
        <v>32366</v>
      </c>
      <c r="BH130" s="63">
        <v>30908</v>
      </c>
      <c r="BI130" s="63">
        <v>31377</v>
      </c>
      <c r="BJ130" s="80">
        <v>9723</v>
      </c>
      <c r="BK130" s="80">
        <v>29086</v>
      </c>
      <c r="BL130" s="63">
        <v>26988</v>
      </c>
      <c r="BM130" s="63">
        <v>28257</v>
      </c>
      <c r="BN130" s="51">
        <v>1328.4</v>
      </c>
      <c r="BO130" s="66">
        <v>13.808870467473769</v>
      </c>
      <c r="BP130" s="51">
        <v>144025</v>
      </c>
      <c r="BQ130" s="51">
        <v>108.41990364348086</v>
      </c>
      <c r="BR130" s="51">
        <v>48.774865474743969</v>
      </c>
      <c r="BS130" s="51">
        <v>51.225134525256031</v>
      </c>
      <c r="BT130" s="51">
        <v>29392</v>
      </c>
      <c r="BU130" s="51">
        <v>98072</v>
      </c>
      <c r="BV130" s="51">
        <v>12381</v>
      </c>
      <c r="BW130" s="48">
        <v>0.95858601420148182</v>
      </c>
      <c r="BX130" s="48">
        <v>42.594216494004407</v>
      </c>
      <c r="BY130" s="48">
        <v>42.123707131192162</v>
      </c>
      <c r="BZ130" s="48">
        <v>15.016625549715757</v>
      </c>
      <c r="CA130" s="47">
        <v>1.9011600328771656</v>
      </c>
      <c r="CB130" s="47">
        <v>0.95601190224680332</v>
      </c>
      <c r="CC130" s="47">
        <v>7.1428571428571423</v>
      </c>
      <c r="CD130" s="63">
        <v>0</v>
      </c>
    </row>
    <row r="131" spans="1:82" x14ac:dyDescent="0.45">
      <c r="A131" s="1"/>
      <c r="B131" s="1"/>
      <c r="C131" s="1"/>
      <c r="D131" s="1"/>
      <c r="E131" s="1">
        <v>7</v>
      </c>
      <c r="F131" s="1" t="s">
        <v>567</v>
      </c>
      <c r="G131" s="1">
        <v>7302</v>
      </c>
      <c r="H131" s="1" t="s">
        <v>461</v>
      </c>
      <c r="I131" s="48">
        <v>23.2</v>
      </c>
      <c r="J131" s="48">
        <v>16.100000000000001</v>
      </c>
      <c r="K131" s="47">
        <v>0</v>
      </c>
      <c r="L131" s="48">
        <v>3.5</v>
      </c>
      <c r="M131" s="63">
        <v>297.89999999999998</v>
      </c>
      <c r="N131" s="63">
        <v>403.6</v>
      </c>
      <c r="O131" s="47">
        <v>9.7503900156006242</v>
      </c>
      <c r="P131" s="47"/>
      <c r="Q131" s="47"/>
      <c r="R131" s="51"/>
      <c r="S131" s="47">
        <v>39.001560062402497</v>
      </c>
      <c r="T131" s="64">
        <v>0.66214898595943839</v>
      </c>
      <c r="U131" s="79">
        <v>651</v>
      </c>
      <c r="V131" s="79">
        <v>742</v>
      </c>
      <c r="W131" s="47">
        <v>70.085470100000009</v>
      </c>
      <c r="X131" s="70">
        <v>17</v>
      </c>
      <c r="Y131" s="51"/>
      <c r="Z131" s="48">
        <v>29.411764705882351</v>
      </c>
      <c r="AA131" s="55">
        <v>5.2688067128500347</v>
      </c>
      <c r="AB131" s="47">
        <v>6.2642369020501141</v>
      </c>
      <c r="AC131" s="47">
        <v>4.2160208793414977</v>
      </c>
      <c r="AD131" s="56">
        <v>0.78056395745926432</v>
      </c>
      <c r="AE131" s="56">
        <v>0.75930144267274113</v>
      </c>
      <c r="AF131" s="56">
        <v>0.80305159606504717</v>
      </c>
      <c r="AG131" s="56">
        <v>1.6586984096009365</v>
      </c>
      <c r="AH131" s="56">
        <v>1.5186028853454823</v>
      </c>
      <c r="AI131" s="56">
        <v>1.8068660911463561</v>
      </c>
      <c r="AJ131" s="56">
        <v>0.19514098936481608</v>
      </c>
      <c r="AK131" s="56">
        <v>0.18982536066818528</v>
      </c>
      <c r="AL131" s="56">
        <v>0.20076289901626179</v>
      </c>
      <c r="AM131" s="55">
        <v>0.19514098936481608</v>
      </c>
      <c r="AN131" s="48">
        <v>0.18982536066818528</v>
      </c>
      <c r="AO131" s="48">
        <v>0.20076289901626179</v>
      </c>
      <c r="AP131" s="47">
        <v>0.39028197872963216</v>
      </c>
      <c r="AQ131" s="48">
        <v>0.18982536066818528</v>
      </c>
      <c r="AR131" s="48">
        <v>0.6022886970487854</v>
      </c>
      <c r="AS131" s="48">
        <v>0.39028197872963216</v>
      </c>
      <c r="AT131" s="48">
        <v>0.75930144267274113</v>
      </c>
      <c r="AU131" s="48">
        <v>0</v>
      </c>
      <c r="AV131" s="85">
        <v>0.68518518518518523</v>
      </c>
      <c r="AW131" s="63">
        <v>1</v>
      </c>
      <c r="AX131" s="63"/>
      <c r="AY131" s="63">
        <v>2.84</v>
      </c>
      <c r="AZ131" s="63">
        <v>0</v>
      </c>
      <c r="BA131" s="63">
        <v>0</v>
      </c>
      <c r="BB131" s="63">
        <v>0</v>
      </c>
      <c r="BC131" s="63">
        <v>0</v>
      </c>
      <c r="BD131" s="63"/>
      <c r="BE131" s="63"/>
      <c r="BF131" s="63">
        <v>1022</v>
      </c>
      <c r="BG131" s="63">
        <v>2166</v>
      </c>
      <c r="BH131" s="63">
        <v>2908</v>
      </c>
      <c r="BI131" s="63">
        <v>2725</v>
      </c>
      <c r="BJ131" s="80">
        <v>942</v>
      </c>
      <c r="BK131" s="80">
        <v>2166</v>
      </c>
      <c r="BL131" s="63">
        <v>2588</v>
      </c>
      <c r="BM131" s="63">
        <v>2405</v>
      </c>
      <c r="BN131" s="51">
        <v>629</v>
      </c>
      <c r="BO131" s="66">
        <v>0.98188955012948365</v>
      </c>
      <c r="BP131" s="51">
        <v>10241</v>
      </c>
      <c r="BQ131" s="51">
        <v>16.28139904610493</v>
      </c>
      <c r="BR131" s="51">
        <v>51.352406991504736</v>
      </c>
      <c r="BS131" s="51">
        <v>48.647593008495264</v>
      </c>
      <c r="BT131" s="51">
        <v>2033</v>
      </c>
      <c r="BU131" s="51">
        <v>6944</v>
      </c>
      <c r="BV131" s="51">
        <v>1280</v>
      </c>
      <c r="BW131" s="48">
        <v>1.0646135265700483</v>
      </c>
      <c r="BX131" s="48">
        <v>47.710253456221196</v>
      </c>
      <c r="BY131" s="48">
        <v>62.961141170683717</v>
      </c>
      <c r="BZ131" s="48">
        <v>8.2870234961489722</v>
      </c>
      <c r="CA131" s="47">
        <v>1.2731593360820694</v>
      </c>
      <c r="CB131" s="47">
        <v>0.5092637344328278</v>
      </c>
      <c r="CC131" s="47">
        <v>11.76470588235294</v>
      </c>
      <c r="CD131" s="63">
        <v>0</v>
      </c>
    </row>
    <row r="132" spans="1:82" x14ac:dyDescent="0.45">
      <c r="A132" s="1"/>
      <c r="B132" s="1"/>
      <c r="C132" s="1"/>
      <c r="D132" s="1"/>
      <c r="E132" s="1">
        <v>7</v>
      </c>
      <c r="F132" s="1" t="s">
        <v>567</v>
      </c>
      <c r="G132" s="1">
        <v>7303</v>
      </c>
      <c r="H132" s="1" t="s">
        <v>320</v>
      </c>
      <c r="I132" s="48">
        <v>27.6</v>
      </c>
      <c r="J132" s="48">
        <v>14.1</v>
      </c>
      <c r="K132" s="47">
        <v>0</v>
      </c>
      <c r="L132" s="48">
        <v>2.9</v>
      </c>
      <c r="M132" s="63">
        <v>385.7</v>
      </c>
      <c r="N132" s="63">
        <v>1504.2</v>
      </c>
      <c r="O132" s="47">
        <v>13.743815283122595</v>
      </c>
      <c r="P132" s="47"/>
      <c r="Q132" s="47"/>
      <c r="R132" s="51"/>
      <c r="S132" s="47">
        <v>68.719076415612975</v>
      </c>
      <c r="T132" s="64">
        <v>0.36008796041781199</v>
      </c>
      <c r="U132" s="79">
        <v>544</v>
      </c>
      <c r="V132" s="79">
        <v>540</v>
      </c>
      <c r="W132" s="47">
        <v>79.166666699999993</v>
      </c>
      <c r="X132" s="70">
        <v>43</v>
      </c>
      <c r="Y132" s="51"/>
      <c r="Z132" s="48">
        <v>16.393442622950822</v>
      </c>
      <c r="AA132" s="55">
        <v>6.4675932296683643</v>
      </c>
      <c r="AB132" s="47">
        <v>6.987577639751553</v>
      </c>
      <c r="AC132" s="47">
        <v>5.8771672054069937</v>
      </c>
      <c r="AD132" s="56">
        <v>2.2017338654190177</v>
      </c>
      <c r="AE132" s="56">
        <v>2.329192546583851</v>
      </c>
      <c r="AF132" s="56">
        <v>2.0570085218924481</v>
      </c>
      <c r="AG132" s="56">
        <v>1.651300399064263</v>
      </c>
      <c r="AH132" s="56">
        <v>2.329192546583851</v>
      </c>
      <c r="AI132" s="56">
        <v>0.88157508081104907</v>
      </c>
      <c r="AJ132" s="56">
        <v>0.82565019953213148</v>
      </c>
      <c r="AK132" s="56">
        <v>1.2939958592132506</v>
      </c>
      <c r="AL132" s="56">
        <v>0.29385836027034973</v>
      </c>
      <c r="AM132" s="55">
        <v>0.82565019953213148</v>
      </c>
      <c r="AN132" s="48">
        <v>1.0351966873706004</v>
      </c>
      <c r="AO132" s="48">
        <v>0.58771672054069946</v>
      </c>
      <c r="AP132" s="47">
        <v>0.82565019953213148</v>
      </c>
      <c r="AQ132" s="48">
        <v>0.77639751552795022</v>
      </c>
      <c r="AR132" s="48">
        <v>0.88157508081104907</v>
      </c>
      <c r="AS132" s="48">
        <v>0.13760836658868861</v>
      </c>
      <c r="AT132" s="48">
        <v>0.25879917184265011</v>
      </c>
      <c r="AU132" s="48">
        <v>0</v>
      </c>
      <c r="AV132" s="85">
        <v>0.74468085106382975</v>
      </c>
      <c r="AW132" s="63">
        <v>2</v>
      </c>
      <c r="AX132" s="63"/>
      <c r="AY132" s="63">
        <v>2.42</v>
      </c>
      <c r="AZ132" s="63">
        <v>0</v>
      </c>
      <c r="BA132" s="63">
        <v>0</v>
      </c>
      <c r="BB132" s="63">
        <v>0</v>
      </c>
      <c r="BC132" s="63">
        <v>0</v>
      </c>
      <c r="BD132" s="63">
        <v>2</v>
      </c>
      <c r="BE132" s="63"/>
      <c r="BF132" s="63">
        <v>334</v>
      </c>
      <c r="BG132" s="63">
        <v>1334</v>
      </c>
      <c r="BH132" s="63">
        <v>2192</v>
      </c>
      <c r="BI132" s="63">
        <v>1262</v>
      </c>
      <c r="BJ132" s="80">
        <v>334</v>
      </c>
      <c r="BK132" s="80">
        <v>1254</v>
      </c>
      <c r="BL132" s="63">
        <v>2032</v>
      </c>
      <c r="BM132" s="63">
        <v>1182</v>
      </c>
      <c r="BN132" s="51">
        <v>273.3</v>
      </c>
      <c r="BO132" s="66">
        <v>0.69674752082716118</v>
      </c>
      <c r="BP132" s="51">
        <v>7267</v>
      </c>
      <c r="BQ132" s="51">
        <v>26.589828027808267</v>
      </c>
      <c r="BR132" s="51">
        <v>53.13059033989267</v>
      </c>
      <c r="BS132" s="51">
        <v>46.869409660107337</v>
      </c>
      <c r="BT132" s="51">
        <v>1489</v>
      </c>
      <c r="BU132" s="51">
        <v>4937</v>
      </c>
      <c r="BV132" s="51">
        <v>851</v>
      </c>
      <c r="BW132" s="48">
        <v>1.1358966832990902</v>
      </c>
      <c r="BX132" s="48">
        <v>47.397204780230915</v>
      </c>
      <c r="BY132" s="48">
        <v>57.152451309603755</v>
      </c>
      <c r="BZ132" s="48">
        <v>9.6193486326783013</v>
      </c>
      <c r="CA132" s="47">
        <v>1.4824660556116167</v>
      </c>
      <c r="CB132" s="47">
        <v>0.76241111431454567</v>
      </c>
      <c r="CC132" s="47">
        <v>0</v>
      </c>
      <c r="CD132" s="63">
        <v>0</v>
      </c>
    </row>
    <row r="133" spans="1:82" x14ac:dyDescent="0.45">
      <c r="A133" s="1"/>
      <c r="B133" s="1"/>
      <c r="C133" s="1"/>
      <c r="D133" s="1"/>
      <c r="E133" s="1">
        <v>7</v>
      </c>
      <c r="F133" s="1" t="s">
        <v>567</v>
      </c>
      <c r="G133" s="1">
        <v>7304</v>
      </c>
      <c r="H133" s="1" t="s">
        <v>200</v>
      </c>
      <c r="I133" s="48">
        <v>24.2</v>
      </c>
      <c r="J133" s="48">
        <v>11.5</v>
      </c>
      <c r="K133" s="47">
        <v>0.64724919093851141</v>
      </c>
      <c r="L133" s="48">
        <v>6</v>
      </c>
      <c r="M133" s="63">
        <v>919.5</v>
      </c>
      <c r="N133" s="63">
        <v>2094.8000000000002</v>
      </c>
      <c r="O133" s="47">
        <v>2.3827678231033169</v>
      </c>
      <c r="P133" s="47"/>
      <c r="Q133" s="47">
        <v>3373.999237514297</v>
      </c>
      <c r="R133" s="51"/>
      <c r="S133" s="47">
        <v>21.44491040792985</v>
      </c>
      <c r="T133" s="64">
        <v>0.76477316050324051</v>
      </c>
      <c r="U133" s="79">
        <v>2765</v>
      </c>
      <c r="V133" s="79">
        <v>2154</v>
      </c>
      <c r="W133" s="47">
        <v>115.58185400000001</v>
      </c>
      <c r="X133" s="70">
        <v>188</v>
      </c>
      <c r="Y133" s="51">
        <v>161.81229773462783</v>
      </c>
      <c r="Z133" s="48">
        <v>6.2208398133748055</v>
      </c>
      <c r="AA133" s="55">
        <v>7.8570072161033044</v>
      </c>
      <c r="AB133" s="47">
        <v>9.4348568177508056</v>
      </c>
      <c r="AC133" s="47">
        <v>6.2749572162007992</v>
      </c>
      <c r="AD133" s="56">
        <v>2.1600835548803645</v>
      </c>
      <c r="AE133" s="56">
        <v>2.5602124028067514</v>
      </c>
      <c r="AF133" s="56">
        <v>1.7588895227229511</v>
      </c>
      <c r="AG133" s="56">
        <v>1.8040258260539308</v>
      </c>
      <c r="AH133" s="56">
        <v>1.8490422909159869</v>
      </c>
      <c r="AI133" s="56">
        <v>1.7588895227229511</v>
      </c>
      <c r="AJ133" s="56">
        <v>0.35605772882643372</v>
      </c>
      <c r="AK133" s="56">
        <v>0.52152474871989385</v>
      </c>
      <c r="AL133" s="56">
        <v>0.19015021867275148</v>
      </c>
      <c r="AM133" s="55">
        <v>0.61716672996581845</v>
      </c>
      <c r="AN133" s="48">
        <v>0.80599279347619956</v>
      </c>
      <c r="AO133" s="48">
        <v>0.42783799201369083</v>
      </c>
      <c r="AP133" s="47">
        <v>0.87827573110520318</v>
      </c>
      <c r="AQ133" s="48">
        <v>1.2801062014033757</v>
      </c>
      <c r="AR133" s="48">
        <v>0.4753755466818787</v>
      </c>
      <c r="AS133" s="48">
        <v>0.189897455374098</v>
      </c>
      <c r="AT133" s="48">
        <v>0.3318793855490233</v>
      </c>
      <c r="AU133" s="48">
        <v>4.7537554668187869E-2</v>
      </c>
      <c r="AV133" s="85">
        <v>0.77341389728096677</v>
      </c>
      <c r="AW133" s="63">
        <v>5</v>
      </c>
      <c r="AX133" s="63">
        <v>2</v>
      </c>
      <c r="AY133" s="63">
        <v>3</v>
      </c>
      <c r="AZ133" s="63">
        <v>0</v>
      </c>
      <c r="BA133" s="63">
        <v>0</v>
      </c>
      <c r="BB133" s="63">
        <v>2</v>
      </c>
      <c r="BC133" s="63">
        <v>0</v>
      </c>
      <c r="BD133" s="63"/>
      <c r="BE133" s="63"/>
      <c r="BF133" s="63">
        <v>4387</v>
      </c>
      <c r="BG133" s="63">
        <v>13036</v>
      </c>
      <c r="BH133" s="63">
        <v>12759</v>
      </c>
      <c r="BI133" s="63">
        <v>13032</v>
      </c>
      <c r="BJ133" s="80">
        <v>3667</v>
      </c>
      <c r="BK133" s="80">
        <v>11036</v>
      </c>
      <c r="BL133" s="63">
        <v>11079</v>
      </c>
      <c r="BM133" s="63">
        <v>11352</v>
      </c>
      <c r="BN133" s="51">
        <v>1551.6</v>
      </c>
      <c r="BO133" s="66">
        <v>4.0530628798577935</v>
      </c>
      <c r="BP133" s="51">
        <v>42273</v>
      </c>
      <c r="BQ133" s="51">
        <v>27.24477958236659</v>
      </c>
      <c r="BR133" s="51">
        <v>50.079246800558273</v>
      </c>
      <c r="BS133" s="51">
        <v>49.920753199441727</v>
      </c>
      <c r="BT133" s="51">
        <v>8159</v>
      </c>
      <c r="BU133" s="51">
        <v>29463</v>
      </c>
      <c r="BV133" s="51">
        <v>4192</v>
      </c>
      <c r="BW133" s="48">
        <v>1.0028739761459979</v>
      </c>
      <c r="BX133" s="48">
        <v>41.920374707259953</v>
      </c>
      <c r="BY133" s="48">
        <v>51.378845446745927</v>
      </c>
      <c r="BZ133" s="48">
        <v>14.779738843449563</v>
      </c>
      <c r="CA133" s="47">
        <v>1.9410427670828629</v>
      </c>
      <c r="CB133" s="47">
        <v>0.98936645895000297</v>
      </c>
      <c r="CC133" s="47">
        <v>14.563106796116505</v>
      </c>
      <c r="CD133" s="63">
        <v>0</v>
      </c>
    </row>
    <row r="134" spans="1:82" x14ac:dyDescent="0.45">
      <c r="A134" s="1"/>
      <c r="B134" s="1"/>
      <c r="C134" s="1"/>
      <c r="D134" s="1"/>
      <c r="E134" s="1">
        <v>7</v>
      </c>
      <c r="F134" s="1" t="s">
        <v>567</v>
      </c>
      <c r="G134" s="1">
        <v>7305</v>
      </c>
      <c r="H134" s="1" t="s">
        <v>462</v>
      </c>
      <c r="I134" s="48">
        <v>14.7</v>
      </c>
      <c r="J134" s="48">
        <v>8.1</v>
      </c>
      <c r="K134" s="47">
        <v>0.96153846153846156</v>
      </c>
      <c r="L134" s="48">
        <v>1.9</v>
      </c>
      <c r="M134" s="63">
        <v>343.8</v>
      </c>
      <c r="N134" s="63">
        <v>1193.0999999999999</v>
      </c>
      <c r="O134" s="47"/>
      <c r="P134" s="47"/>
      <c r="Q134" s="47"/>
      <c r="R134" s="51"/>
      <c r="S134" s="47"/>
      <c r="T134" s="64">
        <v>0.94165234098493278</v>
      </c>
      <c r="U134" s="79">
        <v>730</v>
      </c>
      <c r="V134" s="79">
        <v>565</v>
      </c>
      <c r="W134" s="47">
        <v>98.181818200000009</v>
      </c>
      <c r="X134" s="70">
        <v>26</v>
      </c>
      <c r="Y134" s="51"/>
      <c r="Z134" s="48">
        <v>18.18181818181818</v>
      </c>
      <c r="AA134" s="55">
        <v>6.4192577733199592</v>
      </c>
      <c r="AB134" s="47">
        <v>6.9513406156901683</v>
      </c>
      <c r="AC134" s="47">
        <v>5.8763931104356635</v>
      </c>
      <c r="AD134" s="56">
        <v>1.7051153460381143</v>
      </c>
      <c r="AE134" s="56">
        <v>1.7874875868917577</v>
      </c>
      <c r="AF134" s="56">
        <v>1.6210739614994933</v>
      </c>
      <c r="AG134" s="56">
        <v>1.8054162487462386</v>
      </c>
      <c r="AH134" s="56">
        <v>1.7874875868917577</v>
      </c>
      <c r="AI134" s="56">
        <v>1.8237082066869299</v>
      </c>
      <c r="AJ134" s="56">
        <v>0.50150451354062187</v>
      </c>
      <c r="AK134" s="56">
        <v>0.59582919563058589</v>
      </c>
      <c r="AL134" s="56">
        <v>0.40526849037487334</v>
      </c>
      <c r="AM134" s="55">
        <v>0.30090270812437314</v>
      </c>
      <c r="AN134" s="48">
        <v>0.39721946375372391</v>
      </c>
      <c r="AO134" s="48">
        <v>0.20263424518743667</v>
      </c>
      <c r="AP134" s="47">
        <v>0.60180541624874628</v>
      </c>
      <c r="AQ134" s="48">
        <v>0.59582919563058589</v>
      </c>
      <c r="AR134" s="48">
        <v>0.60790273556231011</v>
      </c>
      <c r="AS134" s="48">
        <v>0.10030090270812436</v>
      </c>
      <c r="AT134" s="48">
        <v>0</v>
      </c>
      <c r="AU134" s="48">
        <v>0.20263424518743667</v>
      </c>
      <c r="AV134" s="85">
        <v>0.703125</v>
      </c>
      <c r="AW134" s="63">
        <v>2</v>
      </c>
      <c r="AX134" s="63">
        <v>1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/>
      <c r="BE134" s="63"/>
      <c r="BF134" s="63">
        <v>660</v>
      </c>
      <c r="BG134" s="63">
        <v>2173</v>
      </c>
      <c r="BH134" s="63">
        <v>2502</v>
      </c>
      <c r="BI134" s="63">
        <v>1974</v>
      </c>
      <c r="BJ134" s="80">
        <v>660</v>
      </c>
      <c r="BK134" s="80">
        <v>2013</v>
      </c>
      <c r="BL134" s="63">
        <v>2342</v>
      </c>
      <c r="BM134" s="63">
        <v>1894</v>
      </c>
      <c r="BN134" s="51">
        <v>308.60000000000002</v>
      </c>
      <c r="BO134" s="66">
        <v>0.96300152734113198</v>
      </c>
      <c r="BP134" s="51">
        <v>10044</v>
      </c>
      <c r="BQ134" s="51">
        <v>32.546986390149058</v>
      </c>
      <c r="BR134" s="51">
        <v>50.408203902827566</v>
      </c>
      <c r="BS134" s="51">
        <v>49.591796097172441</v>
      </c>
      <c r="BT134" s="51">
        <v>1999</v>
      </c>
      <c r="BU134" s="51">
        <v>6696</v>
      </c>
      <c r="BV134" s="51">
        <v>1120</v>
      </c>
      <c r="BW134" s="48">
        <v>1.0253817581510525</v>
      </c>
      <c r="BX134" s="48">
        <v>46.580047789725207</v>
      </c>
      <c r="BY134" s="48">
        <v>56.028014007003499</v>
      </c>
      <c r="BZ134" s="48">
        <v>10.596026490066226</v>
      </c>
      <c r="CA134" s="47">
        <v>1.4740868243050032</v>
      </c>
      <c r="CB134" s="47">
        <v>0.76539123569682865</v>
      </c>
      <c r="CC134" s="47">
        <v>0</v>
      </c>
      <c r="CD134" s="63">
        <v>0</v>
      </c>
    </row>
    <row r="135" spans="1:82" x14ac:dyDescent="0.45">
      <c r="A135" s="1"/>
      <c r="B135" s="1"/>
      <c r="C135" s="1"/>
      <c r="D135" s="1"/>
      <c r="E135" s="1">
        <v>7</v>
      </c>
      <c r="F135" s="1" t="s">
        <v>567</v>
      </c>
      <c r="G135" s="1">
        <v>7306</v>
      </c>
      <c r="H135" s="1" t="s">
        <v>321</v>
      </c>
      <c r="I135" s="48">
        <v>21</v>
      </c>
      <c r="J135" s="48">
        <v>11.9</v>
      </c>
      <c r="K135" s="47">
        <v>0.49504950495049505</v>
      </c>
      <c r="L135" s="48">
        <v>6.9</v>
      </c>
      <c r="M135" s="63">
        <v>289.3</v>
      </c>
      <c r="N135" s="63">
        <v>1284.8</v>
      </c>
      <c r="O135" s="47"/>
      <c r="P135" s="47"/>
      <c r="Q135" s="47"/>
      <c r="R135" s="51"/>
      <c r="S135" s="47"/>
      <c r="T135" s="64">
        <v>0.8829314293412367</v>
      </c>
      <c r="U135" s="79">
        <v>1053</v>
      </c>
      <c r="V135" s="79">
        <v>561</v>
      </c>
      <c r="W135" s="47">
        <v>84.466019400000008</v>
      </c>
      <c r="X135" s="70">
        <v>177</v>
      </c>
      <c r="Y135" s="51"/>
      <c r="Z135" s="48">
        <v>20.618556701030929</v>
      </c>
      <c r="AA135" s="55">
        <v>5.2726423279717007</v>
      </c>
      <c r="AB135" s="47">
        <v>6.8062154873507126</v>
      </c>
      <c r="AC135" s="47">
        <v>3.6131183991106171</v>
      </c>
      <c r="AD135" s="56">
        <v>1.8020423146232396</v>
      </c>
      <c r="AE135" s="56">
        <v>1.9262874020803904</v>
      </c>
      <c r="AF135" s="56">
        <v>1.6675931072818231</v>
      </c>
      <c r="AG135" s="56">
        <v>1.134619235133151</v>
      </c>
      <c r="AH135" s="56">
        <v>1.669449081803005</v>
      </c>
      <c r="AI135" s="56">
        <v>0.5558643690939411</v>
      </c>
      <c r="AJ135" s="56">
        <v>0.66742307949008872</v>
      </c>
      <c r="AK135" s="56">
        <v>0.8989341209708489</v>
      </c>
      <c r="AL135" s="56">
        <v>0.41689827682045577</v>
      </c>
      <c r="AM135" s="55">
        <v>0.60068077154107991</v>
      </c>
      <c r="AN135" s="48">
        <v>0.64209580069346339</v>
      </c>
      <c r="AO135" s="48">
        <v>0.5558643690939411</v>
      </c>
      <c r="AP135" s="47">
        <v>0.66742307949008872</v>
      </c>
      <c r="AQ135" s="48">
        <v>0.5136766405547708</v>
      </c>
      <c r="AR135" s="48">
        <v>0.83379655364091154</v>
      </c>
      <c r="AS135" s="48">
        <v>0.13348461589801777</v>
      </c>
      <c r="AT135" s="48">
        <v>0.2568383202773854</v>
      </c>
      <c r="AU135" s="48">
        <v>0</v>
      </c>
      <c r="AV135" s="85">
        <v>0.69620253164556967</v>
      </c>
      <c r="AW135" s="63">
        <v>3</v>
      </c>
      <c r="AX135" s="63">
        <v>4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/>
      <c r="BE135" s="63"/>
      <c r="BF135" s="63">
        <v>1370</v>
      </c>
      <c r="BG135" s="63">
        <v>2822</v>
      </c>
      <c r="BH135" s="63">
        <v>2926</v>
      </c>
      <c r="BI135" s="63">
        <v>3033</v>
      </c>
      <c r="BJ135" s="80">
        <v>1290</v>
      </c>
      <c r="BK135" s="80">
        <v>2502</v>
      </c>
      <c r="BL135" s="63">
        <v>2526</v>
      </c>
      <c r="BM135" s="63">
        <v>2873</v>
      </c>
      <c r="BN135" s="51">
        <v>1597.1</v>
      </c>
      <c r="BO135" s="66">
        <v>1.4489126922719224</v>
      </c>
      <c r="BP135" s="51">
        <v>15112</v>
      </c>
      <c r="BQ135" s="51">
        <v>9.4621501471416956</v>
      </c>
      <c r="BR135" s="51">
        <v>51.938856537850718</v>
      </c>
      <c r="BS135" s="51">
        <v>48.061143462149289</v>
      </c>
      <c r="BT135" s="51">
        <v>3028</v>
      </c>
      <c r="BU135" s="51">
        <v>10445</v>
      </c>
      <c r="BV135" s="51">
        <v>1245</v>
      </c>
      <c r="BW135" s="48">
        <v>1.0844073077467782</v>
      </c>
      <c r="BX135" s="48">
        <v>40.909526089037819</v>
      </c>
      <c r="BY135" s="48">
        <v>41.116248348745046</v>
      </c>
      <c r="BZ135" s="48">
        <v>13.724690854735698</v>
      </c>
      <c r="CA135" s="47">
        <v>1.7597729672631273</v>
      </c>
      <c r="CB135" s="47">
        <v>0.93215696780769619</v>
      </c>
      <c r="CC135" s="47">
        <v>4.9504950495049505</v>
      </c>
      <c r="CD135" s="63">
        <v>0</v>
      </c>
    </row>
    <row r="136" spans="1:82" x14ac:dyDescent="0.45">
      <c r="A136" s="1"/>
      <c r="B136" s="1"/>
      <c r="C136" s="1"/>
      <c r="D136" s="1"/>
      <c r="E136" s="1">
        <v>7</v>
      </c>
      <c r="F136" s="1" t="s">
        <v>567</v>
      </c>
      <c r="G136" s="1">
        <v>7307</v>
      </c>
      <c r="H136" s="1" t="s">
        <v>322</v>
      </c>
      <c r="I136" s="48">
        <v>26.1</v>
      </c>
      <c r="J136" s="48">
        <v>13.6</v>
      </c>
      <c r="K136" s="47">
        <v>0</v>
      </c>
      <c r="L136" s="48">
        <v>9.6</v>
      </c>
      <c r="M136" s="63">
        <v>405.9</v>
      </c>
      <c r="N136" s="63">
        <v>865.2</v>
      </c>
      <c r="O136" s="47"/>
      <c r="P136" s="47"/>
      <c r="Q136" s="47"/>
      <c r="R136" s="51"/>
      <c r="S136" s="47"/>
      <c r="T136" s="64">
        <v>0.86716171617161719</v>
      </c>
      <c r="U136" s="79">
        <v>1251</v>
      </c>
      <c r="V136" s="79">
        <v>1145</v>
      </c>
      <c r="W136" s="47">
        <v>78.925619800000007</v>
      </c>
      <c r="X136" s="70">
        <v>103</v>
      </c>
      <c r="Y136" s="51"/>
      <c r="Z136" s="48">
        <v>0</v>
      </c>
      <c r="AA136" s="55">
        <v>5.4451122412287463</v>
      </c>
      <c r="AB136" s="47">
        <v>6.310392427529087</v>
      </c>
      <c r="AC136" s="47">
        <v>4.50402144772118</v>
      </c>
      <c r="AD136" s="56">
        <v>1.1814866183798223</v>
      </c>
      <c r="AE136" s="56">
        <v>1.5775981068822718</v>
      </c>
      <c r="AF136" s="56">
        <v>0.75067024128686322</v>
      </c>
      <c r="AG136" s="56">
        <v>1.3869625520110958</v>
      </c>
      <c r="AH136" s="56">
        <v>1.7747978702425558</v>
      </c>
      <c r="AI136" s="56">
        <v>0.9651474530831099</v>
      </c>
      <c r="AJ136" s="56">
        <v>0.66779678430163858</v>
      </c>
      <c r="AK136" s="56">
        <v>1.1831985801617038</v>
      </c>
      <c r="AL136" s="56">
        <v>0.10723860589812331</v>
      </c>
      <c r="AM136" s="55">
        <v>0.51368983407818358</v>
      </c>
      <c r="AN136" s="48">
        <v>0.59159929008085188</v>
      </c>
      <c r="AO136" s="48">
        <v>0.42895442359249325</v>
      </c>
      <c r="AP136" s="47">
        <v>0.20547593363127345</v>
      </c>
      <c r="AQ136" s="48">
        <v>0.39439952672056794</v>
      </c>
      <c r="AR136" s="48">
        <v>0</v>
      </c>
      <c r="AS136" s="48">
        <v>0.10273796681563672</v>
      </c>
      <c r="AT136" s="48">
        <v>0.19719976336028397</v>
      </c>
      <c r="AU136" s="48">
        <v>0</v>
      </c>
      <c r="AV136" s="85">
        <v>0.80188679245283023</v>
      </c>
      <c r="AW136" s="63">
        <v>9</v>
      </c>
      <c r="AX136" s="63"/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/>
      <c r="BE136" s="63"/>
      <c r="BF136" s="63">
        <v>1337</v>
      </c>
      <c r="BG136" s="63">
        <v>3743</v>
      </c>
      <c r="BH136" s="63">
        <v>4523</v>
      </c>
      <c r="BI136" s="63">
        <v>4650</v>
      </c>
      <c r="BJ136" s="80">
        <v>1337</v>
      </c>
      <c r="BK136" s="80">
        <v>3343</v>
      </c>
      <c r="BL136" s="63">
        <v>4203</v>
      </c>
      <c r="BM136" s="63">
        <v>4170</v>
      </c>
      <c r="BN136" s="51">
        <v>548.79999999999995</v>
      </c>
      <c r="BO136" s="66">
        <v>1.8731741178478392</v>
      </c>
      <c r="BP136" s="51">
        <v>19537</v>
      </c>
      <c r="BQ136" s="51">
        <v>35.599489795918373</v>
      </c>
      <c r="BR136" s="51">
        <v>52.096022930849159</v>
      </c>
      <c r="BS136" s="51">
        <v>47.903977069150841</v>
      </c>
      <c r="BT136" s="51">
        <v>3880</v>
      </c>
      <c r="BU136" s="51">
        <v>13591</v>
      </c>
      <c r="BV136" s="51">
        <v>1842</v>
      </c>
      <c r="BW136" s="48">
        <v>1.0894731147895704</v>
      </c>
      <c r="BX136" s="48">
        <v>42.101390626149659</v>
      </c>
      <c r="BY136" s="48">
        <v>47.47422680412371</v>
      </c>
      <c r="BZ136" s="48">
        <v>9.6825972143116044</v>
      </c>
      <c r="CA136" s="47">
        <v>1.2941983912192245</v>
      </c>
      <c r="CB136" s="47">
        <v>0.58827199600873836</v>
      </c>
      <c r="CC136" s="47">
        <v>0</v>
      </c>
      <c r="CD136" s="63">
        <v>0</v>
      </c>
    </row>
    <row r="137" spans="1:82" x14ac:dyDescent="0.45">
      <c r="A137" s="1"/>
      <c r="B137" s="1"/>
      <c r="C137" s="1"/>
      <c r="D137" s="1"/>
      <c r="E137" s="1">
        <v>7</v>
      </c>
      <c r="F137" s="1" t="s">
        <v>567</v>
      </c>
      <c r="G137" s="1">
        <v>7308</v>
      </c>
      <c r="H137" s="1" t="s">
        <v>323</v>
      </c>
      <c r="I137" s="48">
        <v>26</v>
      </c>
      <c r="J137" s="48">
        <v>14</v>
      </c>
      <c r="K137" s="47">
        <v>0.30120481927710846</v>
      </c>
      <c r="L137" s="48">
        <v>6.6</v>
      </c>
      <c r="M137" s="63">
        <v>403.7</v>
      </c>
      <c r="N137" s="63">
        <v>1239.3</v>
      </c>
      <c r="O137" s="47">
        <v>3.5333192000565332</v>
      </c>
      <c r="P137" s="47"/>
      <c r="Q137" s="47"/>
      <c r="R137" s="51"/>
      <c r="S137" s="47">
        <v>21.199915200339198</v>
      </c>
      <c r="T137" s="64">
        <v>0.86159988693378564</v>
      </c>
      <c r="U137" s="79">
        <v>1868</v>
      </c>
      <c r="V137" s="79">
        <v>2019</v>
      </c>
      <c r="W137" s="47">
        <v>85.100286499999996</v>
      </c>
      <c r="X137" s="70">
        <v>295</v>
      </c>
      <c r="Y137" s="51"/>
      <c r="Z137" s="48">
        <v>5.7636887608069163</v>
      </c>
      <c r="AA137" s="55">
        <v>5.7400429622847486</v>
      </c>
      <c r="AB137" s="47">
        <v>6.7723147771908438</v>
      </c>
      <c r="AC137" s="47">
        <v>4.6218179150465852</v>
      </c>
      <c r="AD137" s="56">
        <v>1.0212346374617036</v>
      </c>
      <c r="AE137" s="56">
        <v>1.083570364350535</v>
      </c>
      <c r="AF137" s="56">
        <v>0.95370845866040643</v>
      </c>
      <c r="AG137" s="56">
        <v>1.6551044124379335</v>
      </c>
      <c r="AH137" s="56">
        <v>1.8285249898415277</v>
      </c>
      <c r="AI137" s="56">
        <v>1.4672437825544713</v>
      </c>
      <c r="AJ137" s="56">
        <v>0.45779483748283267</v>
      </c>
      <c r="AK137" s="56">
        <v>0.5417851821752675</v>
      </c>
      <c r="AL137" s="56">
        <v>0.36681094563861782</v>
      </c>
      <c r="AM137" s="55">
        <v>0.24650491249075607</v>
      </c>
      <c r="AN137" s="48">
        <v>0.33861573885954221</v>
      </c>
      <c r="AO137" s="48">
        <v>0.14672437825544712</v>
      </c>
      <c r="AP137" s="47">
        <v>0.3521498749867944</v>
      </c>
      <c r="AQ137" s="48">
        <v>0.27089259108763375</v>
      </c>
      <c r="AR137" s="48">
        <v>0.44017313476634146</v>
      </c>
      <c r="AS137" s="48">
        <v>0.1056449624960383</v>
      </c>
      <c r="AT137" s="48">
        <v>0.20316944331572531</v>
      </c>
      <c r="AU137" s="48">
        <v>0</v>
      </c>
      <c r="AV137" s="85">
        <v>0.74846625766871167</v>
      </c>
      <c r="AW137" s="63">
        <v>3</v>
      </c>
      <c r="AX137" s="63"/>
      <c r="AY137" s="63">
        <v>2.6</v>
      </c>
      <c r="AZ137" s="63">
        <v>0</v>
      </c>
      <c r="BA137" s="63">
        <v>0</v>
      </c>
      <c r="BB137" s="63">
        <v>0</v>
      </c>
      <c r="BC137" s="63">
        <v>0</v>
      </c>
      <c r="BD137" s="63"/>
      <c r="BE137" s="63"/>
      <c r="BF137" s="63">
        <v>2048</v>
      </c>
      <c r="BG137" s="63">
        <v>6204</v>
      </c>
      <c r="BH137" s="63">
        <v>6544</v>
      </c>
      <c r="BI137" s="63">
        <v>5700</v>
      </c>
      <c r="BJ137" s="80">
        <v>1648</v>
      </c>
      <c r="BK137" s="80">
        <v>5564</v>
      </c>
      <c r="BL137" s="63">
        <v>5904</v>
      </c>
      <c r="BM137" s="63">
        <v>4820</v>
      </c>
      <c r="BN137" s="51">
        <v>618.4</v>
      </c>
      <c r="BO137" s="66">
        <v>2.7329147287267652</v>
      </c>
      <c r="BP137" s="51">
        <v>28504</v>
      </c>
      <c r="BQ137" s="51">
        <v>46.09314359637775</v>
      </c>
      <c r="BR137" s="51">
        <v>51.964636542239681</v>
      </c>
      <c r="BS137" s="51">
        <v>48.035363457760319</v>
      </c>
      <c r="BT137" s="51">
        <v>5982</v>
      </c>
      <c r="BU137" s="51">
        <v>19580</v>
      </c>
      <c r="BV137" s="51">
        <v>2623</v>
      </c>
      <c r="BW137" s="48">
        <v>1.0856149178629568</v>
      </c>
      <c r="BX137" s="48">
        <v>43.94790602655771</v>
      </c>
      <c r="BY137" s="48">
        <v>43.848211300568373</v>
      </c>
      <c r="BZ137" s="48">
        <v>11.779315238602093</v>
      </c>
      <c r="CA137" s="47">
        <v>1.5774482217904151</v>
      </c>
      <c r="CB137" s="47">
        <v>0.68894575951689818</v>
      </c>
      <c r="CC137" s="47">
        <v>15.060240963855422</v>
      </c>
      <c r="CD137" s="63">
        <v>0</v>
      </c>
    </row>
    <row r="138" spans="1:82" x14ac:dyDescent="0.45">
      <c r="A138" s="1"/>
      <c r="B138" s="1"/>
      <c r="C138" s="1"/>
      <c r="D138" s="1"/>
      <c r="E138" s="1">
        <v>7</v>
      </c>
      <c r="F138" s="1" t="s">
        <v>567</v>
      </c>
      <c r="G138" s="1">
        <v>7309</v>
      </c>
      <c r="H138" s="1" t="s">
        <v>324</v>
      </c>
      <c r="I138" s="48">
        <v>28.4</v>
      </c>
      <c r="J138" s="48">
        <v>15.7</v>
      </c>
      <c r="K138" s="47">
        <v>0</v>
      </c>
      <c r="L138" s="48">
        <v>0</v>
      </c>
      <c r="M138" s="63">
        <v>243.2</v>
      </c>
      <c r="N138" s="63">
        <v>770</v>
      </c>
      <c r="O138" s="47"/>
      <c r="P138" s="47"/>
      <c r="Q138" s="47"/>
      <c r="R138" s="51"/>
      <c r="S138" s="47"/>
      <c r="T138" s="64">
        <v>0.91985251309916549</v>
      </c>
      <c r="U138" s="79">
        <v>275</v>
      </c>
      <c r="V138" s="79">
        <v>459</v>
      </c>
      <c r="W138" s="47">
        <v>53.3333333</v>
      </c>
      <c r="X138" s="70">
        <v>15</v>
      </c>
      <c r="Y138" s="51"/>
      <c r="Z138" s="48">
        <v>25.641025641025639</v>
      </c>
      <c r="AA138" s="55">
        <v>4.6638165565487757</v>
      </c>
      <c r="AB138" s="47">
        <v>5.1890289103039287</v>
      </c>
      <c r="AC138" s="47">
        <v>4.0849673202614385</v>
      </c>
      <c r="AD138" s="56">
        <v>0.97162844928099501</v>
      </c>
      <c r="AE138" s="56">
        <v>1.1119347664936989</v>
      </c>
      <c r="AF138" s="56">
        <v>0.81699346405228757</v>
      </c>
      <c r="AG138" s="56">
        <v>1.3602798289933928</v>
      </c>
      <c r="AH138" s="56">
        <v>1.4825796886582654</v>
      </c>
      <c r="AI138" s="56">
        <v>1.2254901960784315</v>
      </c>
      <c r="AJ138" s="56">
        <v>0.58297706956859696</v>
      </c>
      <c r="AK138" s="56">
        <v>1.1119347664936989</v>
      </c>
      <c r="AL138" s="56">
        <v>0</v>
      </c>
      <c r="AM138" s="55">
        <v>0</v>
      </c>
      <c r="AN138" s="48">
        <v>0</v>
      </c>
      <c r="AO138" s="48">
        <v>0</v>
      </c>
      <c r="AP138" s="47">
        <v>0.77730275942479599</v>
      </c>
      <c r="AQ138" s="48">
        <v>0.7412898443291327</v>
      </c>
      <c r="AR138" s="48">
        <v>0.81699346405228757</v>
      </c>
      <c r="AS138" s="48">
        <v>0</v>
      </c>
      <c r="AT138" s="48">
        <v>0</v>
      </c>
      <c r="AU138" s="48">
        <v>0</v>
      </c>
      <c r="AV138" s="85">
        <v>0.66666666666666663</v>
      </c>
      <c r="AW138" s="63"/>
      <c r="AX138" s="63"/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/>
      <c r="BE138" s="63"/>
      <c r="BF138" s="63">
        <v>253</v>
      </c>
      <c r="BG138" s="63">
        <v>1059</v>
      </c>
      <c r="BH138" s="63">
        <v>909</v>
      </c>
      <c r="BI138" s="63">
        <v>812</v>
      </c>
      <c r="BJ138" s="80">
        <v>253</v>
      </c>
      <c r="BK138" s="80">
        <v>979</v>
      </c>
      <c r="BL138" s="63">
        <v>909</v>
      </c>
      <c r="BM138" s="63">
        <v>732</v>
      </c>
      <c r="BN138" s="51">
        <v>425.7</v>
      </c>
      <c r="BO138" s="66">
        <v>0.49223913195632935</v>
      </c>
      <c r="BP138" s="51">
        <v>5134</v>
      </c>
      <c r="BQ138" s="51">
        <v>12.060136246182758</v>
      </c>
      <c r="BR138" s="51">
        <v>52.395792754187767</v>
      </c>
      <c r="BS138" s="51">
        <v>47.604207245812233</v>
      </c>
      <c r="BT138" s="51">
        <v>1082</v>
      </c>
      <c r="BU138" s="51">
        <v>3488</v>
      </c>
      <c r="BV138" s="51">
        <v>593</v>
      </c>
      <c r="BW138" s="48">
        <v>1.1064871481028151</v>
      </c>
      <c r="BX138" s="48">
        <v>48.021788990825684</v>
      </c>
      <c r="BY138" s="48">
        <v>54.80591497227357</v>
      </c>
      <c r="BZ138" s="48">
        <v>6.7790044547743564</v>
      </c>
      <c r="CA138" s="47">
        <v>1.0248272783310439</v>
      </c>
      <c r="CB138" s="47">
        <v>0.52705402885596542</v>
      </c>
      <c r="CC138" s="47">
        <v>0</v>
      </c>
      <c r="CD138" s="63">
        <v>0</v>
      </c>
    </row>
    <row r="139" spans="1:82" x14ac:dyDescent="0.45">
      <c r="A139" s="1"/>
      <c r="B139" s="1"/>
      <c r="C139" s="1"/>
      <c r="D139" s="1"/>
      <c r="E139" s="1">
        <v>7</v>
      </c>
      <c r="F139" s="1" t="s">
        <v>567</v>
      </c>
      <c r="G139" s="1">
        <v>7401</v>
      </c>
      <c r="H139" s="1" t="s">
        <v>201</v>
      </c>
      <c r="I139" s="48">
        <v>23.8</v>
      </c>
      <c r="J139" s="48">
        <v>11.8</v>
      </c>
      <c r="K139" s="47">
        <v>0.8527131782945736</v>
      </c>
      <c r="L139" s="48">
        <v>5.7</v>
      </c>
      <c r="M139" s="63">
        <v>737.2</v>
      </c>
      <c r="N139" s="63">
        <v>3055.7</v>
      </c>
      <c r="O139" s="47">
        <v>1.1034604519774012</v>
      </c>
      <c r="P139" s="47">
        <v>1.1034604519774012</v>
      </c>
      <c r="Q139" s="47">
        <v>16841.013418079092</v>
      </c>
      <c r="R139" s="51">
        <v>20</v>
      </c>
      <c r="S139" s="47">
        <v>87.173375706214685</v>
      </c>
      <c r="T139" s="64">
        <v>0.87961246468926557</v>
      </c>
      <c r="U139" s="79">
        <v>6669</v>
      </c>
      <c r="V139" s="79">
        <v>5352</v>
      </c>
      <c r="W139" s="47">
        <v>104.32152120000001</v>
      </c>
      <c r="X139" s="70">
        <v>405</v>
      </c>
      <c r="Y139" s="51"/>
      <c r="Z139" s="48">
        <v>7.1581961345740872</v>
      </c>
      <c r="AA139" s="55">
        <v>6.7587649292751388</v>
      </c>
      <c r="AB139" s="47">
        <v>7.9967378746347109</v>
      </c>
      <c r="AC139" s="47">
        <v>5.5886257547856628</v>
      </c>
      <c r="AD139" s="56">
        <v>1.9483736033903902</v>
      </c>
      <c r="AE139" s="56">
        <v>2.33332578211721</v>
      </c>
      <c r="AF139" s="56">
        <v>1.5845145818166246</v>
      </c>
      <c r="AG139" s="56">
        <v>1.8382959986790688</v>
      </c>
      <c r="AH139" s="56">
        <v>2.06148200167637</v>
      </c>
      <c r="AI139" s="56">
        <v>1.6273393002441008</v>
      </c>
      <c r="AJ139" s="56">
        <v>0.4182948979030216</v>
      </c>
      <c r="AK139" s="56">
        <v>0.63430215436195991</v>
      </c>
      <c r="AL139" s="56">
        <v>0.21412359213738169</v>
      </c>
      <c r="AM139" s="55">
        <v>0.5613957840277396</v>
      </c>
      <c r="AN139" s="48">
        <v>0.79287769295244992</v>
      </c>
      <c r="AO139" s="48">
        <v>0.34259774741981069</v>
      </c>
      <c r="AP139" s="47">
        <v>0.68248114921019321</v>
      </c>
      <c r="AQ139" s="48">
        <v>0.92879958317287004</v>
      </c>
      <c r="AR139" s="48">
        <v>0.44965954348850157</v>
      </c>
      <c r="AS139" s="48">
        <v>0.11007760471132148</v>
      </c>
      <c r="AT139" s="48">
        <v>0.18122918696056001</v>
      </c>
      <c r="AU139" s="48">
        <v>4.2824718427476337E-2</v>
      </c>
      <c r="AV139" s="85">
        <v>0.80293159609120524</v>
      </c>
      <c r="AW139" s="63">
        <v>17</v>
      </c>
      <c r="AX139" s="63"/>
      <c r="AY139" s="63">
        <v>0</v>
      </c>
      <c r="AZ139" s="63">
        <v>5.78</v>
      </c>
      <c r="BA139" s="63">
        <v>0</v>
      </c>
      <c r="BB139" s="63">
        <v>0</v>
      </c>
      <c r="BC139" s="63">
        <v>0</v>
      </c>
      <c r="BD139" s="63"/>
      <c r="BE139" s="63"/>
      <c r="BF139" s="63">
        <v>6418</v>
      </c>
      <c r="BG139" s="63">
        <v>22132</v>
      </c>
      <c r="BH139" s="63">
        <v>23327</v>
      </c>
      <c r="BI139" s="63">
        <v>22854</v>
      </c>
      <c r="BJ139" s="80">
        <v>6098</v>
      </c>
      <c r="BK139" s="80">
        <v>19092</v>
      </c>
      <c r="BL139" s="63">
        <v>20847</v>
      </c>
      <c r="BM139" s="63">
        <v>20214</v>
      </c>
      <c r="BN139" s="51">
        <v>1465.7</v>
      </c>
      <c r="BO139" s="66">
        <v>8.7278005808306709</v>
      </c>
      <c r="BP139" s="51">
        <v>91030</v>
      </c>
      <c r="BQ139" s="51">
        <v>62.106843146619362</v>
      </c>
      <c r="BR139" s="51">
        <v>48.557618367571131</v>
      </c>
      <c r="BS139" s="51">
        <v>51.442381632428869</v>
      </c>
      <c r="BT139" s="51">
        <v>19140</v>
      </c>
      <c r="BU139" s="51">
        <v>61932</v>
      </c>
      <c r="BV139" s="51">
        <v>9310</v>
      </c>
      <c r="BW139" s="48">
        <v>0.94813984566969867</v>
      </c>
      <c r="BX139" s="48">
        <v>45.937479816573017</v>
      </c>
      <c r="BY139" s="48">
        <v>48.641588296760716</v>
      </c>
      <c r="BZ139" s="48">
        <v>14.272753424354407</v>
      </c>
      <c r="CA139" s="47">
        <v>1.9079657799902487</v>
      </c>
      <c r="CB139" s="47">
        <v>0.96285714943693945</v>
      </c>
      <c r="CC139" s="47">
        <v>3.1007751937984498</v>
      </c>
      <c r="CD139" s="63">
        <v>0</v>
      </c>
    </row>
    <row r="140" spans="1:82" x14ac:dyDescent="0.45">
      <c r="A140" s="1"/>
      <c r="B140" s="1"/>
      <c r="C140" s="1"/>
      <c r="D140" s="1"/>
      <c r="E140" s="1">
        <v>7</v>
      </c>
      <c r="F140" s="1" t="s">
        <v>567</v>
      </c>
      <c r="G140" s="1">
        <v>7402</v>
      </c>
      <c r="H140" s="1" t="s">
        <v>325</v>
      </c>
      <c r="I140" s="48">
        <v>21.5</v>
      </c>
      <c r="J140" s="48">
        <v>9.3000000000000007</v>
      </c>
      <c r="K140" s="47">
        <v>0.79681274900398402</v>
      </c>
      <c r="L140" s="48">
        <v>7.6</v>
      </c>
      <c r="M140" s="63">
        <v>534.79999999999995</v>
      </c>
      <c r="N140" s="63">
        <v>1369.2</v>
      </c>
      <c r="O140" s="47"/>
      <c r="P140" s="47"/>
      <c r="Q140" s="47"/>
      <c r="R140" s="51"/>
      <c r="S140" s="47"/>
      <c r="T140" s="64">
        <v>1.2738415390980555</v>
      </c>
      <c r="U140" s="79">
        <v>1669</v>
      </c>
      <c r="V140" s="79">
        <v>1391</v>
      </c>
      <c r="W140" s="47">
        <v>101.2096774</v>
      </c>
      <c r="X140" s="70">
        <v>155</v>
      </c>
      <c r="Y140" s="51"/>
      <c r="Z140" s="48">
        <v>8.2987551867219924</v>
      </c>
      <c r="AA140" s="55">
        <v>6.3444576262443908</v>
      </c>
      <c r="AB140" s="47">
        <v>7.8675794421170941</v>
      </c>
      <c r="AC140" s="47">
        <v>4.7916666666666661</v>
      </c>
      <c r="AD140" s="56">
        <v>1.7537525145716202</v>
      </c>
      <c r="AE140" s="56">
        <v>1.9413507714314908</v>
      </c>
      <c r="AF140" s="56">
        <v>1.5625</v>
      </c>
      <c r="AG140" s="56">
        <v>1.3926858203951102</v>
      </c>
      <c r="AH140" s="56">
        <v>1.5326453458669664</v>
      </c>
      <c r="AI140" s="56">
        <v>1.25</v>
      </c>
      <c r="AJ140" s="56">
        <v>0.25790478155465002</v>
      </c>
      <c r="AK140" s="56">
        <v>0.51088178195565537</v>
      </c>
      <c r="AL140" s="56">
        <v>0</v>
      </c>
      <c r="AM140" s="55">
        <v>0.51580956310930004</v>
      </c>
      <c r="AN140" s="48">
        <v>0.61305813834678657</v>
      </c>
      <c r="AO140" s="48">
        <v>0.41666666666666669</v>
      </c>
      <c r="AP140" s="47">
        <v>0.36106669417651005</v>
      </c>
      <c r="AQ140" s="48">
        <v>0.71523449473791767</v>
      </c>
      <c r="AR140" s="48">
        <v>0</v>
      </c>
      <c r="AS140" s="48">
        <v>5.1580956310930008E-2</v>
      </c>
      <c r="AT140" s="48">
        <v>0.1021763563911311</v>
      </c>
      <c r="AU140" s="48">
        <v>0</v>
      </c>
      <c r="AV140" s="85">
        <v>0.7967479674796748</v>
      </c>
      <c r="AW140" s="63">
        <v>1</v>
      </c>
      <c r="AX140" s="63"/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/>
      <c r="BE140" s="63"/>
      <c r="BF140" s="63">
        <v>1363</v>
      </c>
      <c r="BG140" s="63">
        <v>4006</v>
      </c>
      <c r="BH140" s="63">
        <v>5384</v>
      </c>
      <c r="BI140" s="63">
        <v>3533</v>
      </c>
      <c r="BJ140" s="80">
        <v>1363</v>
      </c>
      <c r="BK140" s="80">
        <v>3606</v>
      </c>
      <c r="BL140" s="63">
        <v>4664</v>
      </c>
      <c r="BM140" s="63">
        <v>3533</v>
      </c>
      <c r="BN140" s="51">
        <v>2899.9</v>
      </c>
      <c r="BO140" s="66">
        <v>1.8642574370391252</v>
      </c>
      <c r="BP140" s="51">
        <v>19444</v>
      </c>
      <c r="BQ140" s="51">
        <v>6.7050587951308662</v>
      </c>
      <c r="BR140" s="51">
        <v>50.406295001028603</v>
      </c>
      <c r="BS140" s="51">
        <v>49.593704998971404</v>
      </c>
      <c r="BT140" s="51">
        <v>4170</v>
      </c>
      <c r="BU140" s="51">
        <v>13084</v>
      </c>
      <c r="BV140" s="51">
        <v>2013</v>
      </c>
      <c r="BW140" s="48">
        <v>1.022782152230971</v>
      </c>
      <c r="BX140" s="48">
        <v>47.25619076734943</v>
      </c>
      <c r="BY140" s="48">
        <v>48.273381294964032</v>
      </c>
      <c r="BZ140" s="48">
        <v>13.027456272382832</v>
      </c>
      <c r="CA140" s="47">
        <v>1.7596806759459274</v>
      </c>
      <c r="CB140" s="47">
        <v>0.85530295802949463</v>
      </c>
      <c r="CC140" s="47">
        <v>0</v>
      </c>
      <c r="CD140" s="63">
        <v>1</v>
      </c>
    </row>
    <row r="141" spans="1:82" x14ac:dyDescent="0.45">
      <c r="A141" s="1"/>
      <c r="B141" s="1"/>
      <c r="C141" s="1"/>
      <c r="D141" s="1"/>
      <c r="E141" s="1">
        <v>7</v>
      </c>
      <c r="F141" s="1" t="s">
        <v>567</v>
      </c>
      <c r="G141" s="1">
        <v>7403</v>
      </c>
      <c r="H141" s="59" t="s">
        <v>326</v>
      </c>
      <c r="I141" s="55">
        <v>26.4</v>
      </c>
      <c r="J141" s="55">
        <v>14.9</v>
      </c>
      <c r="K141" s="64">
        <v>0</v>
      </c>
      <c r="L141" s="55">
        <v>5.4</v>
      </c>
      <c r="M141" s="67">
        <v>608.5</v>
      </c>
      <c r="N141" s="67">
        <v>1307.4000000000001</v>
      </c>
      <c r="O141" s="64"/>
      <c r="P141" s="64"/>
      <c r="Q141" s="64"/>
      <c r="R141" s="62"/>
      <c r="S141" s="64"/>
      <c r="T141" s="64">
        <v>1.0646883871839936</v>
      </c>
      <c r="U141" s="79">
        <v>2009</v>
      </c>
      <c r="V141" s="79">
        <v>1978</v>
      </c>
      <c r="W141" s="64">
        <v>105.5865922</v>
      </c>
      <c r="X141" s="71">
        <v>244</v>
      </c>
      <c r="Y141" s="62"/>
      <c r="Z141" s="55">
        <v>9.6385542168674707</v>
      </c>
      <c r="AA141" s="55">
        <v>7.4758135444151268</v>
      </c>
      <c r="AB141" s="64">
        <v>6.9806889352818366</v>
      </c>
      <c r="AC141" s="64">
        <v>8.0089925530420132</v>
      </c>
      <c r="AD141" s="56">
        <v>2.1649414789256478</v>
      </c>
      <c r="AE141" s="56">
        <v>1.5005219206680585</v>
      </c>
      <c r="AF141" s="56">
        <v>2.8804271462694957</v>
      </c>
      <c r="AG141" s="56">
        <v>1.8943237940599418</v>
      </c>
      <c r="AH141" s="56">
        <v>1.8919624217118998</v>
      </c>
      <c r="AI141" s="56">
        <v>1.8968666572994239</v>
      </c>
      <c r="AJ141" s="56">
        <v>0.57506258033962521</v>
      </c>
      <c r="AK141" s="56">
        <v>0.91336116910229637</v>
      </c>
      <c r="AL141" s="56">
        <v>0.21076296192215821</v>
      </c>
      <c r="AM141" s="55">
        <v>0.37209931669034568</v>
      </c>
      <c r="AN141" s="55">
        <v>0.32620041753653445</v>
      </c>
      <c r="AO141" s="55">
        <v>0.42152592384431642</v>
      </c>
      <c r="AP141" s="64">
        <v>0.47358094851498544</v>
      </c>
      <c r="AQ141" s="55">
        <v>0.26096033402922753</v>
      </c>
      <c r="AR141" s="55">
        <v>0.70254320640719403</v>
      </c>
      <c r="AS141" s="55">
        <v>0.23679047425749272</v>
      </c>
      <c r="AT141" s="55">
        <v>0.26096033402922753</v>
      </c>
      <c r="AU141" s="55">
        <v>0.21076296192215821</v>
      </c>
      <c r="AV141" s="85">
        <v>0.75565610859728505</v>
      </c>
      <c r="AW141" s="67">
        <v>1</v>
      </c>
      <c r="AX141" s="67">
        <v>2</v>
      </c>
      <c r="AY141" s="67">
        <v>0</v>
      </c>
      <c r="AZ141" s="67">
        <v>0</v>
      </c>
      <c r="BA141" s="67">
        <v>0</v>
      </c>
      <c r="BB141" s="67">
        <v>1</v>
      </c>
      <c r="BC141" s="67">
        <v>0</v>
      </c>
      <c r="BD141" s="67"/>
      <c r="BE141" s="67"/>
      <c r="BF141" s="67">
        <v>2102</v>
      </c>
      <c r="BG141" s="67">
        <v>7831</v>
      </c>
      <c r="BH141" s="67">
        <v>6934</v>
      </c>
      <c r="BI141" s="67">
        <v>8117</v>
      </c>
      <c r="BJ141" s="80">
        <v>1942</v>
      </c>
      <c r="BK141" s="80">
        <v>6871</v>
      </c>
      <c r="BL141" s="67">
        <v>6454</v>
      </c>
      <c r="BM141" s="67">
        <v>7237</v>
      </c>
      <c r="BN141" s="62"/>
      <c r="BO141" s="68">
        <v>2.8309023393343553</v>
      </c>
      <c r="BP141" s="62">
        <v>29526</v>
      </c>
      <c r="BQ141" s="62"/>
      <c r="BR141" s="51">
        <v>51.81534918377023</v>
      </c>
      <c r="BS141" s="51">
        <v>48.184650816229762</v>
      </c>
      <c r="BT141" s="51">
        <v>6400</v>
      </c>
      <c r="BU141" s="51">
        <v>20255</v>
      </c>
      <c r="BV141" s="51">
        <v>2954</v>
      </c>
      <c r="BW141" s="48">
        <v>1.0811836648625852</v>
      </c>
      <c r="BX141" s="48">
        <v>46.181189829671688</v>
      </c>
      <c r="BY141" s="48">
        <v>46.15625</v>
      </c>
      <c r="BZ141" s="48">
        <v>11.955824242628932</v>
      </c>
      <c r="CA141" s="47">
        <v>1.6514282007988867</v>
      </c>
      <c r="CB141" s="47">
        <v>0.87236461454630454</v>
      </c>
      <c r="CC141" s="47">
        <v>5.6497175141242941</v>
      </c>
      <c r="CD141" s="63">
        <v>0</v>
      </c>
    </row>
    <row r="142" spans="1:82" x14ac:dyDescent="0.45">
      <c r="A142" s="1"/>
      <c r="B142" s="1"/>
      <c r="C142" s="1"/>
      <c r="D142" s="1"/>
      <c r="E142" s="1">
        <v>7</v>
      </c>
      <c r="F142" s="1" t="s">
        <v>567</v>
      </c>
      <c r="G142" s="1">
        <v>7404</v>
      </c>
      <c r="H142" s="1" t="s">
        <v>202</v>
      </c>
      <c r="I142" s="48">
        <v>24.5</v>
      </c>
      <c r="J142" s="48">
        <v>9.4</v>
      </c>
      <c r="K142" s="47">
        <v>0</v>
      </c>
      <c r="L142" s="48">
        <v>6.4</v>
      </c>
      <c r="M142" s="63">
        <v>518.4</v>
      </c>
      <c r="N142" s="63">
        <v>2209.8000000000002</v>
      </c>
      <c r="O142" s="47">
        <v>2.5700994628492122</v>
      </c>
      <c r="P142" s="47"/>
      <c r="Q142" s="47">
        <v>10321.519442802437</v>
      </c>
      <c r="R142" s="51"/>
      <c r="S142" s="47">
        <v>33.41129301703976</v>
      </c>
      <c r="T142" s="64">
        <v>1.0218201444395898</v>
      </c>
      <c r="U142" s="79">
        <v>2989</v>
      </c>
      <c r="V142" s="79">
        <v>2854</v>
      </c>
      <c r="W142" s="47">
        <v>104.2016807</v>
      </c>
      <c r="X142" s="70"/>
      <c r="Y142" s="51"/>
      <c r="Z142" s="48">
        <v>8.4459459459459456</v>
      </c>
      <c r="AA142" s="55">
        <v>6.5706408307351385</v>
      </c>
      <c r="AB142" s="47">
        <v>7.8520770010131713</v>
      </c>
      <c r="AC142" s="47">
        <v>5.2441134826157638</v>
      </c>
      <c r="AD142" s="56">
        <v>2.2159808291891054</v>
      </c>
      <c r="AE142" s="56">
        <v>2.4316109422492405</v>
      </c>
      <c r="AF142" s="56">
        <v>1.9927631233939902</v>
      </c>
      <c r="AG142" s="56">
        <v>1.7006364503079183</v>
      </c>
      <c r="AH142" s="56">
        <v>2.1783181357649442</v>
      </c>
      <c r="AI142" s="56">
        <v>1.2061461010016257</v>
      </c>
      <c r="AJ142" s="56">
        <v>0.48957715993712791</v>
      </c>
      <c r="AK142" s="56">
        <v>0.81053698074974667</v>
      </c>
      <c r="AL142" s="56">
        <v>0.15732340447847293</v>
      </c>
      <c r="AM142" s="55">
        <v>0.74724934937772169</v>
      </c>
      <c r="AN142" s="48">
        <v>1.0131712259371835</v>
      </c>
      <c r="AO142" s="48">
        <v>0.47197021343541873</v>
      </c>
      <c r="AP142" s="47">
        <v>0.82455100620989974</v>
      </c>
      <c r="AQ142" s="48">
        <v>0.81053698074974667</v>
      </c>
      <c r="AR142" s="48">
        <v>0.83905815721852217</v>
      </c>
      <c r="AS142" s="48">
        <v>0.15460331366435623</v>
      </c>
      <c r="AT142" s="48">
        <v>0.30395136778115506</v>
      </c>
      <c r="AU142" s="48">
        <v>0</v>
      </c>
      <c r="AV142" s="85">
        <v>0.81960784313725488</v>
      </c>
      <c r="AW142" s="63">
        <v>2</v>
      </c>
      <c r="AX142" s="63"/>
      <c r="AY142" s="63">
        <v>1.39</v>
      </c>
      <c r="AZ142" s="63">
        <v>0.98</v>
      </c>
      <c r="BA142" s="63">
        <v>0</v>
      </c>
      <c r="BB142" s="63">
        <v>2</v>
      </c>
      <c r="BC142" s="63">
        <v>0</v>
      </c>
      <c r="BD142" s="63"/>
      <c r="BE142" s="63"/>
      <c r="BF142" s="63">
        <v>3443</v>
      </c>
      <c r="BG142" s="63">
        <v>10179</v>
      </c>
      <c r="BH142" s="63">
        <v>12244</v>
      </c>
      <c r="BI142" s="63">
        <v>11458</v>
      </c>
      <c r="BJ142" s="80">
        <v>3123</v>
      </c>
      <c r="BK142" s="80">
        <v>9219</v>
      </c>
      <c r="BL142" s="63">
        <v>10724</v>
      </c>
      <c r="BM142" s="63">
        <v>10098</v>
      </c>
      <c r="BN142" s="51">
        <v>1638.4</v>
      </c>
      <c r="BO142" s="66">
        <v>3.7091474598485696</v>
      </c>
      <c r="BP142" s="51">
        <v>38686</v>
      </c>
      <c r="BQ142" s="51">
        <v>23.612060546875</v>
      </c>
      <c r="BR142" s="51">
        <v>50.899550224887555</v>
      </c>
      <c r="BS142" s="51">
        <v>49.100449775112445</v>
      </c>
      <c r="BT142" s="51">
        <v>8378</v>
      </c>
      <c r="BU142" s="51">
        <v>26201</v>
      </c>
      <c r="BV142" s="51">
        <v>4430</v>
      </c>
      <c r="BW142" s="48">
        <v>1.0328834227943093</v>
      </c>
      <c r="BX142" s="48">
        <v>48.883630395786419</v>
      </c>
      <c r="BY142" s="48">
        <v>52.876581523036528</v>
      </c>
      <c r="BZ142" s="48">
        <v>14.483837063241817</v>
      </c>
      <c r="CA142" s="47">
        <v>2.1093464375352355</v>
      </c>
      <c r="CB142" s="47">
        <v>1.112540244930089</v>
      </c>
      <c r="CC142" s="47">
        <v>7.0796460176991154</v>
      </c>
      <c r="CD142" s="63">
        <v>0</v>
      </c>
    </row>
    <row r="143" spans="1:82" x14ac:dyDescent="0.45">
      <c r="A143" s="1"/>
      <c r="B143" s="1"/>
      <c r="C143" s="1"/>
      <c r="D143" s="1"/>
      <c r="E143" s="1">
        <v>7</v>
      </c>
      <c r="F143" s="1" t="s">
        <v>567</v>
      </c>
      <c r="G143" s="1">
        <v>7405</v>
      </c>
      <c r="H143" s="1" t="s">
        <v>327</v>
      </c>
      <c r="I143" s="48">
        <v>21.5</v>
      </c>
      <c r="J143" s="48">
        <v>12.3</v>
      </c>
      <c r="K143" s="47">
        <v>0</v>
      </c>
      <c r="L143" s="48">
        <v>3.3</v>
      </c>
      <c r="M143" s="63">
        <v>335.6</v>
      </c>
      <c r="N143" s="63">
        <v>1259.9000000000001</v>
      </c>
      <c r="O143" s="47"/>
      <c r="P143" s="47"/>
      <c r="Q143" s="47"/>
      <c r="R143" s="51"/>
      <c r="S143" s="47"/>
      <c r="T143" s="64">
        <v>0.98177109779628313</v>
      </c>
      <c r="U143" s="79">
        <v>1449</v>
      </c>
      <c r="V143" s="79">
        <v>1436</v>
      </c>
      <c r="W143" s="47">
        <v>98.564593299999999</v>
      </c>
      <c r="X143" s="70">
        <v>125</v>
      </c>
      <c r="Y143" s="51"/>
      <c r="Z143" s="48">
        <v>0</v>
      </c>
      <c r="AA143" s="55">
        <v>4.6691027202598452</v>
      </c>
      <c r="AB143" s="47">
        <v>5.5788005578800552</v>
      </c>
      <c r="AC143" s="47">
        <v>3.7243947858472999</v>
      </c>
      <c r="AD143" s="56">
        <v>1.6240357287860332</v>
      </c>
      <c r="AE143" s="56">
        <v>2.1916716477385934</v>
      </c>
      <c r="AF143" s="56">
        <v>1.0345541071798054</v>
      </c>
      <c r="AG143" s="56">
        <v>1.2687779131140884</v>
      </c>
      <c r="AH143" s="56">
        <v>1.2950787009364415</v>
      </c>
      <c r="AI143" s="56">
        <v>1.2414649286157666</v>
      </c>
      <c r="AJ143" s="56">
        <v>0.25375558262281772</v>
      </c>
      <c r="AK143" s="56">
        <v>0.39848575413428972</v>
      </c>
      <c r="AL143" s="56">
        <v>0.10345541071798055</v>
      </c>
      <c r="AM143" s="55">
        <v>0.65976451481932608</v>
      </c>
      <c r="AN143" s="48">
        <v>0.89659294680215185</v>
      </c>
      <c r="AO143" s="48">
        <v>0.41382164287192219</v>
      </c>
      <c r="AP143" s="47">
        <v>0.45676004872107184</v>
      </c>
      <c r="AQ143" s="48">
        <v>0.49810719266786213</v>
      </c>
      <c r="AR143" s="48">
        <v>0.41382164287192219</v>
      </c>
      <c r="AS143" s="48">
        <v>5.0751116524563537E-2</v>
      </c>
      <c r="AT143" s="48">
        <v>9.9621438533572429E-2</v>
      </c>
      <c r="AU143" s="48">
        <v>0</v>
      </c>
      <c r="AV143" s="85">
        <v>0.78260869565217395</v>
      </c>
      <c r="AW143" s="63">
        <v>2</v>
      </c>
      <c r="AX143" s="63"/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/>
      <c r="BE143" s="63"/>
      <c r="BF143" s="63">
        <v>1090</v>
      </c>
      <c r="BG143" s="63">
        <v>3870</v>
      </c>
      <c r="BH143" s="63">
        <v>4138</v>
      </c>
      <c r="BI143" s="63">
        <v>3797</v>
      </c>
      <c r="BJ143" s="80">
        <v>1010</v>
      </c>
      <c r="BK143" s="80">
        <v>3630</v>
      </c>
      <c r="BL143" s="63">
        <v>3818</v>
      </c>
      <c r="BM143" s="63">
        <v>3317</v>
      </c>
      <c r="BN143" s="51">
        <v>827.1</v>
      </c>
      <c r="BO143" s="66">
        <v>1.8893775485647499</v>
      </c>
      <c r="BP143" s="51">
        <v>19706</v>
      </c>
      <c r="BQ143" s="51">
        <v>23.825414097448917</v>
      </c>
      <c r="BR143" s="51">
        <v>50.908352785953511</v>
      </c>
      <c r="BS143" s="51">
        <v>49.091647214046489</v>
      </c>
      <c r="BT143" s="51">
        <v>4232</v>
      </c>
      <c r="BU143" s="51">
        <v>13317</v>
      </c>
      <c r="BV143" s="51">
        <v>2126</v>
      </c>
      <c r="BW143" s="48">
        <v>1.0424582165472853</v>
      </c>
      <c r="BX143" s="48">
        <v>47.743485770068332</v>
      </c>
      <c r="BY143" s="48">
        <v>50.236294896030245</v>
      </c>
      <c r="BZ143" s="48">
        <v>9.2503176620076228</v>
      </c>
      <c r="CA143" s="47">
        <v>1.288739169178045</v>
      </c>
      <c r="CB143" s="47">
        <v>0.62312663125092282</v>
      </c>
      <c r="CC143" s="47">
        <v>5.4945054945054945</v>
      </c>
      <c r="CD143" s="63">
        <v>0</v>
      </c>
    </row>
    <row r="144" spans="1:82" x14ac:dyDescent="0.45">
      <c r="A144" s="1"/>
      <c r="B144" s="1"/>
      <c r="C144" s="1"/>
      <c r="D144" s="1"/>
      <c r="E144" s="1">
        <v>7</v>
      </c>
      <c r="F144" s="1" t="s">
        <v>567</v>
      </c>
      <c r="G144" s="1">
        <v>7406</v>
      </c>
      <c r="H144" s="1" t="s">
        <v>203</v>
      </c>
      <c r="I144" s="48">
        <v>25.6</v>
      </c>
      <c r="J144" s="48">
        <v>9.6</v>
      </c>
      <c r="K144" s="47">
        <v>0.35087719298245612</v>
      </c>
      <c r="L144" s="48">
        <v>5.4</v>
      </c>
      <c r="M144" s="63">
        <v>622.79999999999995</v>
      </c>
      <c r="N144" s="63">
        <v>1674.6</v>
      </c>
      <c r="O144" s="47">
        <v>2.4420024420024422</v>
      </c>
      <c r="P144" s="47"/>
      <c r="Q144" s="47">
        <v>4725.2747252747267</v>
      </c>
      <c r="R144" s="51"/>
      <c r="S144" s="47">
        <v>36.630036630036628</v>
      </c>
      <c r="T144" s="64">
        <v>0.98234432234432234</v>
      </c>
      <c r="U144" s="79">
        <v>3371</v>
      </c>
      <c r="V144" s="79">
        <v>2252</v>
      </c>
      <c r="W144" s="47">
        <v>108.9385475</v>
      </c>
      <c r="X144" s="70">
        <v>400</v>
      </c>
      <c r="Y144" s="51"/>
      <c r="Z144" s="48">
        <v>10.852713178294573</v>
      </c>
      <c r="AA144" s="55">
        <v>7.8962760772080323</v>
      </c>
      <c r="AB144" s="47">
        <v>8.4332650872574835</v>
      </c>
      <c r="AC144" s="47">
        <v>7.3593917535822211</v>
      </c>
      <c r="AD144" s="56">
        <v>2.1202963540651201</v>
      </c>
      <c r="AE144" s="56">
        <v>2.0961294725553281</v>
      </c>
      <c r="AF144" s="56">
        <v>2.1444585242226339</v>
      </c>
      <c r="AG144" s="56">
        <v>1.41353090271008</v>
      </c>
      <c r="AH144" s="56">
        <v>1.4136687140489423</v>
      </c>
      <c r="AI144" s="56">
        <v>1.4133931182376449</v>
      </c>
      <c r="AJ144" s="56">
        <v>0.29245466952622345</v>
      </c>
      <c r="AK144" s="56">
        <v>0.43872477332553378</v>
      </c>
      <c r="AL144" s="56">
        <v>0.14621308119699777</v>
      </c>
      <c r="AM144" s="55">
        <v>0.53616689413140972</v>
      </c>
      <c r="AN144" s="48">
        <v>0.6337135614702154</v>
      </c>
      <c r="AO144" s="48">
        <v>0.43863924359099332</v>
      </c>
      <c r="AP144" s="47">
        <v>0.77987911873659577</v>
      </c>
      <c r="AQ144" s="48">
        <v>0.87744954665106756</v>
      </c>
      <c r="AR144" s="48">
        <v>0.6823277122526562</v>
      </c>
      <c r="AS144" s="48">
        <v>0.14622733476311173</v>
      </c>
      <c r="AT144" s="48">
        <v>0.29248318221702252</v>
      </c>
      <c r="AU144" s="48">
        <v>0</v>
      </c>
      <c r="AV144" s="85">
        <v>0.86111111111111116</v>
      </c>
      <c r="AW144" s="63">
        <v>10</v>
      </c>
      <c r="AX144" s="63">
        <v>2</v>
      </c>
      <c r="AY144" s="63">
        <v>2.21</v>
      </c>
      <c r="AZ144" s="63">
        <v>0</v>
      </c>
      <c r="BA144" s="63">
        <v>2</v>
      </c>
      <c r="BB144" s="63">
        <v>0</v>
      </c>
      <c r="BC144" s="63">
        <v>0</v>
      </c>
      <c r="BD144" s="63"/>
      <c r="BE144" s="63"/>
      <c r="BF144" s="63">
        <v>3444</v>
      </c>
      <c r="BG144" s="63">
        <v>10926</v>
      </c>
      <c r="BH144" s="63">
        <v>11910</v>
      </c>
      <c r="BI144" s="63">
        <v>10291</v>
      </c>
      <c r="BJ144" s="80">
        <v>3044</v>
      </c>
      <c r="BK144" s="80">
        <v>9806</v>
      </c>
      <c r="BL144" s="63">
        <v>10550</v>
      </c>
      <c r="BM144" s="63">
        <v>9411</v>
      </c>
      <c r="BN144" s="51">
        <v>1313.4</v>
      </c>
      <c r="BO144" s="66">
        <v>3.9405017694338103</v>
      </c>
      <c r="BP144" s="51">
        <v>41099</v>
      </c>
      <c r="BQ144" s="51">
        <v>31.292066392568902</v>
      </c>
      <c r="BR144" s="51">
        <v>49.984184530037226</v>
      </c>
      <c r="BS144" s="51">
        <v>50.015815469962774</v>
      </c>
      <c r="BT144" s="51">
        <v>8445</v>
      </c>
      <c r="BU144" s="51">
        <v>27715</v>
      </c>
      <c r="BV144" s="51">
        <v>4699</v>
      </c>
      <c r="BW144" s="48">
        <v>1.0012244698045747</v>
      </c>
      <c r="BX144" s="48">
        <v>47.425581814901676</v>
      </c>
      <c r="BY144" s="48">
        <v>55.642391947898162</v>
      </c>
      <c r="BZ144" s="48">
        <v>13.950414841283438</v>
      </c>
      <c r="CA144" s="47">
        <v>1.9581835328887955</v>
      </c>
      <c r="CB144" s="47">
        <v>0.98252717615122021</v>
      </c>
      <c r="CC144" s="47">
        <v>8.7719298245614024</v>
      </c>
      <c r="CD144" s="63">
        <v>0</v>
      </c>
    </row>
    <row r="145" spans="1:82" x14ac:dyDescent="0.45">
      <c r="A145" s="1"/>
      <c r="B145" s="1"/>
      <c r="C145" s="1"/>
      <c r="D145" s="1"/>
      <c r="E145" s="1">
        <v>7</v>
      </c>
      <c r="F145" s="1" t="s">
        <v>567</v>
      </c>
      <c r="G145" s="1">
        <v>7407</v>
      </c>
      <c r="H145" s="1" t="s">
        <v>328</v>
      </c>
      <c r="I145" s="48">
        <v>23.8</v>
      </c>
      <c r="J145" s="48">
        <v>14.5</v>
      </c>
      <c r="K145" s="47">
        <v>0</v>
      </c>
      <c r="L145" s="48">
        <v>8</v>
      </c>
      <c r="M145" s="63">
        <v>545.4</v>
      </c>
      <c r="N145" s="63">
        <v>1242.7</v>
      </c>
      <c r="O145" s="47"/>
      <c r="P145" s="47"/>
      <c r="Q145" s="47"/>
      <c r="R145" s="51"/>
      <c r="S145" s="47"/>
      <c r="T145" s="64">
        <v>1.125999090259276</v>
      </c>
      <c r="U145" s="79">
        <v>1162</v>
      </c>
      <c r="V145" s="79">
        <v>801</v>
      </c>
      <c r="W145" s="47">
        <v>110.58823529999999</v>
      </c>
      <c r="X145" s="70">
        <v>131</v>
      </c>
      <c r="Y145" s="51"/>
      <c r="Z145" s="48">
        <v>5.5555555555555554</v>
      </c>
      <c r="AA145" s="55">
        <v>6.636736287331642</v>
      </c>
      <c r="AB145" s="47">
        <v>7.9292863642272202</v>
      </c>
      <c r="AC145" s="47">
        <v>5.2110474205315267</v>
      </c>
      <c r="AD145" s="56">
        <v>1.6266510508165788</v>
      </c>
      <c r="AE145" s="56">
        <v>1.9498245157935785</v>
      </c>
      <c r="AF145" s="56">
        <v>1.3027618551328817</v>
      </c>
      <c r="AG145" s="56">
        <v>1.8869152189472316</v>
      </c>
      <c r="AH145" s="56">
        <v>1.8198362147406735</v>
      </c>
      <c r="AI145" s="56">
        <v>1.9541427826993227</v>
      </c>
      <c r="AJ145" s="56">
        <v>0.58559437829396832</v>
      </c>
      <c r="AK145" s="56">
        <v>0.90991810737033674</v>
      </c>
      <c r="AL145" s="56">
        <v>0.2605523710265763</v>
      </c>
      <c r="AM145" s="55">
        <v>0.45546229422864204</v>
      </c>
      <c r="AN145" s="48">
        <v>0.64994150526452621</v>
      </c>
      <c r="AO145" s="48">
        <v>0.2605523710265763</v>
      </c>
      <c r="AP145" s="47">
        <v>0.58559437829396832</v>
      </c>
      <c r="AQ145" s="48">
        <v>0.38996490315871568</v>
      </c>
      <c r="AR145" s="48">
        <v>0.78165711307972896</v>
      </c>
      <c r="AS145" s="48">
        <v>0.13013208406532628</v>
      </c>
      <c r="AT145" s="48">
        <v>0.25997660210581053</v>
      </c>
      <c r="AU145" s="48">
        <v>0</v>
      </c>
      <c r="AV145" s="85">
        <v>0.88235294117647056</v>
      </c>
      <c r="AW145" s="63">
        <v>5</v>
      </c>
      <c r="AX145" s="63"/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/>
      <c r="BE145" s="63"/>
      <c r="BF145" s="63">
        <v>1462</v>
      </c>
      <c r="BG145" s="63">
        <v>3504</v>
      </c>
      <c r="BH145" s="63">
        <v>4735</v>
      </c>
      <c r="BI145" s="63">
        <v>3509</v>
      </c>
      <c r="BJ145" s="80">
        <v>1462</v>
      </c>
      <c r="BK145" s="80">
        <v>3264</v>
      </c>
      <c r="BL145" s="63">
        <v>4255</v>
      </c>
      <c r="BM145" s="63">
        <v>3429</v>
      </c>
      <c r="BN145" s="51">
        <v>189.8</v>
      </c>
      <c r="BO145" s="66">
        <v>1.4717317248791695</v>
      </c>
      <c r="BP145" s="51">
        <v>15350</v>
      </c>
      <c r="BQ145" s="51">
        <v>80.874604847207578</v>
      </c>
      <c r="BR145" s="51">
        <v>50.039087947882734</v>
      </c>
      <c r="BS145" s="51">
        <v>49.960912052117266</v>
      </c>
      <c r="BT145" s="51">
        <v>2962</v>
      </c>
      <c r="BU145" s="51">
        <v>10602</v>
      </c>
      <c r="BV145" s="51">
        <v>1841</v>
      </c>
      <c r="BW145" s="48">
        <v>1.0027301092043681</v>
      </c>
      <c r="BX145" s="48">
        <v>45.302773061686473</v>
      </c>
      <c r="BY145" s="48">
        <v>62.153950033760971</v>
      </c>
      <c r="BZ145" s="48">
        <v>10.580980201233364</v>
      </c>
      <c r="CA145" s="47">
        <v>1.4837274713919337</v>
      </c>
      <c r="CB145" s="47">
        <v>0.75551766948178212</v>
      </c>
      <c r="CC145" s="47">
        <v>0</v>
      </c>
      <c r="CD145" s="63">
        <v>0</v>
      </c>
    </row>
    <row r="146" spans="1:82" x14ac:dyDescent="0.45">
      <c r="A146" s="1"/>
      <c r="B146" s="1"/>
      <c r="C146" s="1"/>
      <c r="D146" s="1"/>
      <c r="E146" s="1">
        <v>7</v>
      </c>
      <c r="F146" s="1" t="s">
        <v>567</v>
      </c>
      <c r="G146" s="1">
        <v>7408</v>
      </c>
      <c r="H146" s="1" t="s">
        <v>329</v>
      </c>
      <c r="I146" s="48">
        <v>27</v>
      </c>
      <c r="J146" s="48">
        <v>14.7</v>
      </c>
      <c r="K146" s="47">
        <v>0.44052863436123352</v>
      </c>
      <c r="L146" s="48">
        <v>1.3</v>
      </c>
      <c r="M146" s="63">
        <v>649.4</v>
      </c>
      <c r="N146" s="63">
        <v>1194.4000000000001</v>
      </c>
      <c r="O146" s="47"/>
      <c r="P146" s="47"/>
      <c r="Q146" s="47"/>
      <c r="R146" s="51"/>
      <c r="S146" s="47"/>
      <c r="T146" s="64">
        <v>1.0585565640912109</v>
      </c>
      <c r="U146" s="79">
        <v>1486</v>
      </c>
      <c r="V146" s="79">
        <v>1463</v>
      </c>
      <c r="W146" s="47">
        <v>98.728813599999995</v>
      </c>
      <c r="X146" s="70">
        <v>123</v>
      </c>
      <c r="Y146" s="51"/>
      <c r="Z146" s="48">
        <v>0</v>
      </c>
      <c r="AA146" s="55">
        <v>5.6167400881057272</v>
      </c>
      <c r="AB146" s="47">
        <v>5.9384941675503713</v>
      </c>
      <c r="AC146" s="47">
        <v>5.2691867124856815</v>
      </c>
      <c r="AD146" s="56">
        <v>1.7621145374449341</v>
      </c>
      <c r="AE146" s="56">
        <v>2.1208907741251326</v>
      </c>
      <c r="AF146" s="56">
        <v>1.3745704467353952</v>
      </c>
      <c r="AG146" s="56">
        <v>1.7621145374449341</v>
      </c>
      <c r="AH146" s="56">
        <v>1.3785790031813361</v>
      </c>
      <c r="AI146" s="56">
        <v>2.1764032073310426</v>
      </c>
      <c r="AJ146" s="56">
        <v>0.27533039647577096</v>
      </c>
      <c r="AK146" s="56">
        <v>0.31813361611876989</v>
      </c>
      <c r="AL146" s="56">
        <v>0.22909507445589919</v>
      </c>
      <c r="AM146" s="55">
        <v>0.88105726872246704</v>
      </c>
      <c r="AN146" s="48">
        <v>1.0604453870625663</v>
      </c>
      <c r="AO146" s="48">
        <v>0.6872852233676976</v>
      </c>
      <c r="AP146" s="47">
        <v>0.33039647577092512</v>
      </c>
      <c r="AQ146" s="48">
        <v>0.53022269353128315</v>
      </c>
      <c r="AR146" s="48">
        <v>0.11454753722794959</v>
      </c>
      <c r="AS146" s="48">
        <v>0.11013215859030838</v>
      </c>
      <c r="AT146" s="48">
        <v>0.21208907741251323</v>
      </c>
      <c r="AU146" s="48">
        <v>0</v>
      </c>
      <c r="AV146" s="85">
        <v>0.77450980392156865</v>
      </c>
      <c r="AW146" s="63">
        <v>1</v>
      </c>
      <c r="AX146" s="63"/>
      <c r="AY146" s="63">
        <v>0</v>
      </c>
      <c r="AZ146" s="63">
        <v>0</v>
      </c>
      <c r="BA146" s="63">
        <v>0</v>
      </c>
      <c r="BB146" s="63">
        <v>1</v>
      </c>
      <c r="BC146" s="63">
        <v>0</v>
      </c>
      <c r="BD146" s="63"/>
      <c r="BE146" s="63"/>
      <c r="BF146" s="63">
        <v>1311</v>
      </c>
      <c r="BG146" s="63">
        <v>3871</v>
      </c>
      <c r="BH146" s="63">
        <v>4155</v>
      </c>
      <c r="BI146" s="63">
        <v>3719</v>
      </c>
      <c r="BJ146" s="80">
        <v>1231</v>
      </c>
      <c r="BK146" s="80">
        <v>3391</v>
      </c>
      <c r="BL146" s="63">
        <v>3755</v>
      </c>
      <c r="BM146" s="63">
        <v>3559</v>
      </c>
      <c r="BN146" s="51">
        <v>262.10000000000002</v>
      </c>
      <c r="BO146" s="66">
        <v>1.7487240996789037</v>
      </c>
      <c r="BP146" s="51">
        <v>18239</v>
      </c>
      <c r="BQ146" s="51">
        <v>69.587943533002658</v>
      </c>
      <c r="BR146" s="51">
        <v>51.883326936783817</v>
      </c>
      <c r="BS146" s="51">
        <v>48.116673063216183</v>
      </c>
      <c r="BT146" s="51">
        <v>3864</v>
      </c>
      <c r="BU146" s="51">
        <v>12470</v>
      </c>
      <c r="BV146" s="51">
        <v>1632</v>
      </c>
      <c r="BW146" s="48">
        <v>1.0825315868784051</v>
      </c>
      <c r="BX146" s="48">
        <v>44.073777064955891</v>
      </c>
      <c r="BY146" s="48">
        <v>42.236024844720497</v>
      </c>
      <c r="BZ146" s="48">
        <v>12.634977179116108</v>
      </c>
      <c r="CA146" s="47">
        <v>1.6604543868741435</v>
      </c>
      <c r="CB146" s="47">
        <v>0.71684814939941</v>
      </c>
      <c r="CC146" s="47">
        <v>4.4052863436123353</v>
      </c>
      <c r="CD146" s="63">
        <v>0</v>
      </c>
    </row>
    <row r="147" spans="1:82" x14ac:dyDescent="0.45">
      <c r="A147" s="1" t="s">
        <v>151</v>
      </c>
      <c r="B147" s="1">
        <v>8</v>
      </c>
      <c r="C147" s="1" t="s">
        <v>152</v>
      </c>
      <c r="D147" s="1"/>
      <c r="E147" s="1">
        <v>8</v>
      </c>
      <c r="F147" s="1" t="s">
        <v>568</v>
      </c>
      <c r="G147" s="1">
        <v>8101</v>
      </c>
      <c r="H147" s="1" t="s">
        <v>204</v>
      </c>
      <c r="I147" s="48">
        <v>22.6</v>
      </c>
      <c r="J147" s="48">
        <v>11.4</v>
      </c>
      <c r="K147" s="47">
        <v>0.14930944382232175</v>
      </c>
      <c r="L147" s="48">
        <v>7</v>
      </c>
      <c r="M147" s="63">
        <v>556.9</v>
      </c>
      <c r="N147" s="63">
        <v>5066.5</v>
      </c>
      <c r="O147" s="47">
        <v>0.87459604595127627</v>
      </c>
      <c r="P147" s="47">
        <v>0.43729802297563813</v>
      </c>
      <c r="Q147" s="47">
        <v>14919.296649859845</v>
      </c>
      <c r="R147" s="51">
        <v>98</v>
      </c>
      <c r="S147" s="47">
        <v>188.47544790250004</v>
      </c>
      <c r="T147" s="64">
        <v>0.6975996711518867</v>
      </c>
      <c r="U147" s="79">
        <v>10570</v>
      </c>
      <c r="V147" s="79">
        <v>14594</v>
      </c>
      <c r="W147" s="47">
        <v>73.278038199999997</v>
      </c>
      <c r="X147" s="70">
        <v>669</v>
      </c>
      <c r="Y147" s="51"/>
      <c r="Z147" s="48">
        <v>7.7777777777777777</v>
      </c>
      <c r="AA147" s="55">
        <v>6.1744039711948542</v>
      </c>
      <c r="AB147" s="47">
        <v>6.2430182696119063</v>
      </c>
      <c r="AC147" s="47">
        <v>6.109772241268117</v>
      </c>
      <c r="AD147" s="56">
        <v>1.7741033349646926</v>
      </c>
      <c r="AE147" s="56">
        <v>1.8828150336924796</v>
      </c>
      <c r="AF147" s="56">
        <v>1.671701571569193</v>
      </c>
      <c r="AG147" s="56">
        <v>1.6779696567153743</v>
      </c>
      <c r="AH147" s="56">
        <v>1.7026413462577925</v>
      </c>
      <c r="AI147" s="56">
        <v>1.6547299820101151</v>
      </c>
      <c r="AJ147" s="56">
        <v>0.28840103474795498</v>
      </c>
      <c r="AK147" s="56">
        <v>0.40539079672804584</v>
      </c>
      <c r="AL147" s="56">
        <v>0.17820169037032008</v>
      </c>
      <c r="AM147" s="55">
        <v>0.57680206949590995</v>
      </c>
      <c r="AN147" s="48">
        <v>0.74772080285395115</v>
      </c>
      <c r="AO147" s="48">
        <v>0.41580394419741351</v>
      </c>
      <c r="AP147" s="47">
        <v>0.57243235684821359</v>
      </c>
      <c r="AQ147" s="48">
        <v>0.59457316853446729</v>
      </c>
      <c r="AR147" s="48">
        <v>0.5515766606700383</v>
      </c>
      <c r="AS147" s="48">
        <v>0.13109137943088864</v>
      </c>
      <c r="AT147" s="48">
        <v>0.18918237180642139</v>
      </c>
      <c r="AU147" s="48">
        <v>7.6372153015851457E-2</v>
      </c>
      <c r="AV147" s="85">
        <v>0.79900920028308564</v>
      </c>
      <c r="AW147" s="63">
        <v>55</v>
      </c>
      <c r="AX147" s="63">
        <v>211</v>
      </c>
      <c r="AY147" s="63">
        <v>4.75</v>
      </c>
      <c r="AZ147" s="63">
        <v>4.9800000000000004</v>
      </c>
      <c r="BA147" s="63">
        <v>0</v>
      </c>
      <c r="BB147" s="63">
        <v>0</v>
      </c>
      <c r="BC147" s="63">
        <v>0</v>
      </c>
      <c r="BD147" s="63">
        <v>24</v>
      </c>
      <c r="BE147" s="63"/>
      <c r="BF147" s="63">
        <v>14441</v>
      </c>
      <c r="BG147" s="63">
        <v>52645</v>
      </c>
      <c r="BH147" s="63">
        <v>49662</v>
      </c>
      <c r="BI147" s="63">
        <v>49150</v>
      </c>
      <c r="BJ147" s="80">
        <v>13001</v>
      </c>
      <c r="BK147" s="80">
        <v>44725</v>
      </c>
      <c r="BL147" s="63">
        <v>43342</v>
      </c>
      <c r="BM147" s="63">
        <v>42990</v>
      </c>
      <c r="BN147" s="51">
        <v>221.6</v>
      </c>
      <c r="BO147" s="66">
        <v>10.83188367136707</v>
      </c>
      <c r="BP147" s="51">
        <v>229017</v>
      </c>
      <c r="BQ147" s="51">
        <v>1033.4702166064983</v>
      </c>
      <c r="BR147" s="51">
        <v>48.510809241235364</v>
      </c>
      <c r="BS147" s="51">
        <v>51.489190758764636</v>
      </c>
      <c r="BT147" s="51">
        <v>39731</v>
      </c>
      <c r="BU147" s="51">
        <v>165420</v>
      </c>
      <c r="BV147" s="51">
        <v>23315</v>
      </c>
      <c r="BW147" s="48">
        <v>0.94138440883057728</v>
      </c>
      <c r="BX147" s="48">
        <v>38.112682867851525</v>
      </c>
      <c r="BY147" s="48">
        <v>58.682137373839069</v>
      </c>
      <c r="BZ147" s="48">
        <v>11.726033633013227</v>
      </c>
      <c r="CA147" s="47">
        <v>1.5094372904439908</v>
      </c>
      <c r="CB147" s="47">
        <v>0.73584363617762294</v>
      </c>
      <c r="CC147" s="47">
        <v>6.7186736093044424</v>
      </c>
      <c r="CD147" s="63">
        <v>6</v>
      </c>
    </row>
    <row r="148" spans="1:82" x14ac:dyDescent="0.45">
      <c r="A148" s="1"/>
      <c r="B148" s="1"/>
      <c r="C148" s="1"/>
      <c r="D148" s="1"/>
      <c r="E148" s="1">
        <v>8</v>
      </c>
      <c r="F148" s="1" t="s">
        <v>568</v>
      </c>
      <c r="G148" s="1">
        <v>8102</v>
      </c>
      <c r="H148" s="1" t="s">
        <v>205</v>
      </c>
      <c r="I148" s="48">
        <v>23.6</v>
      </c>
      <c r="J148" s="48">
        <v>11.8</v>
      </c>
      <c r="K148" s="47">
        <v>0.18820577164366373</v>
      </c>
      <c r="L148" s="48">
        <v>5.8</v>
      </c>
      <c r="M148" s="63">
        <v>770.9</v>
      </c>
      <c r="N148" s="63">
        <v>2562.9</v>
      </c>
      <c r="O148" s="47">
        <v>0.88766588256180379</v>
      </c>
      <c r="P148" s="47">
        <v>0.88766588256180379</v>
      </c>
      <c r="Q148" s="47">
        <v>9391.5050375038827</v>
      </c>
      <c r="R148" s="51"/>
      <c r="S148" s="47">
        <v>35.506635302472148</v>
      </c>
      <c r="T148" s="64">
        <v>0.71178376459100789</v>
      </c>
      <c r="U148" s="79">
        <v>7514</v>
      </c>
      <c r="V148" s="79">
        <v>6778</v>
      </c>
      <c r="W148" s="47">
        <v>97.453083100000001</v>
      </c>
      <c r="X148" s="70">
        <v>791</v>
      </c>
      <c r="Y148" s="51"/>
      <c r="Z148" s="48">
        <v>6.83371298405467</v>
      </c>
      <c r="AA148" s="55">
        <v>5.4106280193236715</v>
      </c>
      <c r="AB148" s="47">
        <v>5.8315296137953236</v>
      </c>
      <c r="AC148" s="47">
        <v>5.0045731444250778</v>
      </c>
      <c r="AD148" s="56">
        <v>1.2472551602986386</v>
      </c>
      <c r="AE148" s="56">
        <v>1.5026027225730283</v>
      </c>
      <c r="AF148" s="56">
        <v>1.0009146288850155</v>
      </c>
      <c r="AG148" s="56">
        <v>1.5283267457180501</v>
      </c>
      <c r="AH148" s="56">
        <v>1.5026027225730283</v>
      </c>
      <c r="AI148" s="56">
        <v>1.5531433896491622</v>
      </c>
      <c r="AJ148" s="56">
        <v>0.27228809837505485</v>
      </c>
      <c r="AK148" s="56">
        <v>0.41142693594261487</v>
      </c>
      <c r="AL148" s="56">
        <v>0.13805719019103663</v>
      </c>
      <c r="AM148" s="55">
        <v>0.31620553359683795</v>
      </c>
      <c r="AN148" s="48">
        <v>0.50086757419100936</v>
      </c>
      <c r="AO148" s="48">
        <v>0.13805719019103663</v>
      </c>
      <c r="AP148" s="47">
        <v>0.52700922266139649</v>
      </c>
      <c r="AQ148" s="48">
        <v>0.57242008478972506</v>
      </c>
      <c r="AR148" s="48">
        <v>0.48320016566862822</v>
      </c>
      <c r="AS148" s="48">
        <v>0.11418533157663592</v>
      </c>
      <c r="AT148" s="48">
        <v>0.14310502119743126</v>
      </c>
      <c r="AU148" s="48">
        <v>8.6285743869397899E-2</v>
      </c>
      <c r="AV148" s="85">
        <v>0.71753246753246758</v>
      </c>
      <c r="AW148" s="63">
        <v>28</v>
      </c>
      <c r="AX148" s="63">
        <v>238</v>
      </c>
      <c r="AY148" s="63">
        <v>6.96</v>
      </c>
      <c r="AZ148" s="63">
        <v>5.15</v>
      </c>
      <c r="BA148" s="63">
        <v>0</v>
      </c>
      <c r="BB148" s="63">
        <v>0</v>
      </c>
      <c r="BC148" s="63">
        <v>0</v>
      </c>
      <c r="BD148" s="63">
        <v>2</v>
      </c>
      <c r="BE148" s="63"/>
      <c r="BF148" s="63">
        <v>8096</v>
      </c>
      <c r="BG148" s="63">
        <v>22760</v>
      </c>
      <c r="BH148" s="63">
        <v>23519</v>
      </c>
      <c r="BI148" s="63">
        <v>23702</v>
      </c>
      <c r="BJ148" s="80">
        <v>7216</v>
      </c>
      <c r="BK148" s="80">
        <v>19800</v>
      </c>
      <c r="BL148" s="63">
        <v>19599</v>
      </c>
      <c r="BM148" s="63">
        <v>21222</v>
      </c>
      <c r="BN148" s="51">
        <v>279.39999999999998</v>
      </c>
      <c r="BO148" s="66">
        <v>5.4421208861998807</v>
      </c>
      <c r="BP148" s="51">
        <v>115062</v>
      </c>
      <c r="BQ148" s="51">
        <v>411.81818181818187</v>
      </c>
      <c r="BR148" s="51">
        <v>49.085710312700982</v>
      </c>
      <c r="BS148" s="51">
        <v>50.914289687299018</v>
      </c>
      <c r="BT148" s="51">
        <v>24390</v>
      </c>
      <c r="BU148" s="51">
        <v>77421</v>
      </c>
      <c r="BV148" s="51">
        <v>9644</v>
      </c>
      <c r="BW148" s="48">
        <v>0.96587000617338392</v>
      </c>
      <c r="BX148" s="48">
        <v>43.959649190788028</v>
      </c>
      <c r="BY148" s="48">
        <v>39.540795407954079</v>
      </c>
      <c r="BZ148" s="48">
        <v>14.301736126687901</v>
      </c>
      <c r="CA148" s="47">
        <v>1.7849743733316197</v>
      </c>
      <c r="CB148" s="47">
        <v>0.89696641972310376</v>
      </c>
      <c r="CC148" s="47">
        <v>6.8991470145509277</v>
      </c>
      <c r="CD148" s="63">
        <v>3</v>
      </c>
    </row>
    <row r="149" spans="1:82" x14ac:dyDescent="0.45">
      <c r="A149" s="1"/>
      <c r="B149" s="1"/>
      <c r="C149" s="1"/>
      <c r="D149" s="1"/>
      <c r="E149" s="1">
        <v>8</v>
      </c>
      <c r="F149" s="1" t="s">
        <v>568</v>
      </c>
      <c r="G149" s="1">
        <v>8103</v>
      </c>
      <c r="H149" s="1" t="s">
        <v>331</v>
      </c>
      <c r="I149" s="48">
        <v>24.8</v>
      </c>
      <c r="J149" s="48">
        <v>9.3000000000000007</v>
      </c>
      <c r="K149" s="47">
        <v>0.29069767441860467</v>
      </c>
      <c r="L149" s="48">
        <v>5.7</v>
      </c>
      <c r="M149" s="63">
        <v>423.1</v>
      </c>
      <c r="N149" s="63">
        <v>1157.0999999999999</v>
      </c>
      <c r="O149" s="47"/>
      <c r="P149" s="47"/>
      <c r="Q149" s="47"/>
      <c r="R149" s="51"/>
      <c r="S149" s="47"/>
      <c r="T149" s="64">
        <v>0.65739611959418975</v>
      </c>
      <c r="U149" s="79">
        <v>4668</v>
      </c>
      <c r="V149" s="79">
        <v>4214</v>
      </c>
      <c r="W149" s="47">
        <v>42.121684899999998</v>
      </c>
      <c r="X149" s="70">
        <v>351</v>
      </c>
      <c r="Y149" s="51"/>
      <c r="Z149" s="48">
        <v>5.741626794258373</v>
      </c>
      <c r="AA149" s="55">
        <v>4.6369588086897018</v>
      </c>
      <c r="AB149" s="47">
        <v>4.8491610522250355</v>
      </c>
      <c r="AC149" s="47">
        <v>4.4441845506110749</v>
      </c>
      <c r="AD149" s="56">
        <v>1.4196856264490496</v>
      </c>
      <c r="AE149" s="56">
        <v>1.5234090031326437</v>
      </c>
      <c r="AF149" s="56">
        <v>1.3254585501822505</v>
      </c>
      <c r="AG149" s="56">
        <v>1.2869092728962608</v>
      </c>
      <c r="AH149" s="56">
        <v>1.3303008196369566</v>
      </c>
      <c r="AI149" s="56">
        <v>1.2474904001715299</v>
      </c>
      <c r="AJ149" s="56">
        <v>0.15320348486860247</v>
      </c>
      <c r="AK149" s="56">
        <v>0.21456464832854139</v>
      </c>
      <c r="AL149" s="56">
        <v>9.7460187513400784E-2</v>
      </c>
      <c r="AM149" s="55">
        <v>0.34726123236883227</v>
      </c>
      <c r="AN149" s="48">
        <v>0.42912929665708277</v>
      </c>
      <c r="AO149" s="48">
        <v>0.2728885250375222</v>
      </c>
      <c r="AP149" s="47">
        <v>0.51067828289534156</v>
      </c>
      <c r="AQ149" s="48">
        <v>0.49349869115564515</v>
      </c>
      <c r="AR149" s="48">
        <v>0.52628501257236415</v>
      </c>
      <c r="AS149" s="48">
        <v>0.14298991921069565</v>
      </c>
      <c r="AT149" s="48">
        <v>0.19310818349568726</v>
      </c>
      <c r="AU149" s="48">
        <v>9.7460187513400784E-2</v>
      </c>
      <c r="AV149" s="85">
        <v>0.77533039647577096</v>
      </c>
      <c r="AW149" s="63">
        <v>15</v>
      </c>
      <c r="AX149" s="63">
        <v>77</v>
      </c>
      <c r="AY149" s="63">
        <v>0</v>
      </c>
      <c r="AZ149" s="63">
        <v>1.79</v>
      </c>
      <c r="BA149" s="63">
        <v>0</v>
      </c>
      <c r="BB149" s="63">
        <v>0</v>
      </c>
      <c r="BC149" s="63">
        <v>0</v>
      </c>
      <c r="BD149" s="63"/>
      <c r="BE149" s="63"/>
      <c r="BF149" s="63">
        <v>5492</v>
      </c>
      <c r="BG149" s="63">
        <v>16518</v>
      </c>
      <c r="BH149" s="63">
        <v>17251</v>
      </c>
      <c r="BI149" s="63">
        <v>16891</v>
      </c>
      <c r="BJ149" s="80">
        <v>4612</v>
      </c>
      <c r="BK149" s="80">
        <v>14278</v>
      </c>
      <c r="BL149" s="63">
        <v>15171</v>
      </c>
      <c r="BM149" s="63">
        <v>13931</v>
      </c>
      <c r="BN149" s="51">
        <v>71.5</v>
      </c>
      <c r="BO149" s="66">
        <v>4.6841345021439862</v>
      </c>
      <c r="BP149" s="51">
        <v>99036</v>
      </c>
      <c r="BQ149" s="51">
        <v>1385.1188811188811</v>
      </c>
      <c r="BR149" s="51">
        <v>47.590775071691105</v>
      </c>
      <c r="BS149" s="51">
        <v>52.409224928308895</v>
      </c>
      <c r="BT149" s="51">
        <v>20910</v>
      </c>
      <c r="BU149" s="51">
        <v>67178</v>
      </c>
      <c r="BV149" s="51">
        <v>7598</v>
      </c>
      <c r="BW149" s="48">
        <v>0.90906188899086227</v>
      </c>
      <c r="BX149" s="48">
        <v>42.436511953318053</v>
      </c>
      <c r="BY149" s="48">
        <v>36.336681013868962</v>
      </c>
      <c r="BZ149" s="48">
        <v>10.785276843007336</v>
      </c>
      <c r="CA149" s="47">
        <v>1.318775563433692</v>
      </c>
      <c r="CB149" s="47">
        <v>0.64916471533363906</v>
      </c>
      <c r="CC149" s="47">
        <v>10.65851596644017</v>
      </c>
      <c r="CD149" s="63">
        <v>0</v>
      </c>
    </row>
    <row r="150" spans="1:82" x14ac:dyDescent="0.45">
      <c r="A150" s="1"/>
      <c r="B150" s="1"/>
      <c r="C150" s="1"/>
      <c r="D150" s="1"/>
      <c r="E150" s="1">
        <v>8</v>
      </c>
      <c r="F150" s="1" t="s">
        <v>568</v>
      </c>
      <c r="G150" s="1">
        <v>8104</v>
      </c>
      <c r="H150" s="1" t="s">
        <v>463</v>
      </c>
      <c r="I150" s="48">
        <v>25.3</v>
      </c>
      <c r="J150" s="48">
        <v>14</v>
      </c>
      <c r="K150" s="47">
        <v>0</v>
      </c>
      <c r="L150" s="48">
        <v>5.0999999999999996</v>
      </c>
      <c r="M150" s="63">
        <v>759.9</v>
      </c>
      <c r="N150" s="63">
        <v>2040.2</v>
      </c>
      <c r="O150" s="47">
        <v>10.913456291607552</v>
      </c>
      <c r="P150" s="47"/>
      <c r="Q150" s="47"/>
      <c r="R150" s="51"/>
      <c r="S150" s="47">
        <v>54.567281458037762</v>
      </c>
      <c r="T150" s="64">
        <v>0.83051402379133477</v>
      </c>
      <c r="U150" s="79">
        <v>592</v>
      </c>
      <c r="V150" s="79">
        <v>1067</v>
      </c>
      <c r="W150" s="47">
        <v>72.631578900000008</v>
      </c>
      <c r="X150" s="70">
        <v>103</v>
      </c>
      <c r="Y150" s="51"/>
      <c r="Z150" s="48">
        <v>10.101010101010102</v>
      </c>
      <c r="AA150" s="55">
        <v>10.171365395245992</v>
      </c>
      <c r="AB150" s="47">
        <v>10.936132983377076</v>
      </c>
      <c r="AC150" s="47">
        <v>9.3896713615023479</v>
      </c>
      <c r="AD150" s="56">
        <v>3.3167495854063018</v>
      </c>
      <c r="AE150" s="56">
        <v>3.7182852143482061</v>
      </c>
      <c r="AF150" s="56">
        <v>2.906326849988822</v>
      </c>
      <c r="AG150" s="56">
        <v>2.2111663902708676</v>
      </c>
      <c r="AH150" s="56">
        <v>3.0621172353455814</v>
      </c>
      <c r="AI150" s="56">
        <v>1.3413816230717639</v>
      </c>
      <c r="AJ150" s="56">
        <v>0.99502487562189046</v>
      </c>
      <c r="AK150" s="56">
        <v>1.3123359580052494</v>
      </c>
      <c r="AL150" s="56">
        <v>0.67069081153588195</v>
      </c>
      <c r="AM150" s="55">
        <v>0.99502487562189046</v>
      </c>
      <c r="AN150" s="48">
        <v>1.0936132983377078</v>
      </c>
      <c r="AO150" s="48">
        <v>0.894254415381176</v>
      </c>
      <c r="AP150" s="47">
        <v>0.99502487562189046</v>
      </c>
      <c r="AQ150" s="48">
        <v>1.3123359580052494</v>
      </c>
      <c r="AR150" s="48">
        <v>0.67069081153588195</v>
      </c>
      <c r="AS150" s="48">
        <v>0.33167495854063017</v>
      </c>
      <c r="AT150" s="48">
        <v>0</v>
      </c>
      <c r="AU150" s="48">
        <v>0.67069081153588195</v>
      </c>
      <c r="AV150" s="85">
        <v>0.84782608695652173</v>
      </c>
      <c r="AW150" s="63"/>
      <c r="AX150" s="63">
        <v>3</v>
      </c>
      <c r="AY150" s="63">
        <v>5.36</v>
      </c>
      <c r="AZ150" s="63">
        <v>0</v>
      </c>
      <c r="BA150" s="63">
        <v>0</v>
      </c>
      <c r="BB150" s="63">
        <v>0</v>
      </c>
      <c r="BC150" s="63">
        <v>0</v>
      </c>
      <c r="BD150" s="63"/>
      <c r="BE150" s="63"/>
      <c r="BF150" s="63">
        <v>765</v>
      </c>
      <c r="BG150" s="63">
        <v>3189</v>
      </c>
      <c r="BH150" s="63">
        <v>3147</v>
      </c>
      <c r="BI150" s="63">
        <v>2685</v>
      </c>
      <c r="BJ150" s="80">
        <v>605</v>
      </c>
      <c r="BK150" s="80">
        <v>3029</v>
      </c>
      <c r="BL150" s="63">
        <v>3067</v>
      </c>
      <c r="BM150" s="63">
        <v>2045</v>
      </c>
      <c r="BN150" s="51">
        <v>608.6</v>
      </c>
      <c r="BO150" s="66">
        <v>0.42279048340669145</v>
      </c>
      <c r="BP150" s="51">
        <v>8939</v>
      </c>
      <c r="BQ150" s="51">
        <v>14.687808084127505</v>
      </c>
      <c r="BR150" s="51">
        <v>50.587314017227882</v>
      </c>
      <c r="BS150" s="51">
        <v>49.412685982772118</v>
      </c>
      <c r="BT150" s="51">
        <v>1813</v>
      </c>
      <c r="BU150" s="51">
        <v>6234</v>
      </c>
      <c r="BV150" s="51">
        <v>1224</v>
      </c>
      <c r="BW150" s="48">
        <v>1.0233522479266697</v>
      </c>
      <c r="BX150" s="48">
        <v>48.716714789862046</v>
      </c>
      <c r="BY150" s="48">
        <v>67.512410369553223</v>
      </c>
      <c r="BZ150" s="48">
        <v>10.57059648365872</v>
      </c>
      <c r="CA150" s="47">
        <v>1.5898255075438115</v>
      </c>
      <c r="CB150" s="47">
        <v>0.77869004451125456</v>
      </c>
      <c r="CC150" s="47">
        <v>20.407399772479138</v>
      </c>
      <c r="CD150" s="63">
        <v>0</v>
      </c>
    </row>
    <row r="151" spans="1:82" x14ac:dyDescent="0.45">
      <c r="A151" s="1"/>
      <c r="B151" s="1"/>
      <c r="C151" s="1"/>
      <c r="D151" s="1"/>
      <c r="E151" s="1">
        <v>8</v>
      </c>
      <c r="F151" s="1" t="s">
        <v>568</v>
      </c>
      <c r="G151" s="1">
        <v>8105</v>
      </c>
      <c r="H151" s="1" t="s">
        <v>332</v>
      </c>
      <c r="I151" s="48">
        <v>26.5</v>
      </c>
      <c r="J151" s="48">
        <v>12.4</v>
      </c>
      <c r="K151" s="47">
        <v>0.3289473684210526</v>
      </c>
      <c r="L151" s="48">
        <v>5.6</v>
      </c>
      <c r="M151" s="63">
        <v>820.2</v>
      </c>
      <c r="N151" s="63">
        <v>2150.4</v>
      </c>
      <c r="O151" s="47"/>
      <c r="P151" s="47"/>
      <c r="Q151" s="47"/>
      <c r="R151" s="51"/>
      <c r="S151" s="47"/>
      <c r="T151" s="64">
        <v>0.83104440789473688</v>
      </c>
      <c r="U151" s="79">
        <v>1731</v>
      </c>
      <c r="V151" s="79">
        <v>1451</v>
      </c>
      <c r="W151" s="47">
        <v>5.0420167999999999</v>
      </c>
      <c r="X151" s="70">
        <v>100</v>
      </c>
      <c r="Y151" s="51"/>
      <c r="Z151" s="48">
        <v>5.5710306406685239</v>
      </c>
      <c r="AA151" s="55">
        <v>5.1627475497116118</v>
      </c>
      <c r="AB151" s="47">
        <v>6.3471397184473917</v>
      </c>
      <c r="AC151" s="47">
        <v>3.9987204094689699</v>
      </c>
      <c r="AD151" s="56">
        <v>1.210018956963659</v>
      </c>
      <c r="AE151" s="56">
        <v>1.7088453088127593</v>
      </c>
      <c r="AF151" s="56">
        <v>0.71976967370441458</v>
      </c>
      <c r="AG151" s="56">
        <v>1.1696849917315373</v>
      </c>
      <c r="AH151" s="56">
        <v>1.0578566197412318</v>
      </c>
      <c r="AI151" s="56">
        <v>1.2795905310300704</v>
      </c>
      <c r="AJ151" s="56">
        <v>0.32267172185697574</v>
      </c>
      <c r="AK151" s="56">
        <v>0.56961510293758655</v>
      </c>
      <c r="AL151" s="56">
        <v>7.9974408189379398E-2</v>
      </c>
      <c r="AM151" s="55">
        <v>0.36300568708909769</v>
      </c>
      <c r="AN151" s="48">
        <v>0.6509886890715274</v>
      </c>
      <c r="AO151" s="48">
        <v>7.9974408189379398E-2</v>
      </c>
      <c r="AP151" s="47">
        <v>0.60500947848182951</v>
      </c>
      <c r="AQ151" s="48">
        <v>0.89510944747335019</v>
      </c>
      <c r="AR151" s="48">
        <v>0.31989763275751759</v>
      </c>
      <c r="AS151" s="48">
        <v>0.16133586092848787</v>
      </c>
      <c r="AT151" s="48">
        <v>0.3254943445357637</v>
      </c>
      <c r="AU151" s="48">
        <v>0</v>
      </c>
      <c r="AV151" s="85">
        <v>0.7578125</v>
      </c>
      <c r="AW151" s="63">
        <v>2</v>
      </c>
      <c r="AX151" s="63">
        <v>27</v>
      </c>
      <c r="AY151" s="63">
        <v>0</v>
      </c>
      <c r="AZ151" s="63">
        <v>8.4</v>
      </c>
      <c r="BA151" s="63">
        <v>0</v>
      </c>
      <c r="BB151" s="63">
        <v>1</v>
      </c>
      <c r="BC151" s="63">
        <v>1</v>
      </c>
      <c r="BD151" s="63"/>
      <c r="BE151" s="63"/>
      <c r="BF151" s="63">
        <v>1912</v>
      </c>
      <c r="BG151" s="63">
        <v>5339</v>
      </c>
      <c r="BH151" s="63">
        <v>6055</v>
      </c>
      <c r="BI151" s="63">
        <v>5773</v>
      </c>
      <c r="BJ151" s="80">
        <v>1752</v>
      </c>
      <c r="BK151" s="80">
        <v>4779</v>
      </c>
      <c r="BL151" s="63">
        <v>5255</v>
      </c>
      <c r="BM151" s="63">
        <v>5213</v>
      </c>
      <c r="BN151" s="51">
        <v>530.5</v>
      </c>
      <c r="BO151" s="66">
        <v>1.1950133520252226</v>
      </c>
      <c r="BP151" s="51">
        <v>25266</v>
      </c>
      <c r="BQ151" s="51">
        <v>47.626767200754003</v>
      </c>
      <c r="BR151" s="51">
        <v>49.536927095701735</v>
      </c>
      <c r="BS151" s="51">
        <v>50.463072904298265</v>
      </c>
      <c r="BT151" s="51">
        <v>5221</v>
      </c>
      <c r="BU151" s="51">
        <v>16068</v>
      </c>
      <c r="BV151" s="51">
        <v>2566</v>
      </c>
      <c r="BW151" s="48">
        <v>0.98427882215937446</v>
      </c>
      <c r="BX151" s="48">
        <v>48.462783171521032</v>
      </c>
      <c r="BY151" s="48">
        <v>49.147672859605443</v>
      </c>
      <c r="BZ151" s="48">
        <v>12.743659610144624</v>
      </c>
      <c r="CA151" s="47">
        <v>1.6438829776187491</v>
      </c>
      <c r="CB151" s="47">
        <v>0.81112646921977749</v>
      </c>
      <c r="CC151" s="47">
        <v>6.5787012424439322</v>
      </c>
      <c r="CD151" s="63">
        <v>1</v>
      </c>
    </row>
    <row r="152" spans="1:82" x14ac:dyDescent="0.45">
      <c r="A152" s="1"/>
      <c r="B152" s="1"/>
      <c r="C152" s="1"/>
      <c r="D152" s="1"/>
      <c r="E152" s="1">
        <v>8</v>
      </c>
      <c r="F152" s="1" t="s">
        <v>568</v>
      </c>
      <c r="G152" s="1">
        <v>8106</v>
      </c>
      <c r="H152" s="1" t="s">
        <v>206</v>
      </c>
      <c r="I152" s="48">
        <v>25.5</v>
      </c>
      <c r="J152" s="48">
        <v>11.6</v>
      </c>
      <c r="K152" s="47">
        <v>0.76569678407350694</v>
      </c>
      <c r="L152" s="48">
        <v>6.9</v>
      </c>
      <c r="M152" s="63">
        <v>785.7</v>
      </c>
      <c r="N152" s="63">
        <v>2911.6</v>
      </c>
      <c r="O152" s="47">
        <v>2.0672689310152359</v>
      </c>
      <c r="P152" s="47">
        <v>2.0672689310152359</v>
      </c>
      <c r="Q152" s="47">
        <v>5201.2486304343329</v>
      </c>
      <c r="R152" s="51"/>
      <c r="S152" s="47">
        <v>64.085336861472314</v>
      </c>
      <c r="T152" s="64">
        <v>0.673950344200277</v>
      </c>
      <c r="U152" s="79">
        <v>3792</v>
      </c>
      <c r="V152" s="79">
        <v>3592</v>
      </c>
      <c r="W152" s="47">
        <v>45.1986755</v>
      </c>
      <c r="X152" s="70">
        <v>585</v>
      </c>
      <c r="Y152" s="51"/>
      <c r="Z152" s="48">
        <v>1.4534883720930232</v>
      </c>
      <c r="AA152" s="55">
        <v>7.4431369287704277</v>
      </c>
      <c r="AB152" s="47">
        <v>8.2169957657317738</v>
      </c>
      <c r="AC152" s="47">
        <v>6.6817900598061453</v>
      </c>
      <c r="AD152" s="56">
        <v>2.0375067570377148</v>
      </c>
      <c r="AE152" s="56">
        <v>2.1800192847859807</v>
      </c>
      <c r="AF152" s="56">
        <v>1.8972984120437202</v>
      </c>
      <c r="AG152" s="56">
        <v>1.7048525926233939</v>
      </c>
      <c r="AH152" s="56">
        <v>1.9284785980799062</v>
      </c>
      <c r="AI152" s="56">
        <v>1.4848422355124768</v>
      </c>
      <c r="AJ152" s="56">
        <v>0.51977213189737625</v>
      </c>
      <c r="AK152" s="56">
        <v>0.88039240347126158</v>
      </c>
      <c r="AL152" s="56">
        <v>0.16498247061249741</v>
      </c>
      <c r="AM152" s="55">
        <v>0.51977213189737625</v>
      </c>
      <c r="AN152" s="48">
        <v>0.67077516454953245</v>
      </c>
      <c r="AO152" s="48">
        <v>0.37121055887811921</v>
      </c>
      <c r="AP152" s="47">
        <v>0.68609921410453656</v>
      </c>
      <c r="AQ152" s="48">
        <v>0.71269861233387832</v>
      </c>
      <c r="AR152" s="48">
        <v>0.65992988244998962</v>
      </c>
      <c r="AS152" s="48">
        <v>0.10395442637947525</v>
      </c>
      <c r="AT152" s="48">
        <v>0.16769379113738311</v>
      </c>
      <c r="AU152" s="48">
        <v>4.1245617653124352E-2</v>
      </c>
      <c r="AV152" s="85">
        <v>0.75977653631284914</v>
      </c>
      <c r="AW152" s="63">
        <v>18</v>
      </c>
      <c r="AX152" s="63">
        <v>109</v>
      </c>
      <c r="AY152" s="63">
        <v>7.97</v>
      </c>
      <c r="AZ152" s="63">
        <v>0.32</v>
      </c>
      <c r="BA152" s="63">
        <v>0</v>
      </c>
      <c r="BB152" s="63">
        <v>0</v>
      </c>
      <c r="BC152" s="63">
        <v>0</v>
      </c>
      <c r="BD152" s="63"/>
      <c r="BE152" s="63"/>
      <c r="BF152" s="63">
        <v>4598</v>
      </c>
      <c r="BG152" s="63">
        <v>14635</v>
      </c>
      <c r="BH152" s="63">
        <v>15938</v>
      </c>
      <c r="BI152" s="63">
        <v>13680</v>
      </c>
      <c r="BJ152" s="80">
        <v>4438</v>
      </c>
      <c r="BK152" s="80">
        <v>13115</v>
      </c>
      <c r="BL152" s="63">
        <v>13778</v>
      </c>
      <c r="BM152" s="63">
        <v>12640</v>
      </c>
      <c r="BN152" s="51">
        <v>135.80000000000001</v>
      </c>
      <c r="BO152" s="66">
        <v>2.261803748404899</v>
      </c>
      <c r="BP152" s="51">
        <v>47821</v>
      </c>
      <c r="BQ152" s="51">
        <v>352.14285714285711</v>
      </c>
      <c r="BR152" s="51">
        <v>49.635097551285</v>
      </c>
      <c r="BS152" s="51">
        <v>50.364902448715</v>
      </c>
      <c r="BT152" s="51">
        <v>10031</v>
      </c>
      <c r="BU152" s="51">
        <v>34005</v>
      </c>
      <c r="BV152" s="51">
        <v>4617</v>
      </c>
      <c r="BW152" s="48">
        <v>0.98074339453649795</v>
      </c>
      <c r="BX152" s="48">
        <v>43.076018232612853</v>
      </c>
      <c r="BY152" s="48">
        <v>46.02731532250025</v>
      </c>
      <c r="BZ152" s="48">
        <v>13.421577292253303</v>
      </c>
      <c r="CA152" s="47">
        <v>1.6719147519545001</v>
      </c>
      <c r="CB152" s="47">
        <v>0.84235827472133307</v>
      </c>
      <c r="CC152" s="47">
        <v>3.0626725539095796</v>
      </c>
      <c r="CD152" s="63">
        <v>0</v>
      </c>
    </row>
    <row r="153" spans="1:82" x14ac:dyDescent="0.45">
      <c r="A153" s="1"/>
      <c r="B153" s="1"/>
      <c r="C153" s="1"/>
      <c r="D153" s="1"/>
      <c r="E153" s="1">
        <v>8</v>
      </c>
      <c r="F153" s="1" t="s">
        <v>568</v>
      </c>
      <c r="G153" s="1">
        <v>8107</v>
      </c>
      <c r="H153" s="1" t="s">
        <v>207</v>
      </c>
      <c r="I153" s="48">
        <v>21.3</v>
      </c>
      <c r="J153" s="48">
        <v>12.1</v>
      </c>
      <c r="K153" s="47">
        <v>0</v>
      </c>
      <c r="L153" s="48">
        <v>6.3</v>
      </c>
      <c r="M153" s="63">
        <v>472.4</v>
      </c>
      <c r="N153" s="63">
        <v>1889.8</v>
      </c>
      <c r="O153" s="47">
        <v>1.9577133907595927</v>
      </c>
      <c r="P153" s="47"/>
      <c r="Q153" s="47">
        <v>1942.0516836335159</v>
      </c>
      <c r="R153" s="51"/>
      <c r="S153" s="47">
        <v>39.154267815191858</v>
      </c>
      <c r="T153" s="64">
        <v>0.91045418950665624</v>
      </c>
      <c r="U153" s="79">
        <v>3296</v>
      </c>
      <c r="V153" s="79">
        <v>4027</v>
      </c>
      <c r="W153" s="47">
        <v>10.0840336</v>
      </c>
      <c r="X153" s="70">
        <v>134</v>
      </c>
      <c r="Y153" s="51"/>
      <c r="Z153" s="48">
        <v>3.2102728731942216</v>
      </c>
      <c r="AA153" s="55">
        <v>5.3558212908503089</v>
      </c>
      <c r="AB153" s="47">
        <v>5.7826680587904589</v>
      </c>
      <c r="AC153" s="47">
        <v>4.9160490092270459</v>
      </c>
      <c r="AD153" s="56">
        <v>1.5580571027928174</v>
      </c>
      <c r="AE153" s="56">
        <v>1.8070837683720182</v>
      </c>
      <c r="AF153" s="56">
        <v>1.3235516563303584</v>
      </c>
      <c r="AG153" s="56">
        <v>1.2464456822342538</v>
      </c>
      <c r="AH153" s="56">
        <v>1.5259818488474821</v>
      </c>
      <c r="AI153" s="56">
        <v>0.98320980184540918</v>
      </c>
      <c r="AJ153" s="56">
        <v>0.31161142055856345</v>
      </c>
      <c r="AK153" s="56">
        <v>0.44173158782427113</v>
      </c>
      <c r="AL153" s="56">
        <v>0.18907880804719407</v>
      </c>
      <c r="AM153" s="55">
        <v>0.42846570326802474</v>
      </c>
      <c r="AN153" s="48">
        <v>0.68267609027387355</v>
      </c>
      <c r="AO153" s="48">
        <v>0.18907880804719407</v>
      </c>
      <c r="AP153" s="47">
        <v>0.66217426868694729</v>
      </c>
      <c r="AQ153" s="48">
        <v>0.76299092442374106</v>
      </c>
      <c r="AR153" s="48">
        <v>0.56723642414158226</v>
      </c>
      <c r="AS153" s="48">
        <v>5.842714135473065E-2</v>
      </c>
      <c r="AT153" s="48">
        <v>8.0314834149867481E-2</v>
      </c>
      <c r="AU153" s="48">
        <v>3.7815761609438815E-2</v>
      </c>
      <c r="AV153" s="85">
        <v>0.73818181818181816</v>
      </c>
      <c r="AW153" s="63">
        <v>15</v>
      </c>
      <c r="AX153" s="63">
        <v>36</v>
      </c>
      <c r="AY153" s="63">
        <v>11.91</v>
      </c>
      <c r="AZ153" s="63">
        <v>4.13</v>
      </c>
      <c r="BA153" s="63">
        <v>0</v>
      </c>
      <c r="BB153" s="63">
        <v>0</v>
      </c>
      <c r="BC153" s="63">
        <v>0</v>
      </c>
      <c r="BD153" s="63">
        <v>2</v>
      </c>
      <c r="BE153" s="63"/>
      <c r="BF153" s="63">
        <v>3540</v>
      </c>
      <c r="BG153" s="63">
        <v>11690</v>
      </c>
      <c r="BH153" s="63">
        <v>10541</v>
      </c>
      <c r="BI153" s="63">
        <v>11525</v>
      </c>
      <c r="BJ153" s="80">
        <v>3220</v>
      </c>
      <c r="BK153" s="80">
        <v>10090</v>
      </c>
      <c r="BL153" s="63">
        <v>9501</v>
      </c>
      <c r="BM153" s="63">
        <v>10165</v>
      </c>
      <c r="BN153" s="51">
        <v>107.6</v>
      </c>
      <c r="BO153" s="66">
        <v>2.4410604809377725</v>
      </c>
      <c r="BP153" s="51">
        <v>51611</v>
      </c>
      <c r="BQ153" s="51">
        <v>479.6561338289963</v>
      </c>
      <c r="BR153" s="51">
        <v>48.454786770262153</v>
      </c>
      <c r="BS153" s="51">
        <v>51.545213229737854</v>
      </c>
      <c r="BT153" s="51">
        <v>10294</v>
      </c>
      <c r="BU153" s="51">
        <v>36390</v>
      </c>
      <c r="BV153" s="51">
        <v>4138</v>
      </c>
      <c r="BW153" s="48">
        <v>0.94452096724823997</v>
      </c>
      <c r="BX153" s="48">
        <v>39.659247045891725</v>
      </c>
      <c r="BY153" s="48">
        <v>40.198173693413644</v>
      </c>
      <c r="BZ153" s="48">
        <v>11.904293416237062</v>
      </c>
      <c r="CA153" s="47">
        <v>1.4714110417184612</v>
      </c>
      <c r="CB153" s="47">
        <v>0.72719322557656185</v>
      </c>
      <c r="CC153" s="47">
        <v>6.6113229014973731</v>
      </c>
      <c r="CD153" s="63">
        <v>4</v>
      </c>
    </row>
    <row r="154" spans="1:82" x14ac:dyDescent="0.45">
      <c r="A154" s="1"/>
      <c r="B154" s="1"/>
      <c r="C154" s="1"/>
      <c r="D154" s="1"/>
      <c r="E154" s="1">
        <v>8</v>
      </c>
      <c r="F154" s="1" t="s">
        <v>568</v>
      </c>
      <c r="G154" s="1">
        <v>8108</v>
      </c>
      <c r="H154" s="1" t="s">
        <v>464</v>
      </c>
      <c r="I154" s="48">
        <v>26.5</v>
      </c>
      <c r="J154" s="48">
        <v>9</v>
      </c>
      <c r="K154" s="47">
        <v>0.82559339525283792</v>
      </c>
      <c r="L154" s="48">
        <v>6.9</v>
      </c>
      <c r="M154" s="63">
        <v>775.7</v>
      </c>
      <c r="N154" s="63">
        <v>3274.9</v>
      </c>
      <c r="O154" s="47"/>
      <c r="P154" s="47"/>
      <c r="Q154" s="47"/>
      <c r="R154" s="51"/>
      <c r="S154" s="47"/>
      <c r="T154" s="64">
        <v>0.6353947702047259</v>
      </c>
      <c r="U154" s="79">
        <v>7046</v>
      </c>
      <c r="V154" s="79">
        <v>4437</v>
      </c>
      <c r="W154" s="47">
        <v>57.632933099999995</v>
      </c>
      <c r="X154" s="70">
        <v>504</v>
      </c>
      <c r="Y154" s="51">
        <v>51.59958720330237</v>
      </c>
      <c r="Z154" s="48">
        <v>5.1984877126654068</v>
      </c>
      <c r="AA154" s="55">
        <v>4.2874319706366277</v>
      </c>
      <c r="AB154" s="47">
        <v>4.4067851530223745</v>
      </c>
      <c r="AC154" s="47">
        <v>4.1735581902215078</v>
      </c>
      <c r="AD154" s="56">
        <v>1.2498417921782052</v>
      </c>
      <c r="AE154" s="56">
        <v>1.3285161123082156</v>
      </c>
      <c r="AF154" s="56">
        <v>1.1747793424327209</v>
      </c>
      <c r="AG154" s="56">
        <v>1.1232755347424377</v>
      </c>
      <c r="AH154" s="56">
        <v>1.0206892082368</v>
      </c>
      <c r="AI154" s="56">
        <v>1.2211522112129598</v>
      </c>
      <c r="AJ154" s="56">
        <v>0.30850525249968358</v>
      </c>
      <c r="AK154" s="56">
        <v>0.43743823210148569</v>
      </c>
      <c r="AL154" s="56">
        <v>0.1854914751209559</v>
      </c>
      <c r="AM154" s="55">
        <v>0.30059486140994807</v>
      </c>
      <c r="AN154" s="48">
        <v>0.43743823210148569</v>
      </c>
      <c r="AO154" s="48">
        <v>0.17003385219420958</v>
      </c>
      <c r="AP154" s="47">
        <v>0.37178838121756741</v>
      </c>
      <c r="AQ154" s="48">
        <v>0.30782690407141583</v>
      </c>
      <c r="AR154" s="48">
        <v>0.43281344194889709</v>
      </c>
      <c r="AS154" s="48">
        <v>0.18984938615365143</v>
      </c>
      <c r="AT154" s="48">
        <v>0.30782690407141583</v>
      </c>
      <c r="AU154" s="48">
        <v>7.7288114633731628E-2</v>
      </c>
      <c r="AV154" s="85">
        <v>0.71033210332103325</v>
      </c>
      <c r="AW154" s="63">
        <v>25</v>
      </c>
      <c r="AX154" s="63">
        <v>100</v>
      </c>
      <c r="AY154" s="63">
        <v>0</v>
      </c>
      <c r="AZ154" s="63">
        <v>4.9800000000000004</v>
      </c>
      <c r="BA154" s="63">
        <v>0</v>
      </c>
      <c r="BB154" s="63">
        <v>0</v>
      </c>
      <c r="BC154" s="63">
        <v>1</v>
      </c>
      <c r="BD154" s="63"/>
      <c r="BE154" s="63"/>
      <c r="BF154" s="63">
        <v>7730</v>
      </c>
      <c r="BG154" s="63">
        <v>18539</v>
      </c>
      <c r="BH154" s="63">
        <v>23014</v>
      </c>
      <c r="BI154" s="63">
        <v>20579</v>
      </c>
      <c r="BJ154" s="80">
        <v>6130</v>
      </c>
      <c r="BK154" s="80">
        <v>15819</v>
      </c>
      <c r="BL154" s="63">
        <v>18854</v>
      </c>
      <c r="BM154" s="63">
        <v>17379</v>
      </c>
      <c r="BN154" s="51">
        <v>112.5</v>
      </c>
      <c r="BO154" s="66">
        <v>6.1818978132570521</v>
      </c>
      <c r="BP154" s="51">
        <v>130703</v>
      </c>
      <c r="BQ154" s="51">
        <v>1161.8044444444445</v>
      </c>
      <c r="BR154" s="51">
        <v>48.868044344812283</v>
      </c>
      <c r="BS154" s="51">
        <v>51.13195565518771</v>
      </c>
      <c r="BT154" s="51">
        <v>25760</v>
      </c>
      <c r="BU154" s="51">
        <v>83940</v>
      </c>
      <c r="BV154" s="51">
        <v>8534</v>
      </c>
      <c r="BW154" s="48">
        <v>0.95073420227685201</v>
      </c>
      <c r="BX154" s="48">
        <v>40.855372885394331</v>
      </c>
      <c r="BY154" s="48">
        <v>33.128881987577643</v>
      </c>
      <c r="BZ154" s="48">
        <v>16.391224182553241</v>
      </c>
      <c r="CA154" s="47">
        <v>2.0779470572950638</v>
      </c>
      <c r="CB154" s="47">
        <v>1.0336124681281949</v>
      </c>
      <c r="CC154" s="47">
        <v>10.319531360696365</v>
      </c>
      <c r="CD154" s="63">
        <v>2</v>
      </c>
    </row>
    <row r="155" spans="1:82" x14ac:dyDescent="0.45">
      <c r="A155" s="1"/>
      <c r="B155" s="1"/>
      <c r="C155" s="1"/>
      <c r="D155" s="1"/>
      <c r="E155" s="1">
        <v>8</v>
      </c>
      <c r="F155" s="1" t="s">
        <v>568</v>
      </c>
      <c r="G155" s="1">
        <v>8109</v>
      </c>
      <c r="H155" s="1" t="s">
        <v>465</v>
      </c>
      <c r="I155" s="48">
        <v>32.58</v>
      </c>
      <c r="J155" s="48">
        <v>17.3</v>
      </c>
      <c r="K155" s="47">
        <v>0.51546391752577314</v>
      </c>
      <c r="L155" s="48">
        <v>3.1</v>
      </c>
      <c r="M155" s="63">
        <v>672.1</v>
      </c>
      <c r="N155" s="63">
        <v>1750.4</v>
      </c>
      <c r="O155" s="47">
        <v>7.3168947098851254</v>
      </c>
      <c r="P155" s="47"/>
      <c r="Q155" s="47"/>
      <c r="R155" s="51"/>
      <c r="S155" s="47">
        <v>36.584473549425624</v>
      </c>
      <c r="T155" s="64">
        <v>0.72166532523596982</v>
      </c>
      <c r="U155" s="79">
        <v>1079</v>
      </c>
      <c r="V155" s="79">
        <v>1272</v>
      </c>
      <c r="W155" s="47">
        <v>118.88111889999999</v>
      </c>
      <c r="X155" s="70">
        <v>170</v>
      </c>
      <c r="Y155" s="51"/>
      <c r="Z155" s="48">
        <v>17.241379310344826</v>
      </c>
      <c r="AA155" s="55">
        <v>7.7445751442975093</v>
      </c>
      <c r="AB155" s="47">
        <v>8.6018370024784954</v>
      </c>
      <c r="AC155" s="47">
        <v>6.8834212067955471</v>
      </c>
      <c r="AD155" s="56">
        <v>2.3379849492218896</v>
      </c>
      <c r="AE155" s="56">
        <v>2.3327015599941681</v>
      </c>
      <c r="AF155" s="56">
        <v>2.3432923257176332</v>
      </c>
      <c r="AG155" s="56">
        <v>1.3151165339373128</v>
      </c>
      <c r="AH155" s="56">
        <v>1.3121446274967197</v>
      </c>
      <c r="AI155" s="56">
        <v>1.3181019332161688</v>
      </c>
      <c r="AJ155" s="56">
        <v>0.65755826696865638</v>
      </c>
      <c r="AK155" s="56">
        <v>0.58317538999854202</v>
      </c>
      <c r="AL155" s="56">
        <v>0.73227885178676044</v>
      </c>
      <c r="AM155" s="55">
        <v>0.43837217797910422</v>
      </c>
      <c r="AN155" s="48">
        <v>0.58317538999854202</v>
      </c>
      <c r="AO155" s="48">
        <v>0.29291154071470415</v>
      </c>
      <c r="AP155" s="47">
        <v>0.80368232629502445</v>
      </c>
      <c r="AQ155" s="48">
        <v>0.58317538999854202</v>
      </c>
      <c r="AR155" s="48">
        <v>1.0251903925014645</v>
      </c>
      <c r="AS155" s="48">
        <v>0.2922481186527362</v>
      </c>
      <c r="AT155" s="48">
        <v>0.58317538999854202</v>
      </c>
      <c r="AU155" s="48">
        <v>0</v>
      </c>
      <c r="AV155" s="85">
        <v>0.76415094339622647</v>
      </c>
      <c r="AW155" s="63">
        <v>1</v>
      </c>
      <c r="AX155" s="63">
        <v>12</v>
      </c>
      <c r="AY155" s="63">
        <v>4.74</v>
      </c>
      <c r="AZ155" s="63">
        <v>0</v>
      </c>
      <c r="BA155" s="63">
        <v>0</v>
      </c>
      <c r="BB155" s="63">
        <v>0</v>
      </c>
      <c r="BC155" s="63">
        <v>0</v>
      </c>
      <c r="BD155" s="63"/>
      <c r="BE155" s="63"/>
      <c r="BF155" s="63">
        <v>1211</v>
      </c>
      <c r="BG155" s="63">
        <v>3669</v>
      </c>
      <c r="BH155" s="63">
        <v>4156</v>
      </c>
      <c r="BI155" s="63">
        <v>3637</v>
      </c>
      <c r="BJ155" s="80">
        <v>1131</v>
      </c>
      <c r="BK155" s="80">
        <v>3429</v>
      </c>
      <c r="BL155" s="63">
        <v>3916</v>
      </c>
      <c r="BM155" s="63">
        <v>3237</v>
      </c>
      <c r="BN155" s="51">
        <v>731.2</v>
      </c>
      <c r="BO155" s="66">
        <v>0.64820937186359839</v>
      </c>
      <c r="BP155" s="51">
        <v>13705</v>
      </c>
      <c r="BQ155" s="51">
        <v>18.743161925601751</v>
      </c>
      <c r="BR155" s="51">
        <v>50.098504195549069</v>
      </c>
      <c r="BS155" s="51">
        <v>49.901495804450931</v>
      </c>
      <c r="BT155" s="51">
        <v>2869</v>
      </c>
      <c r="BU155" s="51">
        <v>8955</v>
      </c>
      <c r="BV155" s="51">
        <v>1813</v>
      </c>
      <c r="BW155" s="48">
        <v>1.0039676708302718</v>
      </c>
      <c r="BX155" s="48">
        <v>52.283640424343943</v>
      </c>
      <c r="BY155" s="48">
        <v>63.192750087138371</v>
      </c>
      <c r="BZ155" s="48">
        <v>14.226002786536629</v>
      </c>
      <c r="CA155" s="47">
        <v>2.0190015829027255</v>
      </c>
      <c r="CB155" s="47">
        <v>0.89502132025584735</v>
      </c>
      <c r="CC155" s="47">
        <v>5.1544463342859679</v>
      </c>
      <c r="CD155" s="63">
        <v>0</v>
      </c>
    </row>
    <row r="156" spans="1:82" x14ac:dyDescent="0.45">
      <c r="A156" s="1"/>
      <c r="B156" s="1"/>
      <c r="C156" s="1"/>
      <c r="D156" s="1"/>
      <c r="E156" s="1">
        <v>8</v>
      </c>
      <c r="F156" s="1" t="s">
        <v>568</v>
      </c>
      <c r="G156" s="1">
        <v>8110</v>
      </c>
      <c r="H156" s="1" t="s">
        <v>208</v>
      </c>
      <c r="I156" s="48">
        <v>24.8</v>
      </c>
      <c r="J156" s="48">
        <v>12.9</v>
      </c>
      <c r="K156" s="47">
        <v>0.2808988764044944</v>
      </c>
      <c r="L156" s="48">
        <v>4.4000000000000004</v>
      </c>
      <c r="M156" s="63">
        <v>486.1</v>
      </c>
      <c r="N156" s="63">
        <v>2097</v>
      </c>
      <c r="O156" s="47">
        <v>0.56475159401137409</v>
      </c>
      <c r="P156" s="47">
        <v>0.56475159401137409</v>
      </c>
      <c r="Q156" s="47">
        <v>24864.883181132787</v>
      </c>
      <c r="R156" s="51">
        <v>52</v>
      </c>
      <c r="S156" s="47">
        <v>118.03308314837719</v>
      </c>
      <c r="T156" s="64">
        <v>0.70900044615375923</v>
      </c>
      <c r="U156" s="79">
        <v>8565</v>
      </c>
      <c r="V156" s="79">
        <v>7013</v>
      </c>
      <c r="W156" s="47">
        <v>8.1936684999999994</v>
      </c>
      <c r="X156" s="70">
        <v>545</v>
      </c>
      <c r="Y156" s="51"/>
      <c r="Z156" s="48">
        <v>6.1378659112370153</v>
      </c>
      <c r="AA156" s="55">
        <v>5.7837323376528298</v>
      </c>
      <c r="AB156" s="47">
        <v>5.9147904082006226</v>
      </c>
      <c r="AC156" s="47">
        <v>5.6566732106611655</v>
      </c>
      <c r="AD156" s="56">
        <v>1.7514515647614701</v>
      </c>
      <c r="AE156" s="56">
        <v>1.7847336628226249</v>
      </c>
      <c r="AF156" s="56">
        <v>1.7191849953970209</v>
      </c>
      <c r="AG156" s="56">
        <v>1.5149211283628152</v>
      </c>
      <c r="AH156" s="56">
        <v>1.5673622551711515</v>
      </c>
      <c r="AI156" s="56">
        <v>1.4640801251123017</v>
      </c>
      <c r="AJ156" s="56">
        <v>0.20274037405599013</v>
      </c>
      <c r="AK156" s="56">
        <v>0.28601501006772839</v>
      </c>
      <c r="AL156" s="56">
        <v>0.12200667709269179</v>
      </c>
      <c r="AM156" s="55">
        <v>0.58569441393952704</v>
      </c>
      <c r="AN156" s="48">
        <v>0.62923302214900234</v>
      </c>
      <c r="AO156" s="48">
        <v>0.54348428886744526</v>
      </c>
      <c r="AP156" s="47">
        <v>0.59132609099663791</v>
      </c>
      <c r="AQ156" s="48">
        <v>0.66355482335712979</v>
      </c>
      <c r="AR156" s="48">
        <v>0.52130125666877403</v>
      </c>
      <c r="AS156" s="48">
        <v>9.0106832913773388E-2</v>
      </c>
      <c r="AT156" s="48">
        <v>0.16016840563792786</v>
      </c>
      <c r="AU156" s="48">
        <v>2.2183032198671238E-2</v>
      </c>
      <c r="AV156" s="85">
        <v>0.77799415774099323</v>
      </c>
      <c r="AW156" s="63">
        <v>23</v>
      </c>
      <c r="AX156" s="63">
        <v>174</v>
      </c>
      <c r="AY156" s="63">
        <v>4.8099999999999996</v>
      </c>
      <c r="AZ156" s="63">
        <v>4.7</v>
      </c>
      <c r="BA156" s="63">
        <v>3</v>
      </c>
      <c r="BB156" s="63">
        <v>0</v>
      </c>
      <c r="BC156" s="63">
        <v>2</v>
      </c>
      <c r="BD156" s="63"/>
      <c r="BE156" s="63">
        <v>1</v>
      </c>
      <c r="BF156" s="63">
        <v>11555</v>
      </c>
      <c r="BG156" s="63">
        <v>30710</v>
      </c>
      <c r="BH156" s="63">
        <v>40091</v>
      </c>
      <c r="BI156" s="63">
        <v>37908</v>
      </c>
      <c r="BJ156" s="80">
        <v>10835</v>
      </c>
      <c r="BK156" s="80">
        <v>27270</v>
      </c>
      <c r="BL156" s="63">
        <v>35531</v>
      </c>
      <c r="BM156" s="63">
        <v>34948</v>
      </c>
      <c r="BN156" s="51">
        <v>92.3</v>
      </c>
      <c r="BO156" s="66">
        <v>8.4213772403544276</v>
      </c>
      <c r="BP156" s="51">
        <v>178052</v>
      </c>
      <c r="BQ156" s="51">
        <v>1929.0574214517876</v>
      </c>
      <c r="BR156" s="51">
        <v>49.207534877451529</v>
      </c>
      <c r="BS156" s="51">
        <v>50.792465122548471</v>
      </c>
      <c r="BT156" s="51">
        <v>35295</v>
      </c>
      <c r="BU156" s="51">
        <v>125483</v>
      </c>
      <c r="BV156" s="51">
        <v>15790</v>
      </c>
      <c r="BW156" s="48">
        <v>0.97025118002164767</v>
      </c>
      <c r="BX156" s="48">
        <v>40.710693878852119</v>
      </c>
      <c r="BY156" s="48">
        <v>44.737214902960758</v>
      </c>
      <c r="BZ156" s="48">
        <v>12.097322278102489</v>
      </c>
      <c r="CA156" s="47">
        <v>1.5491193680875581</v>
      </c>
      <c r="CB156" s="47">
        <v>0.77165871144436415</v>
      </c>
      <c r="CC156" s="47">
        <v>4.2133255148236426</v>
      </c>
      <c r="CD156" s="63">
        <v>12</v>
      </c>
    </row>
    <row r="157" spans="1:82" x14ac:dyDescent="0.45">
      <c r="A157" s="1"/>
      <c r="B157" s="1"/>
      <c r="C157" s="1"/>
      <c r="D157" s="1"/>
      <c r="E157" s="1">
        <v>8</v>
      </c>
      <c r="F157" s="1" t="s">
        <v>568</v>
      </c>
      <c r="G157" s="1">
        <v>8111</v>
      </c>
      <c r="H157" s="14" t="s">
        <v>466</v>
      </c>
      <c r="I157" s="49">
        <v>29</v>
      </c>
      <c r="J157" s="49">
        <v>11</v>
      </c>
      <c r="K157" s="50">
        <v>0.15822784810126583</v>
      </c>
      <c r="L157" s="48">
        <v>4</v>
      </c>
      <c r="M157" s="63">
        <v>797</v>
      </c>
      <c r="N157" s="63">
        <v>1771.8</v>
      </c>
      <c r="O157" s="47">
        <v>1.7971066582801689</v>
      </c>
      <c r="P157" s="47">
        <v>1.7971066582801689</v>
      </c>
      <c r="Q157" s="47">
        <v>905.74175577320534</v>
      </c>
      <c r="R157" s="51">
        <v>6</v>
      </c>
      <c r="S157" s="47"/>
      <c r="T157" s="64">
        <v>0.92782819660346838</v>
      </c>
      <c r="U157" s="79">
        <v>3406</v>
      </c>
      <c r="V157" s="79">
        <v>3477</v>
      </c>
      <c r="W157" s="47">
        <v>13.9183056</v>
      </c>
      <c r="X157" s="70">
        <v>394</v>
      </c>
      <c r="Y157" s="51"/>
      <c r="Z157" s="48">
        <v>4.0214477211796247</v>
      </c>
      <c r="AA157" s="55">
        <v>6.8231196021043941</v>
      </c>
      <c r="AB157" s="47">
        <v>8.1136661058141701</v>
      </c>
      <c r="AC157" s="47">
        <v>5.6307862373911846</v>
      </c>
      <c r="AD157" s="56">
        <v>1.7776022121271975</v>
      </c>
      <c r="AE157" s="56">
        <v>2.0564591512432226</v>
      </c>
      <c r="AF157" s="56">
        <v>1.5199668370871908</v>
      </c>
      <c r="AG157" s="56">
        <v>1.8135133679277466</v>
      </c>
      <c r="AH157" s="56">
        <v>1.9068984856982614</v>
      </c>
      <c r="AI157" s="56">
        <v>1.727235042144535</v>
      </c>
      <c r="AJ157" s="56">
        <v>0.39502271380604387</v>
      </c>
      <c r="AK157" s="56">
        <v>0.52346232940736592</v>
      </c>
      <c r="AL157" s="56">
        <v>0.27635760674312559</v>
      </c>
      <c r="AM157" s="55">
        <v>0.39502271380604387</v>
      </c>
      <c r="AN157" s="48">
        <v>0.5608524957936063</v>
      </c>
      <c r="AO157" s="48">
        <v>0.24181290590023488</v>
      </c>
      <c r="AP157" s="47">
        <v>0.84391216131291191</v>
      </c>
      <c r="AQ157" s="48">
        <v>1.0469246588147318</v>
      </c>
      <c r="AR157" s="48">
        <v>0.6563493160149233</v>
      </c>
      <c r="AS157" s="48">
        <v>8.9777889501373609E-2</v>
      </c>
      <c r="AT157" s="48">
        <v>0.14956066554496167</v>
      </c>
      <c r="AU157" s="48">
        <v>3.4544700842890699E-2</v>
      </c>
      <c r="AV157" s="85">
        <v>0.83421052631578951</v>
      </c>
      <c r="AW157" s="63">
        <v>5</v>
      </c>
      <c r="AX157" s="63">
        <v>96</v>
      </c>
      <c r="AY157" s="63">
        <v>11.05</v>
      </c>
      <c r="AZ157" s="63">
        <v>2.56</v>
      </c>
      <c r="BA157" s="63">
        <v>0</v>
      </c>
      <c r="BB157" s="63">
        <v>0</v>
      </c>
      <c r="BC157" s="63">
        <v>0</v>
      </c>
      <c r="BD157" s="63"/>
      <c r="BE157" s="63"/>
      <c r="BF157" s="63">
        <v>3773</v>
      </c>
      <c r="BG157" s="63">
        <v>12327</v>
      </c>
      <c r="BH157" s="63">
        <v>13597</v>
      </c>
      <c r="BI157" s="63">
        <v>12095</v>
      </c>
      <c r="BJ157" s="80">
        <v>3133</v>
      </c>
      <c r="BK157" s="80">
        <v>11207</v>
      </c>
      <c r="BL157" s="63">
        <v>12397</v>
      </c>
      <c r="BM157" s="63">
        <v>11055</v>
      </c>
      <c r="BN157" s="51">
        <v>494.5</v>
      </c>
      <c r="BO157" s="66">
        <v>2.6369185625785727</v>
      </c>
      <c r="BP157" s="51">
        <v>55752</v>
      </c>
      <c r="BQ157" s="51">
        <v>112.74418604651163</v>
      </c>
      <c r="BR157" s="51">
        <v>47.987516142918643</v>
      </c>
      <c r="BS157" s="51">
        <v>52.012483857081357</v>
      </c>
      <c r="BT157" s="51">
        <v>11045</v>
      </c>
      <c r="BU157" s="51">
        <v>38079</v>
      </c>
      <c r="BV157" s="51">
        <v>6455</v>
      </c>
      <c r="BW157" s="48">
        <v>0.9270829721576922</v>
      </c>
      <c r="BX157" s="48">
        <v>45.957089209275452</v>
      </c>
      <c r="BY157" s="48">
        <v>58.442734268899954</v>
      </c>
      <c r="BZ157" s="48">
        <v>11.371201353029022</v>
      </c>
      <c r="CA157" s="47">
        <v>1.5244104979128084</v>
      </c>
      <c r="CB157" s="47">
        <v>0.80562200364379433</v>
      </c>
      <c r="CC157" s="47">
        <v>12.657754289259213</v>
      </c>
      <c r="CD157" s="63">
        <v>1</v>
      </c>
    </row>
    <row r="158" spans="1:82" x14ac:dyDescent="0.45">
      <c r="A158" s="1"/>
      <c r="B158" s="1"/>
      <c r="C158" s="1"/>
      <c r="D158" s="1"/>
      <c r="E158" s="1">
        <v>8</v>
      </c>
      <c r="F158" s="1" t="s">
        <v>568</v>
      </c>
      <c r="G158" s="1">
        <v>8112</v>
      </c>
      <c r="H158" s="14" t="s">
        <v>333</v>
      </c>
      <c r="I158" s="49">
        <v>22.8</v>
      </c>
      <c r="J158" s="49">
        <v>11.1</v>
      </c>
      <c r="K158" s="50">
        <v>0.15723270440251574</v>
      </c>
      <c r="L158" s="48">
        <v>5.7</v>
      </c>
      <c r="M158" s="63">
        <v>780.1</v>
      </c>
      <c r="N158" s="63">
        <v>2716</v>
      </c>
      <c r="O158" s="47"/>
      <c r="P158" s="47"/>
      <c r="Q158" s="47"/>
      <c r="R158" s="51"/>
      <c r="S158" s="47"/>
      <c r="T158" s="64">
        <v>0.77783480169931285</v>
      </c>
      <c r="U158" s="79">
        <v>4889</v>
      </c>
      <c r="V158" s="79">
        <v>3091</v>
      </c>
      <c r="W158" s="47">
        <v>38.780487800000003</v>
      </c>
      <c r="X158" s="70">
        <v>286</v>
      </c>
      <c r="Y158" s="51"/>
      <c r="Z158" s="48">
        <v>4.5011252813203297</v>
      </c>
      <c r="AA158" s="55">
        <v>5.4300934088607118</v>
      </c>
      <c r="AB158" s="47">
        <v>5.7955845011726854</v>
      </c>
      <c r="AC158" s="47">
        <v>5.0874865999236878</v>
      </c>
      <c r="AD158" s="56">
        <v>1.444273549161571</v>
      </c>
      <c r="AE158" s="56">
        <v>1.5700412862708613</v>
      </c>
      <c r="AF158" s="56">
        <v>1.3263804349801043</v>
      </c>
      <c r="AG158" s="56">
        <v>1.5099223468507335</v>
      </c>
      <c r="AH158" s="56">
        <v>1.6281909635401524</v>
      </c>
      <c r="AI158" s="56">
        <v>1.3990588149790142</v>
      </c>
      <c r="AJ158" s="56">
        <v>0.30948718910605094</v>
      </c>
      <c r="AK158" s="56">
        <v>0.46519741815432925</v>
      </c>
      <c r="AL158" s="56">
        <v>0.16352635499754711</v>
      </c>
      <c r="AM158" s="55">
        <v>0.41264958547473457</v>
      </c>
      <c r="AN158" s="48">
        <v>0.63964644996220266</v>
      </c>
      <c r="AO158" s="48">
        <v>0.19986554499700201</v>
      </c>
      <c r="AP158" s="47">
        <v>0.54394718085305926</v>
      </c>
      <c r="AQ158" s="48">
        <v>0.58149677269291156</v>
      </c>
      <c r="AR158" s="48">
        <v>0.50874865999236873</v>
      </c>
      <c r="AS158" s="48">
        <v>8.4405597028922974E-2</v>
      </c>
      <c r="AT158" s="48">
        <v>0.1550658060514431</v>
      </c>
      <c r="AU158" s="48">
        <v>1.8169594999727454E-2</v>
      </c>
      <c r="AV158" s="85">
        <v>0.79101899827288424</v>
      </c>
      <c r="AW158" s="63">
        <v>16</v>
      </c>
      <c r="AX158" s="63">
        <v>105</v>
      </c>
      <c r="AY158" s="63">
        <v>0</v>
      </c>
      <c r="AZ158" s="63">
        <v>9.43</v>
      </c>
      <c r="BA158" s="63">
        <v>0</v>
      </c>
      <c r="BB158" s="63">
        <v>0</v>
      </c>
      <c r="BC158" s="63">
        <v>1</v>
      </c>
      <c r="BD158" s="63">
        <v>5</v>
      </c>
      <c r="BE158" s="63"/>
      <c r="BF158" s="63">
        <v>6193</v>
      </c>
      <c r="BG158" s="63">
        <v>15456</v>
      </c>
      <c r="BH158" s="63">
        <v>20988</v>
      </c>
      <c r="BI158" s="63">
        <v>17875</v>
      </c>
      <c r="BJ158" s="80">
        <v>5553</v>
      </c>
      <c r="BK158" s="80">
        <v>13456</v>
      </c>
      <c r="BL158" s="63">
        <v>19068</v>
      </c>
      <c r="BM158" s="63">
        <v>16115</v>
      </c>
      <c r="BN158" s="51">
        <v>53.5</v>
      </c>
      <c r="BO158" s="66">
        <v>5.1094317419686837</v>
      </c>
      <c r="BP158" s="51">
        <v>108028</v>
      </c>
      <c r="BQ158" s="51">
        <v>2019.214953271028</v>
      </c>
      <c r="BR158" s="51">
        <v>48.394860591698446</v>
      </c>
      <c r="BS158" s="51">
        <v>51.605139408301547</v>
      </c>
      <c r="BT158" s="51">
        <v>19807</v>
      </c>
      <c r="BU158" s="51">
        <v>73949</v>
      </c>
      <c r="BV158" s="51">
        <v>10087</v>
      </c>
      <c r="BW158" s="48">
        <v>0.93664677359194326</v>
      </c>
      <c r="BX158" s="48">
        <v>40.425157879078824</v>
      </c>
      <c r="BY158" s="48">
        <v>50.926440147422625</v>
      </c>
      <c r="BZ158" s="48">
        <v>12.249260903479291</v>
      </c>
      <c r="CA158" s="47">
        <v>1.5686651716442193</v>
      </c>
      <c r="CB158" s="47">
        <v>0.73746994704657476</v>
      </c>
      <c r="CC158" s="47">
        <v>6.289072885858352</v>
      </c>
      <c r="CD158" s="63">
        <v>6</v>
      </c>
    </row>
    <row r="159" spans="1:82" x14ac:dyDescent="0.45">
      <c r="A159" s="1"/>
      <c r="B159" s="1"/>
      <c r="C159" s="1"/>
      <c r="D159" s="1"/>
      <c r="E159" s="1">
        <v>8</v>
      </c>
      <c r="F159" s="1" t="s">
        <v>568</v>
      </c>
      <c r="G159" s="1">
        <v>8201</v>
      </c>
      <c r="H159" s="1" t="s">
        <v>209</v>
      </c>
      <c r="I159" s="48">
        <v>26</v>
      </c>
      <c r="J159" s="48">
        <v>16.7</v>
      </c>
      <c r="K159" s="47">
        <v>1.3089005235602094</v>
      </c>
      <c r="L159" s="48">
        <v>2.6</v>
      </c>
      <c r="M159" s="63">
        <v>711.8</v>
      </c>
      <c r="N159" s="63">
        <v>2306.5</v>
      </c>
      <c r="O159" s="47">
        <v>3.7800037800037805</v>
      </c>
      <c r="P159" s="47"/>
      <c r="Q159" s="47">
        <v>27851.067851067852</v>
      </c>
      <c r="R159" s="51"/>
      <c r="S159" s="47">
        <v>90.720090720090724</v>
      </c>
      <c r="T159" s="64">
        <v>0.86501606501606498</v>
      </c>
      <c r="U159" s="79">
        <v>2321</v>
      </c>
      <c r="V159" s="79">
        <v>1330</v>
      </c>
      <c r="W159" s="47">
        <v>30.425055899999997</v>
      </c>
      <c r="X159" s="70">
        <v>167</v>
      </c>
      <c r="Y159" s="51"/>
      <c r="Z159" s="48">
        <v>0</v>
      </c>
      <c r="AA159" s="55">
        <v>6.3751933305669768</v>
      </c>
      <c r="AB159" s="47">
        <v>7.6841144248326234</v>
      </c>
      <c r="AC159" s="47">
        <v>5.0879161990273101</v>
      </c>
      <c r="AD159" s="56">
        <v>1.3957523859821193</v>
      </c>
      <c r="AE159" s="56">
        <v>1.5976871576384664</v>
      </c>
      <c r="AF159" s="56">
        <v>1.1971567527123084</v>
      </c>
      <c r="AG159" s="56">
        <v>1.5843675732770002</v>
      </c>
      <c r="AH159" s="56">
        <v>1.9780888618381012</v>
      </c>
      <c r="AI159" s="56">
        <v>1.1971567527123084</v>
      </c>
      <c r="AJ159" s="56">
        <v>0.41495341204873815</v>
      </c>
      <c r="AK159" s="56">
        <v>0.60864272671941566</v>
      </c>
      <c r="AL159" s="56">
        <v>0.22446689113355781</v>
      </c>
      <c r="AM159" s="55">
        <v>0.30178429967180959</v>
      </c>
      <c r="AN159" s="48">
        <v>0.53256238587948868</v>
      </c>
      <c r="AO159" s="48">
        <v>7.4822297044519273E-2</v>
      </c>
      <c r="AP159" s="47">
        <v>0.52812252442566676</v>
      </c>
      <c r="AQ159" s="48">
        <v>0.4564820450395618</v>
      </c>
      <c r="AR159" s="48">
        <v>0.59857837635615418</v>
      </c>
      <c r="AS159" s="48">
        <v>0.15089214983590479</v>
      </c>
      <c r="AT159" s="48">
        <v>0.30432136335970783</v>
      </c>
      <c r="AU159" s="48">
        <v>0</v>
      </c>
      <c r="AV159" s="85">
        <v>0.78698224852071008</v>
      </c>
      <c r="AW159" s="63">
        <v>5</v>
      </c>
      <c r="AX159" s="63">
        <v>23</v>
      </c>
      <c r="AY159" s="63">
        <v>5.55</v>
      </c>
      <c r="AZ159" s="63">
        <v>0</v>
      </c>
      <c r="BA159" s="63">
        <v>0</v>
      </c>
      <c r="BB159" s="63">
        <v>0</v>
      </c>
      <c r="BC159" s="63">
        <v>0</v>
      </c>
      <c r="BD159" s="63">
        <v>1</v>
      </c>
      <c r="BE159" s="63"/>
      <c r="BF159" s="63">
        <v>2032</v>
      </c>
      <c r="BG159" s="63">
        <v>7087</v>
      </c>
      <c r="BH159" s="63">
        <v>6833</v>
      </c>
      <c r="BI159" s="63">
        <v>6671</v>
      </c>
      <c r="BJ159" s="80">
        <v>2032</v>
      </c>
      <c r="BK159" s="80">
        <v>6367</v>
      </c>
      <c r="BL159" s="63">
        <v>6113</v>
      </c>
      <c r="BM159" s="63">
        <v>6351</v>
      </c>
      <c r="BN159" s="51">
        <v>561.4</v>
      </c>
      <c r="BO159" s="66">
        <v>1.2565471274936315</v>
      </c>
      <c r="BP159" s="51">
        <v>26567</v>
      </c>
      <c r="BQ159" s="51">
        <v>47.322764517278237</v>
      </c>
      <c r="BR159" s="51">
        <v>49.569014190537132</v>
      </c>
      <c r="BS159" s="51">
        <v>50.430985809462868</v>
      </c>
      <c r="BT159" s="51">
        <v>6078</v>
      </c>
      <c r="BU159" s="51">
        <v>17879</v>
      </c>
      <c r="BV159" s="51">
        <v>2447</v>
      </c>
      <c r="BW159" s="48">
        <v>0.98496466696737328</v>
      </c>
      <c r="BX159" s="48">
        <v>47.681637675485206</v>
      </c>
      <c r="BY159" s="48">
        <v>40.259953932214543</v>
      </c>
      <c r="BZ159" s="48">
        <v>14.46750492349644</v>
      </c>
      <c r="CA159" s="47">
        <v>1.8134004334079747</v>
      </c>
      <c r="CB159" s="47">
        <v>0.85448187961632316</v>
      </c>
      <c r="CC159" s="47">
        <v>0</v>
      </c>
      <c r="CD159" s="63">
        <v>0</v>
      </c>
    </row>
    <row r="160" spans="1:82" x14ac:dyDescent="0.45">
      <c r="A160" s="1"/>
      <c r="B160" s="1"/>
      <c r="C160" s="1"/>
      <c r="D160" s="1"/>
      <c r="E160" s="1">
        <v>8</v>
      </c>
      <c r="F160" s="1" t="s">
        <v>568</v>
      </c>
      <c r="G160" s="1">
        <v>8202</v>
      </c>
      <c r="H160" s="1" t="s">
        <v>210</v>
      </c>
      <c r="I160" s="48">
        <v>24.4</v>
      </c>
      <c r="J160" s="48">
        <v>9.1</v>
      </c>
      <c r="K160" s="47">
        <v>0</v>
      </c>
      <c r="L160" s="48">
        <v>4.5999999999999996</v>
      </c>
      <c r="M160" s="63">
        <v>567.29999999999995</v>
      </c>
      <c r="N160" s="63">
        <v>1668.1</v>
      </c>
      <c r="O160" s="47">
        <v>2.6280518251819927</v>
      </c>
      <c r="P160" s="47"/>
      <c r="Q160" s="47">
        <v>5061.6278153005178</v>
      </c>
      <c r="R160" s="51"/>
      <c r="S160" s="47">
        <v>76.213502930277784</v>
      </c>
      <c r="T160" s="64">
        <v>0.83435389345877897</v>
      </c>
      <c r="U160" s="79">
        <v>2559</v>
      </c>
      <c r="V160" s="79">
        <v>1896</v>
      </c>
      <c r="W160" s="47">
        <v>59.319286900000002</v>
      </c>
      <c r="X160" s="70">
        <v>140</v>
      </c>
      <c r="Y160" s="51"/>
      <c r="Z160" s="48">
        <v>9.8619329388560164</v>
      </c>
      <c r="AA160" s="55">
        <v>5.1882713623142829</v>
      </c>
      <c r="AB160" s="47">
        <v>6.3211785602340402</v>
      </c>
      <c r="AC160" s="47">
        <v>4.0481572998265074</v>
      </c>
      <c r="AD160" s="56">
        <v>1.4935932709692634</v>
      </c>
      <c r="AE160" s="56">
        <v>1.4627520635252325</v>
      </c>
      <c r="AF160" s="56">
        <v>1.5246306713632301</v>
      </c>
      <c r="AG160" s="56">
        <v>1.4149830988129863</v>
      </c>
      <c r="AH160" s="56">
        <v>1.7239577891547382</v>
      </c>
      <c r="AI160" s="56">
        <v>1.1040428999526839</v>
      </c>
      <c r="AJ160" s="56">
        <v>0.39305086078138513</v>
      </c>
      <c r="AK160" s="56">
        <v>0.67913488663671506</v>
      </c>
      <c r="AL160" s="56">
        <v>0.10514694285263655</v>
      </c>
      <c r="AM160" s="55">
        <v>0.41925425150014412</v>
      </c>
      <c r="AN160" s="48">
        <v>0.36568801588130811</v>
      </c>
      <c r="AO160" s="48">
        <v>0.47316124283686456</v>
      </c>
      <c r="AP160" s="47">
        <v>0.6026779865314571</v>
      </c>
      <c r="AQ160" s="48">
        <v>0.67913488663671506</v>
      </c>
      <c r="AR160" s="48">
        <v>0.52573471426318286</v>
      </c>
      <c r="AS160" s="48">
        <v>0.13101695359379503</v>
      </c>
      <c r="AT160" s="48">
        <v>0.20896458050360464</v>
      </c>
      <c r="AU160" s="48">
        <v>5.2573471426318276E-2</v>
      </c>
      <c r="AV160" s="85">
        <v>0.74747474747474751</v>
      </c>
      <c r="AW160" s="63">
        <v>7</v>
      </c>
      <c r="AX160" s="63">
        <v>85</v>
      </c>
      <c r="AY160" s="63">
        <v>1.92</v>
      </c>
      <c r="AZ160" s="63">
        <v>0</v>
      </c>
      <c r="BA160" s="63">
        <v>0</v>
      </c>
      <c r="BB160" s="63">
        <v>0</v>
      </c>
      <c r="BC160" s="63">
        <v>0</v>
      </c>
      <c r="BD160" s="63">
        <v>2</v>
      </c>
      <c r="BE160" s="63"/>
      <c r="BF160" s="63">
        <v>2935</v>
      </c>
      <c r="BG160" s="63">
        <v>9256</v>
      </c>
      <c r="BH160" s="63">
        <v>8822</v>
      </c>
      <c r="BI160" s="63">
        <v>9056</v>
      </c>
      <c r="BJ160" s="80">
        <v>2535</v>
      </c>
      <c r="BK160" s="80">
        <v>7176</v>
      </c>
      <c r="BL160" s="63">
        <v>7542</v>
      </c>
      <c r="BM160" s="63">
        <v>7776</v>
      </c>
      <c r="BN160" s="51">
        <v>956.1</v>
      </c>
      <c r="BO160" s="66">
        <v>1.8100673229638753</v>
      </c>
      <c r="BP160" s="51">
        <v>38270</v>
      </c>
      <c r="BQ160" s="51">
        <v>40.027193808179057</v>
      </c>
      <c r="BR160" s="51">
        <v>50.138489678599427</v>
      </c>
      <c r="BS160" s="51">
        <v>49.861510321400573</v>
      </c>
      <c r="BT160" s="51">
        <v>8748</v>
      </c>
      <c r="BU160" s="51">
        <v>25872</v>
      </c>
      <c r="BV160" s="51">
        <v>3312</v>
      </c>
      <c r="BW160" s="48">
        <v>1.0090037603940469</v>
      </c>
      <c r="BX160" s="48">
        <v>46.614100185528756</v>
      </c>
      <c r="BY160" s="48">
        <v>37.860082304526749</v>
      </c>
      <c r="BZ160" s="48">
        <v>12.733312242961089</v>
      </c>
      <c r="CA160" s="47">
        <v>1.5905553390327549</v>
      </c>
      <c r="CB160" s="47">
        <v>0.75082115382912651</v>
      </c>
      <c r="CC160" s="47">
        <v>10.351579594735796</v>
      </c>
      <c r="CD160" s="63">
        <v>0</v>
      </c>
    </row>
    <row r="161" spans="1:82" x14ac:dyDescent="0.45">
      <c r="A161" s="1"/>
      <c r="B161" s="1"/>
      <c r="C161" s="1"/>
      <c r="D161" s="1"/>
      <c r="E161" s="1">
        <v>8</v>
      </c>
      <c r="F161" s="1" t="s">
        <v>568</v>
      </c>
      <c r="G161" s="1">
        <v>8203</v>
      </c>
      <c r="H161" s="1" t="s">
        <v>211</v>
      </c>
      <c r="I161" s="48">
        <v>24.4</v>
      </c>
      <c r="J161" s="48">
        <v>13.7</v>
      </c>
      <c r="K161" s="47">
        <v>0.42462845010615713</v>
      </c>
      <c r="L161" s="48">
        <v>5.5</v>
      </c>
      <c r="M161" s="63">
        <v>489.9</v>
      </c>
      <c r="N161" s="63">
        <v>2379.3000000000002</v>
      </c>
      <c r="O161" s="47">
        <v>2.9368575624082229</v>
      </c>
      <c r="P161" s="47"/>
      <c r="Q161" s="47">
        <v>22555.06607929516</v>
      </c>
      <c r="R161" s="51"/>
      <c r="S161" s="47">
        <v>79.295154185022028</v>
      </c>
      <c r="T161" s="64">
        <v>0.778942731277533</v>
      </c>
      <c r="U161" s="79">
        <v>2835</v>
      </c>
      <c r="V161" s="79">
        <v>2265</v>
      </c>
      <c r="W161" s="47">
        <v>8.3160083</v>
      </c>
      <c r="X161" s="70">
        <v>27</v>
      </c>
      <c r="Y161" s="51"/>
      <c r="Z161" s="48">
        <v>8.0482897384305847</v>
      </c>
      <c r="AA161" s="55">
        <v>6.9442409680916519</v>
      </c>
      <c r="AB161" s="47">
        <v>8.1387119603680098</v>
      </c>
      <c r="AC161" s="47">
        <v>5.7648634484364996</v>
      </c>
      <c r="AD161" s="56">
        <v>1.465029740103724</v>
      </c>
      <c r="AE161" s="56">
        <v>1.8282613824015099</v>
      </c>
      <c r="AF161" s="56">
        <v>1.1063879345484191</v>
      </c>
      <c r="AG161" s="56">
        <v>1.6115327141140965</v>
      </c>
      <c r="AH161" s="56">
        <v>1.2974758197688134</v>
      </c>
      <c r="AI161" s="56">
        <v>1.9216211494788331</v>
      </c>
      <c r="AJ161" s="56">
        <v>0.52741070643734067</v>
      </c>
      <c r="AK161" s="56">
        <v>0.88464260438782727</v>
      </c>
      <c r="AL161" s="56">
        <v>0.174692831770803</v>
      </c>
      <c r="AM161" s="55">
        <v>0.43950892203111724</v>
      </c>
      <c r="AN161" s="48">
        <v>0.70771408351026188</v>
      </c>
      <c r="AO161" s="48">
        <v>0.174692831770803</v>
      </c>
      <c r="AP161" s="47">
        <v>0.46880951683319172</v>
      </c>
      <c r="AQ161" s="48">
        <v>0.64873790988440672</v>
      </c>
      <c r="AR161" s="48">
        <v>0.29115471961800499</v>
      </c>
      <c r="AS161" s="48">
        <v>0.38090773242696824</v>
      </c>
      <c r="AT161" s="48">
        <v>0.64873790988440672</v>
      </c>
      <c r="AU161" s="48">
        <v>0.116461887847202</v>
      </c>
      <c r="AV161" s="85">
        <v>0.77215189873417722</v>
      </c>
      <c r="AW161" s="63">
        <v>2</v>
      </c>
      <c r="AX161" s="63">
        <v>9</v>
      </c>
      <c r="AY161" s="63">
        <v>5.12</v>
      </c>
      <c r="AZ161" s="63">
        <v>0</v>
      </c>
      <c r="BA161" s="63">
        <v>0</v>
      </c>
      <c r="BB161" s="63">
        <v>1</v>
      </c>
      <c r="BC161" s="63">
        <v>0</v>
      </c>
      <c r="BD161" s="63"/>
      <c r="BE161" s="63"/>
      <c r="BF161" s="63">
        <v>3147</v>
      </c>
      <c r="BG161" s="63">
        <v>9429</v>
      </c>
      <c r="BH161" s="63">
        <v>9777</v>
      </c>
      <c r="BI161" s="63">
        <v>9087</v>
      </c>
      <c r="BJ161" s="80">
        <v>2667</v>
      </c>
      <c r="BK161" s="80">
        <v>7349</v>
      </c>
      <c r="BL161" s="63">
        <v>8977</v>
      </c>
      <c r="BM161" s="63">
        <v>8047</v>
      </c>
      <c r="BN161" s="51">
        <v>760.4</v>
      </c>
      <c r="BO161" s="66">
        <v>1.6176619435591968</v>
      </c>
      <c r="BP161" s="51">
        <v>34202</v>
      </c>
      <c r="BQ161" s="51">
        <v>44.978958442924778</v>
      </c>
      <c r="BR161" s="51">
        <v>49.681305186831182</v>
      </c>
      <c r="BS161" s="51">
        <v>50.318694813168818</v>
      </c>
      <c r="BT161" s="51">
        <v>8065</v>
      </c>
      <c r="BU161" s="51">
        <v>22483</v>
      </c>
      <c r="BV161" s="51">
        <v>3410</v>
      </c>
      <c r="BW161" s="48">
        <v>0.98828971251244213</v>
      </c>
      <c r="BX161" s="48">
        <v>51.038562469421343</v>
      </c>
      <c r="BY161" s="48">
        <v>42.281463112213267</v>
      </c>
      <c r="BZ161" s="48">
        <v>13.870074798280228</v>
      </c>
      <c r="CA161" s="47">
        <v>1.8395845033480203</v>
      </c>
      <c r="CB161" s="47">
        <v>0.84753680939813247</v>
      </c>
      <c r="CC161" s="47">
        <v>12.738376928044303</v>
      </c>
      <c r="CD161" s="63">
        <v>1</v>
      </c>
    </row>
    <row r="162" spans="1:82" x14ac:dyDescent="0.45">
      <c r="A162" s="1"/>
      <c r="B162" s="1"/>
      <c r="C162" s="1"/>
      <c r="D162" s="1"/>
      <c r="E162" s="1">
        <v>8</v>
      </c>
      <c r="F162" s="1" t="s">
        <v>568</v>
      </c>
      <c r="G162" s="1">
        <v>8204</v>
      </c>
      <c r="H162" s="1" t="s">
        <v>212</v>
      </c>
      <c r="I162" s="48">
        <v>25.2</v>
      </c>
      <c r="J162" s="48">
        <v>13.7</v>
      </c>
      <c r="K162" s="47">
        <v>0</v>
      </c>
      <c r="L162" s="48">
        <v>9.5</v>
      </c>
      <c r="M162" s="63">
        <v>769.9</v>
      </c>
      <c r="N162" s="63">
        <v>1976.7</v>
      </c>
      <c r="O162" s="47">
        <v>17.636684303350972</v>
      </c>
      <c r="P162" s="47"/>
      <c r="Q162" s="47">
        <v>34991.181657848327</v>
      </c>
      <c r="R162" s="51"/>
      <c r="S162" s="47">
        <v>105.82010582010582</v>
      </c>
      <c r="T162" s="64">
        <v>1.1948853615520283</v>
      </c>
      <c r="U162" s="79">
        <v>428</v>
      </c>
      <c r="V162" s="79">
        <v>300</v>
      </c>
      <c r="W162" s="47">
        <v>22.891566300000001</v>
      </c>
      <c r="X162" s="70">
        <v>87</v>
      </c>
      <c r="Y162" s="51"/>
      <c r="Z162" s="48">
        <v>24.096385542168676</v>
      </c>
      <c r="AA162" s="55">
        <v>7.8236130867709814</v>
      </c>
      <c r="AB162" s="47">
        <v>8.7108013937282234</v>
      </c>
      <c r="AC162" s="47">
        <v>6.8990559186637617</v>
      </c>
      <c r="AD162" s="56">
        <v>1.2446657183499288</v>
      </c>
      <c r="AE162" s="56">
        <v>1.7421602787456445</v>
      </c>
      <c r="AF162" s="56">
        <v>0.72621641249092228</v>
      </c>
      <c r="AG162" s="56">
        <v>2.1337126600284497</v>
      </c>
      <c r="AH162" s="56">
        <v>2.4390243902439024</v>
      </c>
      <c r="AI162" s="56">
        <v>1.8155410312273059</v>
      </c>
      <c r="AJ162" s="56">
        <v>0.17780938833570414</v>
      </c>
      <c r="AK162" s="56">
        <v>0.34843205574912894</v>
      </c>
      <c r="AL162" s="56">
        <v>0</v>
      </c>
      <c r="AM162" s="55">
        <v>0.71123755334281658</v>
      </c>
      <c r="AN162" s="48">
        <v>1.0452961672473868</v>
      </c>
      <c r="AO162" s="48">
        <v>0.36310820624546114</v>
      </c>
      <c r="AP162" s="47">
        <v>0.17780938833570414</v>
      </c>
      <c r="AQ162" s="48">
        <v>0</v>
      </c>
      <c r="AR162" s="48">
        <v>0.36310820624546114</v>
      </c>
      <c r="AS162" s="48">
        <v>0</v>
      </c>
      <c r="AT162" s="48">
        <v>0</v>
      </c>
      <c r="AU162" s="48">
        <v>0</v>
      </c>
      <c r="AV162" s="85">
        <v>0.79545454545454541</v>
      </c>
      <c r="AW162" s="63"/>
      <c r="AX162" s="63">
        <v>1</v>
      </c>
      <c r="AY162" s="63">
        <v>7.06</v>
      </c>
      <c r="AZ162" s="63">
        <v>0</v>
      </c>
      <c r="BA162" s="63">
        <v>0</v>
      </c>
      <c r="BB162" s="63">
        <v>0</v>
      </c>
      <c r="BC162" s="63">
        <v>0</v>
      </c>
      <c r="BD162" s="63"/>
      <c r="BE162" s="63"/>
      <c r="BF162" s="63">
        <v>457</v>
      </c>
      <c r="BG162" s="63">
        <v>1570</v>
      </c>
      <c r="BH162" s="63">
        <v>1834</v>
      </c>
      <c r="BI162" s="63">
        <v>1315</v>
      </c>
      <c r="BJ162" s="80">
        <v>457</v>
      </c>
      <c r="BK162" s="80">
        <v>1170</v>
      </c>
      <c r="BL162" s="63">
        <v>1594</v>
      </c>
      <c r="BM162" s="63">
        <v>1235</v>
      </c>
      <c r="BN162" s="51">
        <v>961.5</v>
      </c>
      <c r="BO162" s="66">
        <v>0.26396618054511073</v>
      </c>
      <c r="BP162" s="51">
        <v>5581</v>
      </c>
      <c r="BQ162" s="51">
        <v>5.8044721788871554</v>
      </c>
      <c r="BR162" s="51">
        <v>51.012363375739113</v>
      </c>
      <c r="BS162" s="51">
        <v>48.98763662426088</v>
      </c>
      <c r="BT162" s="51">
        <v>1261</v>
      </c>
      <c r="BU162" s="51">
        <v>3744</v>
      </c>
      <c r="BV162" s="51">
        <v>698</v>
      </c>
      <c r="BW162" s="48">
        <v>1.0507011866235167</v>
      </c>
      <c r="BX162" s="48">
        <v>52.323717948717949</v>
      </c>
      <c r="BY162" s="48">
        <v>55.352894528152262</v>
      </c>
      <c r="BZ162" s="48">
        <v>11.046817464492372</v>
      </c>
      <c r="CA162" s="47">
        <v>1.5870733837707875</v>
      </c>
      <c r="CB162" s="47">
        <v>0.70536594834257216</v>
      </c>
      <c r="CC162" s="47">
        <v>0</v>
      </c>
      <c r="CD162" s="63">
        <v>0</v>
      </c>
    </row>
    <row r="163" spans="1:82" x14ac:dyDescent="0.45">
      <c r="A163" s="1"/>
      <c r="B163" s="1"/>
      <c r="C163" s="1"/>
      <c r="D163" s="1"/>
      <c r="E163" s="1">
        <v>8</v>
      </c>
      <c r="F163" s="1" t="s">
        <v>568</v>
      </c>
      <c r="G163" s="1">
        <v>8205</v>
      </c>
      <c r="H163" s="1" t="s">
        <v>213</v>
      </c>
      <c r="I163" s="48">
        <v>26.5</v>
      </c>
      <c r="J163" s="48">
        <v>12.1</v>
      </c>
      <c r="K163" s="47">
        <v>0.21141649048625794</v>
      </c>
      <c r="L163" s="48">
        <v>5.5</v>
      </c>
      <c r="M163" s="63">
        <v>631.9</v>
      </c>
      <c r="N163" s="63">
        <v>2830</v>
      </c>
      <c r="O163" s="47">
        <v>2.8816782894357673</v>
      </c>
      <c r="P163" s="47"/>
      <c r="Q163" s="47">
        <v>11480.606305112096</v>
      </c>
      <c r="R163" s="51"/>
      <c r="S163" s="47">
        <v>178.6640539450176</v>
      </c>
      <c r="T163" s="64">
        <v>0.78378767794363435</v>
      </c>
      <c r="U163" s="79">
        <v>2911</v>
      </c>
      <c r="V163" s="79">
        <v>1999</v>
      </c>
      <c r="W163" s="47">
        <v>96.398305100000002</v>
      </c>
      <c r="X163" s="70">
        <v>275</v>
      </c>
      <c r="Y163" s="51"/>
      <c r="Z163" s="48">
        <v>11.605415860735009</v>
      </c>
      <c r="AA163" s="55">
        <v>5.8042641227515661</v>
      </c>
      <c r="AB163" s="47">
        <v>6.6883896415709136</v>
      </c>
      <c r="AC163" s="47">
        <v>4.8529666647408858</v>
      </c>
      <c r="AD163" s="56">
        <v>1.1780932130337338</v>
      </c>
      <c r="AE163" s="56">
        <v>1.5434745326702108</v>
      </c>
      <c r="AF163" s="56">
        <v>0.80882777745681433</v>
      </c>
      <c r="AG163" s="56">
        <v>1.5229009827021436</v>
      </c>
      <c r="AH163" s="56">
        <v>1.5434745326702108</v>
      </c>
      <c r="AI163" s="56">
        <v>1.5021087295626554</v>
      </c>
      <c r="AJ163" s="56">
        <v>0.48847767369691397</v>
      </c>
      <c r="AK163" s="56">
        <v>0.68598868118676048</v>
      </c>
      <c r="AL163" s="56">
        <v>0.28886706337743373</v>
      </c>
      <c r="AM163" s="55">
        <v>0.25860582725130743</v>
      </c>
      <c r="AN163" s="48">
        <v>0.45732578745784025</v>
      </c>
      <c r="AO163" s="48">
        <v>5.7773412675486746E-2</v>
      </c>
      <c r="AP163" s="47">
        <v>0.43100971208551236</v>
      </c>
      <c r="AQ163" s="48">
        <v>0.40016006402561027</v>
      </c>
      <c r="AR163" s="48">
        <v>0.46218730140389397</v>
      </c>
      <c r="AS163" s="48">
        <v>0.1436699040285041</v>
      </c>
      <c r="AT163" s="48">
        <v>5.7165723432230031E-2</v>
      </c>
      <c r="AU163" s="48">
        <v>0.23109365070194698</v>
      </c>
      <c r="AV163" s="85">
        <v>0.72277227722772275</v>
      </c>
      <c r="AW163" s="63">
        <v>4</v>
      </c>
      <c r="AX163" s="63">
        <v>35</v>
      </c>
      <c r="AY163" s="63">
        <v>4.43</v>
      </c>
      <c r="AZ163" s="63">
        <v>7.02</v>
      </c>
      <c r="BA163" s="63">
        <v>1</v>
      </c>
      <c r="BB163" s="63">
        <v>1</v>
      </c>
      <c r="BC163" s="63">
        <v>0</v>
      </c>
      <c r="BD163" s="63">
        <v>1</v>
      </c>
      <c r="BE163" s="63">
        <v>1</v>
      </c>
      <c r="BF163" s="63">
        <v>2705</v>
      </c>
      <c r="BG163" s="63">
        <v>8650</v>
      </c>
      <c r="BH163" s="63">
        <v>8895</v>
      </c>
      <c r="BI163" s="63">
        <v>8756</v>
      </c>
      <c r="BJ163" s="80">
        <v>2385</v>
      </c>
      <c r="BK163" s="80">
        <v>7610</v>
      </c>
      <c r="BL163" s="63">
        <v>8175</v>
      </c>
      <c r="BM163" s="63">
        <v>7796</v>
      </c>
      <c r="BN163" s="51">
        <v>994.3</v>
      </c>
      <c r="BO163" s="66">
        <v>1.6503916688659908</v>
      </c>
      <c r="BP163" s="51">
        <v>34894</v>
      </c>
      <c r="BQ163" s="51">
        <v>35.09403600522981</v>
      </c>
      <c r="BR163" s="51">
        <v>50.232131598555632</v>
      </c>
      <c r="BS163" s="51">
        <v>49.767868401444375</v>
      </c>
      <c r="BT163" s="51">
        <v>7947</v>
      </c>
      <c r="BU163" s="51">
        <v>23469</v>
      </c>
      <c r="BV163" s="51">
        <v>3190</v>
      </c>
      <c r="BW163" s="48">
        <v>1.0122107221769974</v>
      </c>
      <c r="BX163" s="48">
        <v>47.454088371894841</v>
      </c>
      <c r="BY163" s="48">
        <v>40.140933685667548</v>
      </c>
      <c r="BZ163" s="48">
        <v>13.668150031786395</v>
      </c>
      <c r="CA163" s="47">
        <v>1.7808136090015274</v>
      </c>
      <c r="CB163" s="47">
        <v>0.90358407222064807</v>
      </c>
      <c r="CC163" s="47">
        <v>8.4563432461012908</v>
      </c>
      <c r="CD163" s="63">
        <v>1</v>
      </c>
    </row>
    <row r="164" spans="1:82" x14ac:dyDescent="0.45">
      <c r="A164" s="1"/>
      <c r="B164" s="1"/>
      <c r="C164" s="1"/>
      <c r="D164" s="1"/>
      <c r="E164" s="1">
        <v>8</v>
      </c>
      <c r="F164" s="1" t="s">
        <v>568</v>
      </c>
      <c r="G164" s="1">
        <v>8206</v>
      </c>
      <c r="H164" s="1" t="s">
        <v>445</v>
      </c>
      <c r="I164" s="48">
        <v>27.7</v>
      </c>
      <c r="J164" s="48">
        <v>13.2</v>
      </c>
      <c r="K164" s="47">
        <v>0.29673590504451042</v>
      </c>
      <c r="L164" s="48">
        <v>5.3</v>
      </c>
      <c r="M164" s="63">
        <v>708.7</v>
      </c>
      <c r="N164" s="63">
        <v>2075.1</v>
      </c>
      <c r="O164" s="47"/>
      <c r="P164" s="47"/>
      <c r="Q164" s="47"/>
      <c r="R164" s="51"/>
      <c r="S164" s="47"/>
      <c r="T164" s="64">
        <v>0.91888825865002832</v>
      </c>
      <c r="U164" s="79">
        <v>1883</v>
      </c>
      <c r="V164" s="79">
        <v>1019</v>
      </c>
      <c r="W164" s="47">
        <v>53.314917100000002</v>
      </c>
      <c r="X164" s="70">
        <v>126</v>
      </c>
      <c r="Y164" s="51"/>
      <c r="Z164" s="48">
        <v>12.461059190031152</v>
      </c>
      <c r="AA164" s="55">
        <v>5.203853431962842</v>
      </c>
      <c r="AB164" s="47">
        <v>6.7044868488911815</v>
      </c>
      <c r="AC164" s="47">
        <v>3.7011533826820449</v>
      </c>
      <c r="AD164" s="56">
        <v>1.7632891794254257</v>
      </c>
      <c r="AE164" s="56">
        <v>2.4067388688327318</v>
      </c>
      <c r="AF164" s="56">
        <v>1.1189533482527114</v>
      </c>
      <c r="AG164" s="56">
        <v>1.161190435231378</v>
      </c>
      <c r="AH164" s="56">
        <v>1.3752793536187038</v>
      </c>
      <c r="AI164" s="56">
        <v>0.94680667929075568</v>
      </c>
      <c r="AJ164" s="56">
        <v>0.34405642525374158</v>
      </c>
      <c r="AK164" s="56">
        <v>0.6876396768093519</v>
      </c>
      <c r="AL164" s="56">
        <v>0</v>
      </c>
      <c r="AM164" s="55">
        <v>0.47307758472389472</v>
      </c>
      <c r="AN164" s="48">
        <v>0.77359463641052095</v>
      </c>
      <c r="AO164" s="48">
        <v>0.17214666896195557</v>
      </c>
      <c r="AP164" s="47">
        <v>0.51608463788061243</v>
      </c>
      <c r="AQ164" s="48">
        <v>0.77359463641052095</v>
      </c>
      <c r="AR164" s="48">
        <v>0.25822000344293339</v>
      </c>
      <c r="AS164" s="48">
        <v>0.17202821262687079</v>
      </c>
      <c r="AT164" s="48">
        <v>0.34381983840467595</v>
      </c>
      <c r="AU164" s="48">
        <v>0</v>
      </c>
      <c r="AV164" s="85">
        <v>0.71900826446280997</v>
      </c>
      <c r="AW164" s="63">
        <v>2</v>
      </c>
      <c r="AX164" s="63">
        <v>17</v>
      </c>
      <c r="AY164" s="63">
        <v>2.29</v>
      </c>
      <c r="AZ164" s="63">
        <v>0</v>
      </c>
      <c r="BA164" s="63">
        <v>0</v>
      </c>
      <c r="BB164" s="63">
        <v>0</v>
      </c>
      <c r="BC164" s="63">
        <v>0</v>
      </c>
      <c r="BD164" s="63"/>
      <c r="BE164" s="63"/>
      <c r="BF164" s="63">
        <v>1801</v>
      </c>
      <c r="BG164" s="63">
        <v>5638</v>
      </c>
      <c r="BH164" s="63">
        <v>7073</v>
      </c>
      <c r="BI164" s="63">
        <v>5505</v>
      </c>
      <c r="BJ164" s="80">
        <v>1641</v>
      </c>
      <c r="BK164" s="80">
        <v>4598</v>
      </c>
      <c r="BL164" s="63">
        <v>6033</v>
      </c>
      <c r="BM164" s="63">
        <v>5185</v>
      </c>
      <c r="BN164" s="51">
        <v>599.1</v>
      </c>
      <c r="BO164" s="66">
        <v>1.115648497885338</v>
      </c>
      <c r="BP164" s="51">
        <v>23588</v>
      </c>
      <c r="BQ164" s="51">
        <v>39.372391921215154</v>
      </c>
      <c r="BR164" s="51">
        <v>49.923690011870441</v>
      </c>
      <c r="BS164" s="51">
        <v>50.076309988129552</v>
      </c>
      <c r="BT164" s="51">
        <v>5515</v>
      </c>
      <c r="BU164" s="51">
        <v>14861</v>
      </c>
      <c r="BV164" s="51">
        <v>2213</v>
      </c>
      <c r="BW164" s="48">
        <v>1.0084466968969503</v>
      </c>
      <c r="BX164" s="48">
        <v>52.001884126236455</v>
      </c>
      <c r="BY164" s="48">
        <v>40.126926563916591</v>
      </c>
      <c r="BZ164" s="48">
        <v>14.918765770950461</v>
      </c>
      <c r="CA164" s="47">
        <v>1.9478725075351346</v>
      </c>
      <c r="CB164" s="47">
        <v>1.0635268290399549</v>
      </c>
      <c r="CC164" s="47">
        <v>5.9344960762698973</v>
      </c>
      <c r="CD164" s="63">
        <v>0</v>
      </c>
    </row>
    <row r="165" spans="1:82" x14ac:dyDescent="0.45">
      <c r="A165" s="1"/>
      <c r="B165" s="1"/>
      <c r="C165" s="1"/>
      <c r="D165" s="1"/>
      <c r="E165" s="1">
        <v>8</v>
      </c>
      <c r="F165" s="1" t="s">
        <v>568</v>
      </c>
      <c r="G165" s="1">
        <v>8207</v>
      </c>
      <c r="H165" s="1" t="s">
        <v>330</v>
      </c>
      <c r="I165" s="48">
        <v>31.9</v>
      </c>
      <c r="J165" s="48">
        <v>13.3</v>
      </c>
      <c r="K165" s="47">
        <v>0.64935064935064934</v>
      </c>
      <c r="L165" s="48">
        <v>3.9</v>
      </c>
      <c r="M165" s="63">
        <v>466.1</v>
      </c>
      <c r="N165" s="63">
        <v>1565.2</v>
      </c>
      <c r="O165" s="47"/>
      <c r="P165" s="47"/>
      <c r="Q165" s="47"/>
      <c r="R165" s="51"/>
      <c r="S165" s="47"/>
      <c r="T165" s="64">
        <v>1.0562974349120953</v>
      </c>
      <c r="U165" s="79">
        <v>1019</v>
      </c>
      <c r="V165" s="79">
        <v>168</v>
      </c>
      <c r="W165" s="47">
        <v>57.297297300000004</v>
      </c>
      <c r="X165" s="70">
        <v>42</v>
      </c>
      <c r="Y165" s="51"/>
      <c r="Z165" s="48">
        <v>17.441860465116278</v>
      </c>
      <c r="AA165" s="55">
        <v>7.6679766126713309</v>
      </c>
      <c r="AB165" s="47">
        <v>8.3941605839416056</v>
      </c>
      <c r="AC165" s="47">
        <v>6.8645265495659196</v>
      </c>
      <c r="AD165" s="56">
        <v>1.5335953225342662</v>
      </c>
      <c r="AE165" s="56">
        <v>1.2773722627737227</v>
      </c>
      <c r="AF165" s="56">
        <v>1.8170805572380375</v>
      </c>
      <c r="AG165" s="56">
        <v>1.8211444455094412</v>
      </c>
      <c r="AH165" s="56">
        <v>2.0072992700729926</v>
      </c>
      <c r="AI165" s="56">
        <v>1.6151827175449223</v>
      </c>
      <c r="AJ165" s="56">
        <v>0.86264736892552485</v>
      </c>
      <c r="AK165" s="56">
        <v>1.6423357664233578</v>
      </c>
      <c r="AL165" s="56">
        <v>0</v>
      </c>
      <c r="AM165" s="55">
        <v>0.67094795360874149</v>
      </c>
      <c r="AN165" s="48">
        <v>0.54744525547445255</v>
      </c>
      <c r="AO165" s="48">
        <v>0.80759135877246113</v>
      </c>
      <c r="AP165" s="47">
        <v>0.38339883063356656</v>
      </c>
      <c r="AQ165" s="48">
        <v>0.18248175182481752</v>
      </c>
      <c r="AR165" s="48">
        <v>0.60569351907934588</v>
      </c>
      <c r="AS165" s="48">
        <v>0.47924853829195818</v>
      </c>
      <c r="AT165" s="48">
        <v>0.72992700729927007</v>
      </c>
      <c r="AU165" s="48">
        <v>0.20189783969311528</v>
      </c>
      <c r="AV165" s="85">
        <v>0.72499999999999998</v>
      </c>
      <c r="AW165" s="63">
        <v>3</v>
      </c>
      <c r="AX165" s="63">
        <v>12</v>
      </c>
      <c r="AY165" s="63">
        <v>5.78</v>
      </c>
      <c r="AZ165" s="63">
        <v>0</v>
      </c>
      <c r="BA165" s="63">
        <v>0</v>
      </c>
      <c r="BB165" s="63">
        <v>0</v>
      </c>
      <c r="BC165" s="63">
        <v>0</v>
      </c>
      <c r="BD165" s="63"/>
      <c r="BE165" s="63"/>
      <c r="BF165" s="63">
        <v>818</v>
      </c>
      <c r="BG165" s="63">
        <v>3608</v>
      </c>
      <c r="BH165" s="63">
        <v>3486</v>
      </c>
      <c r="BI165" s="63">
        <v>2812</v>
      </c>
      <c r="BJ165" s="80">
        <v>658</v>
      </c>
      <c r="BK165" s="80">
        <v>3128</v>
      </c>
      <c r="BL165" s="63">
        <v>2846</v>
      </c>
      <c r="BM165" s="63">
        <v>2572</v>
      </c>
      <c r="BN165" s="51">
        <v>624.4</v>
      </c>
      <c r="BO165" s="66">
        <v>0.49463506829255838</v>
      </c>
      <c r="BP165" s="51">
        <v>10458</v>
      </c>
      <c r="BQ165" s="51">
        <v>16.748878923766817</v>
      </c>
      <c r="BR165" s="51">
        <v>52.553069420539302</v>
      </c>
      <c r="BS165" s="51">
        <v>47.446930579460698</v>
      </c>
      <c r="BT165" s="51">
        <v>2773</v>
      </c>
      <c r="BU165" s="51">
        <v>6727</v>
      </c>
      <c r="BV165" s="51">
        <v>878</v>
      </c>
      <c r="BW165" s="48">
        <v>1.1050709939148073</v>
      </c>
      <c r="BX165" s="48">
        <v>54.27382191169913</v>
      </c>
      <c r="BY165" s="48">
        <v>31.662459430219979</v>
      </c>
      <c r="BZ165" s="48">
        <v>14.839082674889188</v>
      </c>
      <c r="CA165" s="47">
        <v>2.0454974538956865</v>
      </c>
      <c r="CB165" s="47">
        <v>1.0227487269478432</v>
      </c>
      <c r="CC165" s="47">
        <v>12.986527127941269</v>
      </c>
      <c r="CD165" s="63">
        <v>0</v>
      </c>
    </row>
    <row r="166" spans="1:82" x14ac:dyDescent="0.45">
      <c r="A166" s="1"/>
      <c r="B166" s="1"/>
      <c r="C166" s="1"/>
      <c r="D166" s="1"/>
      <c r="E166" s="1">
        <v>8</v>
      </c>
      <c r="F166" s="1" t="s">
        <v>568</v>
      </c>
      <c r="G166" s="1">
        <v>8301</v>
      </c>
      <c r="H166" s="1" t="s">
        <v>214</v>
      </c>
      <c r="I166" s="48">
        <v>24.6</v>
      </c>
      <c r="J166" s="48">
        <v>11.5</v>
      </c>
      <c r="K166" s="47">
        <v>0.49668874172185434</v>
      </c>
      <c r="L166" s="48">
        <v>5.7</v>
      </c>
      <c r="M166" s="63">
        <v>759.7</v>
      </c>
      <c r="N166" s="63">
        <v>3630</v>
      </c>
      <c r="O166" s="47">
        <v>0.52181173032769779</v>
      </c>
      <c r="P166" s="47">
        <v>0.52181173032769779</v>
      </c>
      <c r="Q166" s="47">
        <v>18949.592986850337</v>
      </c>
      <c r="R166" s="51">
        <v>50</v>
      </c>
      <c r="S166" s="47">
        <v>12.523481527864746</v>
      </c>
      <c r="T166" s="64">
        <v>0.86594134836151115</v>
      </c>
      <c r="U166" s="79">
        <v>14108</v>
      </c>
      <c r="V166" s="79">
        <v>9645</v>
      </c>
      <c r="W166" s="47">
        <v>95.986984800000002</v>
      </c>
      <c r="X166" s="70">
        <v>333</v>
      </c>
      <c r="Y166" s="51">
        <v>33.11258278145695</v>
      </c>
      <c r="Z166" s="48">
        <v>9.8471986417657043</v>
      </c>
      <c r="AA166" s="55">
        <v>5.5161136754082749</v>
      </c>
      <c r="AB166" s="47">
        <v>6.2344535591426311</v>
      </c>
      <c r="AC166" s="47">
        <v>4.8290593964181943</v>
      </c>
      <c r="AD166" s="56">
        <v>1.3712665328172542</v>
      </c>
      <c r="AE166" s="56">
        <v>1.5030431331039957</v>
      </c>
      <c r="AF166" s="56">
        <v>1.2452291525355093</v>
      </c>
      <c r="AG166" s="56">
        <v>1.6092977045515702</v>
      </c>
      <c r="AH166" s="56">
        <v>1.73590897062715</v>
      </c>
      <c r="AI166" s="56">
        <v>1.4882006944936574</v>
      </c>
      <c r="AJ166" s="56">
        <v>0.28977707863308017</v>
      </c>
      <c r="AK166" s="56">
        <v>0.49748610743582955</v>
      </c>
      <c r="AL166" s="56">
        <v>9.1114328234305555E-2</v>
      </c>
      <c r="AM166" s="55">
        <v>0.47088775277875522</v>
      </c>
      <c r="AN166" s="48">
        <v>0.55041016141836463</v>
      </c>
      <c r="AO166" s="48">
        <v>0.39482875568199072</v>
      </c>
      <c r="AP166" s="47">
        <v>0.40361807381036158</v>
      </c>
      <c r="AQ166" s="48">
        <v>0.40222281026726647</v>
      </c>
      <c r="AR166" s="48">
        <v>0.40495256993024692</v>
      </c>
      <c r="AS166" s="48">
        <v>0.22768199035456296</v>
      </c>
      <c r="AT166" s="48">
        <v>0.37046837787774539</v>
      </c>
      <c r="AU166" s="48">
        <v>9.1114328234305555E-2</v>
      </c>
      <c r="AV166" s="85">
        <v>0.75515947467166977</v>
      </c>
      <c r="AW166" s="63">
        <v>21</v>
      </c>
      <c r="AX166" s="63">
        <v>36</v>
      </c>
      <c r="AY166" s="63">
        <v>5.34</v>
      </c>
      <c r="AZ166" s="63">
        <v>4.01</v>
      </c>
      <c r="BA166" s="63">
        <v>0</v>
      </c>
      <c r="BB166" s="63">
        <v>4</v>
      </c>
      <c r="BC166" s="63">
        <v>2</v>
      </c>
      <c r="BD166" s="63">
        <v>12</v>
      </c>
      <c r="BE166" s="63">
        <v>2</v>
      </c>
      <c r="BF166" s="63">
        <v>13607</v>
      </c>
      <c r="BG166" s="63">
        <v>45498</v>
      </c>
      <c r="BH166" s="63">
        <v>47447</v>
      </c>
      <c r="BI166" s="63">
        <v>43252</v>
      </c>
      <c r="BJ166" s="80">
        <v>11927</v>
      </c>
      <c r="BK166" s="80">
        <v>39578</v>
      </c>
      <c r="BL166" s="63">
        <v>40327</v>
      </c>
      <c r="BM166" s="63">
        <v>37252</v>
      </c>
      <c r="BN166" s="51">
        <v>1748.2</v>
      </c>
      <c r="BO166" s="66">
        <v>9.2168230788076926</v>
      </c>
      <c r="BP166" s="51">
        <v>194870</v>
      </c>
      <c r="BQ166" s="51">
        <v>111.46893948060863</v>
      </c>
      <c r="BR166" s="51">
        <v>48.834094524554835</v>
      </c>
      <c r="BS166" s="51">
        <v>51.165905475445172</v>
      </c>
      <c r="BT166" s="51">
        <v>42501</v>
      </c>
      <c r="BU166" s="51">
        <v>129878</v>
      </c>
      <c r="BV166" s="51">
        <v>17651</v>
      </c>
      <c r="BW166" s="48">
        <v>0.96028471219310918</v>
      </c>
      <c r="BX166" s="48">
        <v>46.314233357458541</v>
      </c>
      <c r="BY166" s="48">
        <v>41.530787510882092</v>
      </c>
      <c r="BZ166" s="48">
        <v>15.892227543019523</v>
      </c>
      <c r="CA166" s="47">
        <v>1.9875981355598693</v>
      </c>
      <c r="CB166" s="47">
        <v>0.99445721285793465</v>
      </c>
      <c r="CC166" s="47">
        <v>6.9533822403579588</v>
      </c>
      <c r="CD166" s="63">
        <v>2</v>
      </c>
    </row>
    <row r="167" spans="1:82" x14ac:dyDescent="0.45">
      <c r="A167" s="1"/>
      <c r="B167" s="1"/>
      <c r="C167" s="1"/>
      <c r="D167" s="1"/>
      <c r="E167" s="1">
        <v>8</v>
      </c>
      <c r="F167" s="1" t="s">
        <v>568</v>
      </c>
      <c r="G167" s="1">
        <v>8302</v>
      </c>
      <c r="H167" s="1" t="s">
        <v>334</v>
      </c>
      <c r="I167" s="48">
        <v>18.8</v>
      </c>
      <c r="J167" s="48">
        <v>7.7</v>
      </c>
      <c r="K167" s="47">
        <v>0</v>
      </c>
      <c r="L167" s="48">
        <v>5.4</v>
      </c>
      <c r="M167" s="63">
        <v>985.5</v>
      </c>
      <c r="N167" s="63">
        <v>1314</v>
      </c>
      <c r="O167" s="47"/>
      <c r="P167" s="47"/>
      <c r="Q167" s="47"/>
      <c r="R167" s="51"/>
      <c r="S167" s="47"/>
      <c r="T167" s="64">
        <v>0.91685563114134538</v>
      </c>
      <c r="U167" s="79">
        <v>291</v>
      </c>
      <c r="V167" s="79">
        <v>321</v>
      </c>
      <c r="W167" s="47">
        <v>100</v>
      </c>
      <c r="X167" s="70">
        <v>7</v>
      </c>
      <c r="Y167" s="51"/>
      <c r="Z167" s="48">
        <v>19.607843137254903</v>
      </c>
      <c r="AA167" s="55">
        <v>4.7955577990913687</v>
      </c>
      <c r="AB167" s="47">
        <v>4.5067601402103161</v>
      </c>
      <c r="AC167" s="47">
        <v>5.0890585241730282</v>
      </c>
      <c r="AD167" s="56">
        <v>1.0095911155981827</v>
      </c>
      <c r="AE167" s="56">
        <v>0.50075112669003496</v>
      </c>
      <c r="AF167" s="56">
        <v>1.5267175572519083</v>
      </c>
      <c r="AG167" s="56">
        <v>1.2619888944977284</v>
      </c>
      <c r="AH167" s="56">
        <v>1.5022533800701052</v>
      </c>
      <c r="AI167" s="56">
        <v>1.0178117048346056</v>
      </c>
      <c r="AJ167" s="56">
        <v>0.25239777889954568</v>
      </c>
      <c r="AK167" s="56">
        <v>0</v>
      </c>
      <c r="AL167" s="56">
        <v>0.5089058524173028</v>
      </c>
      <c r="AM167" s="55">
        <v>0</v>
      </c>
      <c r="AN167" s="48">
        <v>0</v>
      </c>
      <c r="AO167" s="48">
        <v>0</v>
      </c>
      <c r="AP167" s="47">
        <v>0.50479555779909135</v>
      </c>
      <c r="AQ167" s="48">
        <v>0</v>
      </c>
      <c r="AR167" s="48">
        <v>1.0178117048346056</v>
      </c>
      <c r="AS167" s="48">
        <v>0</v>
      </c>
      <c r="AT167" s="48">
        <v>0</v>
      </c>
      <c r="AU167" s="48">
        <v>0</v>
      </c>
      <c r="AV167" s="85">
        <v>0.78947368421052633</v>
      </c>
      <c r="AW167" s="63"/>
      <c r="AX167" s="63">
        <v>3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/>
      <c r="BE167" s="63"/>
      <c r="BF167" s="63">
        <v>312</v>
      </c>
      <c r="BG167" s="63">
        <v>1238</v>
      </c>
      <c r="BH167" s="63">
        <v>1069</v>
      </c>
      <c r="BI167" s="63">
        <v>1056</v>
      </c>
      <c r="BJ167" s="80">
        <v>312</v>
      </c>
      <c r="BK167" s="80">
        <v>1238</v>
      </c>
      <c r="BL167" s="63">
        <v>989</v>
      </c>
      <c r="BM167" s="63">
        <v>1056</v>
      </c>
      <c r="BN167" s="51">
        <v>1884.1</v>
      </c>
      <c r="BO167" s="66">
        <v>0.18658781262326857</v>
      </c>
      <c r="BP167" s="51">
        <v>3945</v>
      </c>
      <c r="BQ167" s="51">
        <v>2.0938379066928507</v>
      </c>
      <c r="BR167" s="51">
        <v>50.519645120405578</v>
      </c>
      <c r="BS167" s="51">
        <v>49.480354879594422</v>
      </c>
      <c r="BT167" s="51">
        <v>832</v>
      </c>
      <c r="BU167" s="51">
        <v>2615</v>
      </c>
      <c r="BV167" s="51">
        <v>539</v>
      </c>
      <c r="BW167" s="48">
        <v>1.0223236935565703</v>
      </c>
      <c r="BX167" s="48">
        <v>52.428298279158703</v>
      </c>
      <c r="BY167" s="48">
        <v>64.78365384615384</v>
      </c>
      <c r="BZ167" s="48">
        <v>9.2824887104867031</v>
      </c>
      <c r="CA167" s="47">
        <v>1.4272342182310989</v>
      </c>
      <c r="CB167" s="47">
        <v>0.92577354696071279</v>
      </c>
      <c r="CC167" s="47">
        <v>0</v>
      </c>
      <c r="CD167" s="63">
        <v>0</v>
      </c>
    </row>
    <row r="168" spans="1:82" x14ac:dyDescent="0.45">
      <c r="A168" s="1"/>
      <c r="B168" s="1"/>
      <c r="C168" s="1"/>
      <c r="D168" s="1"/>
      <c r="E168" s="1">
        <v>8</v>
      </c>
      <c r="F168" s="1" t="s">
        <v>568</v>
      </c>
      <c r="G168" s="1">
        <v>8303</v>
      </c>
      <c r="H168" s="1" t="s">
        <v>335</v>
      </c>
      <c r="I168" s="48">
        <v>26.5</v>
      </c>
      <c r="J168" s="48">
        <v>9.6</v>
      </c>
      <c r="K168" s="47">
        <v>0.31948881789137379</v>
      </c>
      <c r="L168" s="48">
        <v>3.5</v>
      </c>
      <c r="M168" s="63">
        <v>480.5</v>
      </c>
      <c r="N168" s="63">
        <v>1397.3</v>
      </c>
      <c r="O168" s="47"/>
      <c r="P168" s="47"/>
      <c r="Q168" s="47"/>
      <c r="R168" s="51"/>
      <c r="S168" s="47"/>
      <c r="T168" s="64">
        <v>1.0175903026925355</v>
      </c>
      <c r="U168" s="79">
        <v>2078</v>
      </c>
      <c r="V168" s="79">
        <v>2338</v>
      </c>
      <c r="W168" s="47">
        <v>82.933333300000001</v>
      </c>
      <c r="X168" s="70">
        <v>180</v>
      </c>
      <c r="Y168" s="51"/>
      <c r="Z168" s="48">
        <v>5.3619302949061662</v>
      </c>
      <c r="AA168" s="55">
        <v>5.498305553634415</v>
      </c>
      <c r="AB168" s="47">
        <v>6.4352707605942356</v>
      </c>
      <c r="AC168" s="47">
        <v>4.5419607295087694</v>
      </c>
      <c r="AD168" s="56">
        <v>1.6598658275122762</v>
      </c>
      <c r="AE168" s="56">
        <v>1.9168891627301978</v>
      </c>
      <c r="AF168" s="56">
        <v>1.3975263783103906</v>
      </c>
      <c r="AG168" s="56">
        <v>1.5215436752195863</v>
      </c>
      <c r="AH168" s="56">
        <v>1.8484288354898337</v>
      </c>
      <c r="AI168" s="56">
        <v>1.187897421563832</v>
      </c>
      <c r="AJ168" s="56">
        <v>0.38038591880489658</v>
      </c>
      <c r="AK168" s="56">
        <v>0.68460327240364205</v>
      </c>
      <c r="AL168" s="56">
        <v>6.9876318915519528E-2</v>
      </c>
      <c r="AM168" s="55">
        <v>0.65703022339027595</v>
      </c>
      <c r="AN168" s="48">
        <v>0.82152392688437048</v>
      </c>
      <c r="AO168" s="48">
        <v>0.48913423240863674</v>
      </c>
      <c r="AP168" s="47">
        <v>0.31122484265855171</v>
      </c>
      <c r="AQ168" s="48">
        <v>0.34230163620182102</v>
      </c>
      <c r="AR168" s="48">
        <v>0.27950527566207811</v>
      </c>
      <c r="AS168" s="48">
        <v>0.10374161421951726</v>
      </c>
      <c r="AT168" s="48">
        <v>0.20538098172109262</v>
      </c>
      <c r="AU168" s="48">
        <v>0</v>
      </c>
      <c r="AV168" s="85">
        <v>0.81132075471698117</v>
      </c>
      <c r="AW168" s="63">
        <v>8</v>
      </c>
      <c r="AX168" s="63">
        <v>11</v>
      </c>
      <c r="AY168" s="63">
        <v>0</v>
      </c>
      <c r="AZ168" s="63">
        <v>3.92</v>
      </c>
      <c r="BA168" s="63">
        <v>0</v>
      </c>
      <c r="BB168" s="63">
        <v>0</v>
      </c>
      <c r="BC168" s="63">
        <v>1</v>
      </c>
      <c r="BD168" s="63">
        <v>1</v>
      </c>
      <c r="BE168" s="63"/>
      <c r="BF168" s="63">
        <v>2243</v>
      </c>
      <c r="BG168" s="63">
        <v>7017</v>
      </c>
      <c r="BH168" s="63">
        <v>6115</v>
      </c>
      <c r="BI168" s="63">
        <v>6611</v>
      </c>
      <c r="BJ168" s="80">
        <v>2163</v>
      </c>
      <c r="BK168" s="80">
        <v>5897</v>
      </c>
      <c r="BL168" s="63">
        <v>5795</v>
      </c>
      <c r="BM168" s="63">
        <v>6131</v>
      </c>
      <c r="BN168" s="51">
        <v>639.79999999999995</v>
      </c>
      <c r="BO168" s="66">
        <v>1.3780538678305583</v>
      </c>
      <c r="BP168" s="51">
        <v>29136</v>
      </c>
      <c r="BQ168" s="51">
        <v>45.539231009690532</v>
      </c>
      <c r="BR168" s="51">
        <v>50.477073036792973</v>
      </c>
      <c r="BS168" s="51">
        <v>49.522926963207034</v>
      </c>
      <c r="BT168" s="51">
        <v>6341</v>
      </c>
      <c r="BU168" s="51">
        <v>19433</v>
      </c>
      <c r="BV168" s="51">
        <v>2725</v>
      </c>
      <c r="BW168" s="48">
        <v>1.0255152807391614</v>
      </c>
      <c r="BX168" s="48">
        <v>46.652601245304382</v>
      </c>
      <c r="BY168" s="48">
        <v>42.974294275350886</v>
      </c>
      <c r="BZ168" s="48">
        <v>10.982841503210638</v>
      </c>
      <c r="CA168" s="47">
        <v>1.4304213432929169</v>
      </c>
      <c r="CB168" s="47">
        <v>0.69921554480452497</v>
      </c>
      <c r="CC168" s="47">
        <v>3.1947686544775644</v>
      </c>
      <c r="CD168" s="63">
        <v>0</v>
      </c>
    </row>
    <row r="169" spans="1:82" x14ac:dyDescent="0.45">
      <c r="A169" s="1"/>
      <c r="B169" s="1"/>
      <c r="C169" s="1"/>
      <c r="D169" s="1"/>
      <c r="E169" s="1">
        <v>8</v>
      </c>
      <c r="F169" s="1" t="s">
        <v>568</v>
      </c>
      <c r="G169" s="1">
        <v>8304</v>
      </c>
      <c r="H169" s="1" t="s">
        <v>336</v>
      </c>
      <c r="I169" s="48">
        <v>27.8</v>
      </c>
      <c r="J169" s="48">
        <v>12.3</v>
      </c>
      <c r="K169" s="47">
        <v>0.3058103975535168</v>
      </c>
      <c r="L169" s="48">
        <v>5.8</v>
      </c>
      <c r="M169" s="63">
        <v>530</v>
      </c>
      <c r="N169" s="63">
        <v>1448.8</v>
      </c>
      <c r="O169" s="47">
        <v>4.171707479871511</v>
      </c>
      <c r="P169" s="47"/>
      <c r="Q169" s="47"/>
      <c r="R169" s="51"/>
      <c r="S169" s="47">
        <v>25.03024487922907</v>
      </c>
      <c r="T169" s="64">
        <v>0.92620249468107296</v>
      </c>
      <c r="U169" s="79">
        <v>1989</v>
      </c>
      <c r="V169" s="79">
        <v>1023</v>
      </c>
      <c r="W169" s="47">
        <v>90.769230800000003</v>
      </c>
      <c r="X169" s="70">
        <v>71</v>
      </c>
      <c r="Y169" s="51"/>
      <c r="Z169" s="48">
        <v>5.7971014492753623</v>
      </c>
      <c r="AA169" s="55">
        <v>6.5816879113554947</v>
      </c>
      <c r="AB169" s="47">
        <v>7.1578947368421053</v>
      </c>
      <c r="AC169" s="47">
        <v>6.0176407550902651</v>
      </c>
      <c r="AD169" s="56">
        <v>2.2494376405898522</v>
      </c>
      <c r="AE169" s="56">
        <v>2.1052631578947367</v>
      </c>
      <c r="AF169" s="56">
        <v>2.3905696150358584</v>
      </c>
      <c r="AG169" s="56">
        <v>1.957843872365242</v>
      </c>
      <c r="AH169" s="56">
        <v>2.357894736842105</v>
      </c>
      <c r="AI169" s="56">
        <v>1.5662352650234936</v>
      </c>
      <c r="AJ169" s="56">
        <v>0.24993751562109476</v>
      </c>
      <c r="AK169" s="56">
        <v>0.33684210526315789</v>
      </c>
      <c r="AL169" s="56">
        <v>0.16486687000247302</v>
      </c>
      <c r="AM169" s="55">
        <v>0.70815629425976845</v>
      </c>
      <c r="AN169" s="48">
        <v>0.58947368421052626</v>
      </c>
      <c r="AO169" s="48">
        <v>0.82433435001236499</v>
      </c>
      <c r="AP169" s="47">
        <v>0.95809380988086312</v>
      </c>
      <c r="AQ169" s="48">
        <v>0.9263157894736842</v>
      </c>
      <c r="AR169" s="48">
        <v>0.98920122001483801</v>
      </c>
      <c r="AS169" s="48">
        <v>0.12496875781054738</v>
      </c>
      <c r="AT169" s="48">
        <v>8.4210526315789472E-2</v>
      </c>
      <c r="AU169" s="48">
        <v>0.16486687000247302</v>
      </c>
      <c r="AV169" s="85">
        <v>0.77848101265822789</v>
      </c>
      <c r="AW169" s="63">
        <v>5</v>
      </c>
      <c r="AX169" s="63">
        <v>8</v>
      </c>
      <c r="AY169" s="63">
        <v>7.45</v>
      </c>
      <c r="AZ169" s="63">
        <v>0</v>
      </c>
      <c r="BA169" s="63">
        <v>0</v>
      </c>
      <c r="BB169" s="63">
        <v>0</v>
      </c>
      <c r="BC169" s="63">
        <v>0</v>
      </c>
      <c r="BD169" s="63">
        <v>1</v>
      </c>
      <c r="BE169" s="63">
        <v>1</v>
      </c>
      <c r="BF169" s="63">
        <v>2026</v>
      </c>
      <c r="BG169" s="63">
        <v>6097</v>
      </c>
      <c r="BH169" s="63">
        <v>5807</v>
      </c>
      <c r="BI169" s="63">
        <v>5711</v>
      </c>
      <c r="BJ169" s="80">
        <v>1946</v>
      </c>
      <c r="BK169" s="80">
        <v>5377</v>
      </c>
      <c r="BL169" s="63">
        <v>5087</v>
      </c>
      <c r="BM169" s="63">
        <v>5231</v>
      </c>
      <c r="BN169" s="51">
        <v>339.8</v>
      </c>
      <c r="BO169" s="66">
        <v>1.1370268733747468</v>
      </c>
      <c r="BP169" s="51">
        <v>24040</v>
      </c>
      <c r="BQ169" s="51">
        <v>70.747498528546203</v>
      </c>
      <c r="BR169" s="51">
        <v>49.459234608985028</v>
      </c>
      <c r="BS169" s="51">
        <v>50.540765391014972</v>
      </c>
      <c r="BT169" s="51">
        <v>5241</v>
      </c>
      <c r="BU169" s="51">
        <v>16339</v>
      </c>
      <c r="BV169" s="51">
        <v>2346</v>
      </c>
      <c r="BW169" s="48">
        <v>0.97915460335842497</v>
      </c>
      <c r="BX169" s="48">
        <v>46.434910337229937</v>
      </c>
      <c r="BY169" s="48">
        <v>44.762449914138521</v>
      </c>
      <c r="BZ169" s="48">
        <v>13.667140349410682</v>
      </c>
      <c r="CA169" s="47">
        <v>1.8533151587178514</v>
      </c>
      <c r="CB169" s="47">
        <v>1.0768497864109841</v>
      </c>
      <c r="CC169" s="47">
        <v>3.0579895683531428</v>
      </c>
      <c r="CD169" s="63">
        <v>0</v>
      </c>
    </row>
    <row r="170" spans="1:82" x14ac:dyDescent="0.45">
      <c r="A170" s="1"/>
      <c r="B170" s="1"/>
      <c r="C170" s="1"/>
      <c r="D170" s="1"/>
      <c r="E170" s="1">
        <v>8</v>
      </c>
      <c r="F170" s="1" t="s">
        <v>568</v>
      </c>
      <c r="G170" s="1">
        <v>8305</v>
      </c>
      <c r="H170" s="1" t="s">
        <v>337</v>
      </c>
      <c r="I170" s="48">
        <v>27</v>
      </c>
      <c r="J170" s="48">
        <v>15.6</v>
      </c>
      <c r="K170" s="47">
        <v>0.73529411764705876</v>
      </c>
      <c r="L170" s="48">
        <v>6.6</v>
      </c>
      <c r="M170" s="63">
        <v>553.20000000000005</v>
      </c>
      <c r="N170" s="63">
        <v>1666.8</v>
      </c>
      <c r="O170" s="47">
        <v>3.2815935418239093</v>
      </c>
      <c r="P170" s="47"/>
      <c r="Q170" s="47"/>
      <c r="R170" s="51"/>
      <c r="S170" s="47">
        <v>19.689561250943459</v>
      </c>
      <c r="T170" s="64">
        <v>0.63692449053260258</v>
      </c>
      <c r="U170" s="79">
        <v>2373</v>
      </c>
      <c r="V170" s="79">
        <v>1713</v>
      </c>
      <c r="W170" s="47">
        <v>79.128440400000002</v>
      </c>
      <c r="X170" s="70">
        <v>146</v>
      </c>
      <c r="Y170" s="51"/>
      <c r="Z170" s="48">
        <v>10.178117048346056</v>
      </c>
      <c r="AA170" s="55">
        <v>6.4634666491682804</v>
      </c>
      <c r="AB170" s="47">
        <v>7.6519032488165486</v>
      </c>
      <c r="AC170" s="47">
        <v>5.2463806614424229</v>
      </c>
      <c r="AD170" s="56">
        <v>1.7389021949539027</v>
      </c>
      <c r="AE170" s="56">
        <v>2.1399390441605601</v>
      </c>
      <c r="AF170" s="56">
        <v>1.3281976358082084</v>
      </c>
      <c r="AG170" s="56">
        <v>1.7717116703303915</v>
      </c>
      <c r="AH170" s="56">
        <v>1.8805524933532196</v>
      </c>
      <c r="AI170" s="56">
        <v>1.6602470447602602</v>
      </c>
      <c r="AJ170" s="56">
        <v>0.36090422914137599</v>
      </c>
      <c r="AK170" s="56">
        <v>0.64846637701835164</v>
      </c>
      <c r="AL170" s="56">
        <v>6.6409881790410422E-2</v>
      </c>
      <c r="AM170" s="55">
        <v>0.55776108140030844</v>
      </c>
      <c r="AN170" s="48">
        <v>0.71331301472018682</v>
      </c>
      <c r="AO170" s="48">
        <v>0.3984592907424625</v>
      </c>
      <c r="AP170" s="47">
        <v>0.7874274090357295</v>
      </c>
      <c r="AQ170" s="48">
        <v>0.90785292782569227</v>
      </c>
      <c r="AR170" s="48">
        <v>0.66409881790410419</v>
      </c>
      <c r="AS170" s="48">
        <v>0.16404737688244364</v>
      </c>
      <c r="AT170" s="48">
        <v>0.32423318850917582</v>
      </c>
      <c r="AU170" s="48">
        <v>0</v>
      </c>
      <c r="AV170" s="85">
        <v>0.76142131979695427</v>
      </c>
      <c r="AW170" s="63">
        <v>3</v>
      </c>
      <c r="AX170" s="63">
        <v>3</v>
      </c>
      <c r="AY170" s="63">
        <v>0.21</v>
      </c>
      <c r="AZ170" s="63">
        <v>0</v>
      </c>
      <c r="BA170" s="63">
        <v>0</v>
      </c>
      <c r="BB170" s="63">
        <v>0</v>
      </c>
      <c r="BC170" s="63">
        <v>0</v>
      </c>
      <c r="BD170" s="63">
        <v>2</v>
      </c>
      <c r="BE170" s="63"/>
      <c r="BF170" s="63">
        <v>2257</v>
      </c>
      <c r="BG170" s="63">
        <v>7604</v>
      </c>
      <c r="BH170" s="63">
        <v>7115</v>
      </c>
      <c r="BI170" s="63">
        <v>7830</v>
      </c>
      <c r="BJ170" s="80">
        <v>1777</v>
      </c>
      <c r="BK170" s="80">
        <v>6804</v>
      </c>
      <c r="BL170" s="63">
        <v>6235</v>
      </c>
      <c r="BM170" s="63">
        <v>6710</v>
      </c>
      <c r="BN170" s="51">
        <v>1925.3</v>
      </c>
      <c r="BO170" s="66">
        <v>1.4418579132624443</v>
      </c>
      <c r="BP170" s="51">
        <v>30485</v>
      </c>
      <c r="BQ170" s="51">
        <v>15.833896016205268</v>
      </c>
      <c r="BR170" s="51">
        <v>50.624897490569133</v>
      </c>
      <c r="BS170" s="51">
        <v>49.375102509430867</v>
      </c>
      <c r="BT170" s="51">
        <v>6882</v>
      </c>
      <c r="BU170" s="51">
        <v>20132</v>
      </c>
      <c r="BV170" s="51">
        <v>3458</v>
      </c>
      <c r="BW170" s="48">
        <v>1.0228359001593201</v>
      </c>
      <c r="BX170" s="48">
        <v>51.361017285912979</v>
      </c>
      <c r="BY170" s="48">
        <v>50.247021214763151</v>
      </c>
      <c r="BZ170" s="48">
        <v>13.389341034392229</v>
      </c>
      <c r="CA170" s="47">
        <v>1.8383544159929122</v>
      </c>
      <c r="CB170" s="47">
        <v>0.87862527234955368</v>
      </c>
      <c r="CC170" s="47">
        <v>14.705332188992319</v>
      </c>
      <c r="CD170" s="63">
        <v>2</v>
      </c>
    </row>
    <row r="171" spans="1:82" x14ac:dyDescent="0.45">
      <c r="A171" s="1"/>
      <c r="B171" s="1"/>
      <c r="C171" s="1"/>
      <c r="D171" s="1"/>
      <c r="E171" s="1">
        <v>8</v>
      </c>
      <c r="F171" s="1" t="s">
        <v>568</v>
      </c>
      <c r="G171" s="1">
        <v>8306</v>
      </c>
      <c r="H171" s="1" t="s">
        <v>338</v>
      </c>
      <c r="I171" s="48">
        <v>24.7</v>
      </c>
      <c r="J171" s="48">
        <v>12.2</v>
      </c>
      <c r="K171" s="47">
        <v>0.27932960893854747</v>
      </c>
      <c r="L171" s="48">
        <v>7.5</v>
      </c>
      <c r="M171" s="63">
        <v>410.7</v>
      </c>
      <c r="N171" s="63">
        <v>732.4</v>
      </c>
      <c r="O171" s="47">
        <v>3.5443396895158434</v>
      </c>
      <c r="P171" s="47"/>
      <c r="Q171" s="47"/>
      <c r="R171" s="51"/>
      <c r="S171" s="47">
        <v>17.721698447579215</v>
      </c>
      <c r="T171" s="64">
        <v>0.76827107109945414</v>
      </c>
      <c r="U171" s="79">
        <v>2056</v>
      </c>
      <c r="V171" s="79">
        <v>1700</v>
      </c>
      <c r="W171" s="47">
        <v>84.444444399999995</v>
      </c>
      <c r="X171" s="70">
        <v>108</v>
      </c>
      <c r="Y171" s="51"/>
      <c r="Z171" s="48">
        <v>0</v>
      </c>
      <c r="AA171" s="55">
        <v>6.2886415827592304</v>
      </c>
      <c r="AB171" s="47">
        <v>7.5463713943155373</v>
      </c>
      <c r="AC171" s="47">
        <v>5.0261928359054222</v>
      </c>
      <c r="AD171" s="56">
        <v>1.3778484366719661</v>
      </c>
      <c r="AE171" s="56">
        <v>1.4105367092178573</v>
      </c>
      <c r="AF171" s="56">
        <v>1.3450375194676483</v>
      </c>
      <c r="AG171" s="56">
        <v>1.7664723547076486</v>
      </c>
      <c r="AH171" s="56">
        <v>2.3979124056703576</v>
      </c>
      <c r="AI171" s="56">
        <v>1.132663174288546</v>
      </c>
      <c r="AJ171" s="56">
        <v>0.4592828122239887</v>
      </c>
      <c r="AK171" s="56">
        <v>0.77579519006982156</v>
      </c>
      <c r="AL171" s="56">
        <v>0.14158289678606825</v>
      </c>
      <c r="AM171" s="55">
        <v>0.38862391803568275</v>
      </c>
      <c r="AN171" s="48">
        <v>0.42316101276535723</v>
      </c>
      <c r="AO171" s="48">
        <v>0.35395724196517064</v>
      </c>
      <c r="AP171" s="47">
        <v>0.28263557675322376</v>
      </c>
      <c r="AQ171" s="48">
        <v>0.2821073418435715</v>
      </c>
      <c r="AR171" s="48">
        <v>0.2831657935721365</v>
      </c>
      <c r="AS171" s="48">
        <v>0.17664723547076489</v>
      </c>
      <c r="AT171" s="48">
        <v>0.35263417730446434</v>
      </c>
      <c r="AU171" s="48">
        <v>0</v>
      </c>
      <c r="AV171" s="85">
        <v>0.7584269662921348</v>
      </c>
      <c r="AW171" s="63">
        <v>4</v>
      </c>
      <c r="AX171" s="63">
        <v>8</v>
      </c>
      <c r="AY171" s="63">
        <v>6.13</v>
      </c>
      <c r="AZ171" s="63">
        <v>0</v>
      </c>
      <c r="BA171" s="63">
        <v>0</v>
      </c>
      <c r="BB171" s="63">
        <v>0</v>
      </c>
      <c r="BC171" s="63">
        <v>0</v>
      </c>
      <c r="BD171" s="63">
        <v>1</v>
      </c>
      <c r="BE171" s="63"/>
      <c r="BF171" s="63">
        <v>1589</v>
      </c>
      <c r="BG171" s="63">
        <v>7574</v>
      </c>
      <c r="BH171" s="63">
        <v>6610</v>
      </c>
      <c r="BI171" s="63">
        <v>6125</v>
      </c>
      <c r="BJ171" s="80">
        <v>1509</v>
      </c>
      <c r="BK171" s="80">
        <v>6054</v>
      </c>
      <c r="BL171" s="63">
        <v>5970</v>
      </c>
      <c r="BM171" s="63">
        <v>5645</v>
      </c>
      <c r="BN171" s="51">
        <v>934.9</v>
      </c>
      <c r="BO171" s="66">
        <v>1.3428646833966644</v>
      </c>
      <c r="BP171" s="51">
        <v>28392</v>
      </c>
      <c r="BQ171" s="51">
        <v>30.369023424965238</v>
      </c>
      <c r="BR171" s="51">
        <v>50.028176951253876</v>
      </c>
      <c r="BS171" s="51">
        <v>49.971823048746131</v>
      </c>
      <c r="BT171" s="51">
        <v>6540</v>
      </c>
      <c r="BU171" s="51">
        <v>18848</v>
      </c>
      <c r="BV171" s="51">
        <v>2740</v>
      </c>
      <c r="BW171" s="48">
        <v>1.0075654842623654</v>
      </c>
      <c r="BX171" s="48">
        <v>49.235993208828518</v>
      </c>
      <c r="BY171" s="48">
        <v>41.896024464831804</v>
      </c>
      <c r="BZ171" s="48">
        <v>12.727531285551763</v>
      </c>
      <c r="CA171" s="47">
        <v>1.6751709421263867</v>
      </c>
      <c r="CB171" s="47">
        <v>0.84226471950488724</v>
      </c>
      <c r="CC171" s="47">
        <v>2.793191588970608</v>
      </c>
      <c r="CD171" s="63">
        <v>0</v>
      </c>
    </row>
    <row r="172" spans="1:82" x14ac:dyDescent="0.45">
      <c r="A172" s="1"/>
      <c r="B172" s="1"/>
      <c r="C172" s="1"/>
      <c r="D172" s="1"/>
      <c r="E172" s="1">
        <v>8</v>
      </c>
      <c r="F172" s="1" t="s">
        <v>568</v>
      </c>
      <c r="G172" s="1">
        <v>8307</v>
      </c>
      <c r="H172" s="1" t="s">
        <v>339</v>
      </c>
      <c r="I172" s="48">
        <v>24</v>
      </c>
      <c r="J172" s="48">
        <v>13.8</v>
      </c>
      <c r="K172" s="47">
        <v>0.81967213114754101</v>
      </c>
      <c r="L172" s="48">
        <v>5.7</v>
      </c>
      <c r="M172" s="63">
        <v>668.7</v>
      </c>
      <c r="N172" s="63">
        <v>1025.4000000000001</v>
      </c>
      <c r="O172" s="47"/>
      <c r="P172" s="47"/>
      <c r="Q172" s="47"/>
      <c r="R172" s="51"/>
      <c r="S172" s="47"/>
      <c r="T172" s="64">
        <v>1.0323318742538798</v>
      </c>
      <c r="U172" s="79">
        <v>737</v>
      </c>
      <c r="V172" s="79">
        <v>356</v>
      </c>
      <c r="W172" s="47">
        <v>74.324324300000001</v>
      </c>
      <c r="X172" s="70">
        <v>39</v>
      </c>
      <c r="Y172" s="51"/>
      <c r="Z172" s="48">
        <v>0</v>
      </c>
      <c r="AA172" s="55">
        <v>5.6168703192747333</v>
      </c>
      <c r="AB172" s="47">
        <v>7.1003646133179812</v>
      </c>
      <c r="AC172" s="47">
        <v>4.0510431436094789</v>
      </c>
      <c r="AD172" s="56">
        <v>0.78833267638943627</v>
      </c>
      <c r="AE172" s="56">
        <v>0.76760698522356552</v>
      </c>
      <c r="AF172" s="56">
        <v>0.81020862872189592</v>
      </c>
      <c r="AG172" s="56">
        <v>1.281040599132834</v>
      </c>
      <c r="AH172" s="56">
        <v>1.3433122241412399</v>
      </c>
      <c r="AI172" s="56">
        <v>1.215312943082844</v>
      </c>
      <c r="AJ172" s="56">
        <v>0.19708316909735907</v>
      </c>
      <c r="AK172" s="56">
        <v>0.38380349261178276</v>
      </c>
      <c r="AL172" s="56">
        <v>0</v>
      </c>
      <c r="AM172" s="55">
        <v>0.19708316909735907</v>
      </c>
      <c r="AN172" s="48">
        <v>0</v>
      </c>
      <c r="AO172" s="48">
        <v>0.40510431436094796</v>
      </c>
      <c r="AP172" s="47">
        <v>0.29562475364603863</v>
      </c>
      <c r="AQ172" s="48">
        <v>0.57570523891767422</v>
      </c>
      <c r="AR172" s="48">
        <v>0</v>
      </c>
      <c r="AS172" s="48">
        <v>0.59124950729207726</v>
      </c>
      <c r="AT172" s="48">
        <v>0.76760698522356552</v>
      </c>
      <c r="AU172" s="48">
        <v>0.40510431436094796</v>
      </c>
      <c r="AV172" s="85">
        <v>0.80701754385964908</v>
      </c>
      <c r="AW172" s="63">
        <v>3</v>
      </c>
      <c r="AX172" s="63">
        <v>1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/>
      <c r="BE172" s="63"/>
      <c r="BF172" s="63">
        <v>596</v>
      </c>
      <c r="BG172" s="63">
        <v>2854</v>
      </c>
      <c r="BH172" s="63">
        <v>2536</v>
      </c>
      <c r="BI172" s="63">
        <v>2006</v>
      </c>
      <c r="BJ172" s="80">
        <v>596</v>
      </c>
      <c r="BK172" s="80">
        <v>2614</v>
      </c>
      <c r="BL172" s="63">
        <v>2376</v>
      </c>
      <c r="BM172" s="63">
        <v>2006</v>
      </c>
      <c r="BN172" s="51">
        <v>156.5</v>
      </c>
      <c r="BO172" s="66">
        <v>0.48489182636596939</v>
      </c>
      <c r="BP172" s="51">
        <v>10252</v>
      </c>
      <c r="BQ172" s="51">
        <v>65.507987220447291</v>
      </c>
      <c r="BR172" s="51">
        <v>51.326570425282867</v>
      </c>
      <c r="BS172" s="51">
        <v>48.673429574717133</v>
      </c>
      <c r="BT172" s="51">
        <v>2290</v>
      </c>
      <c r="BU172" s="51">
        <v>6589</v>
      </c>
      <c r="BV172" s="51">
        <v>1071</v>
      </c>
      <c r="BW172" s="48">
        <v>1.0574855252274606</v>
      </c>
      <c r="BX172" s="48">
        <v>51.009257853999088</v>
      </c>
      <c r="BY172" s="48">
        <v>46.768558951965069</v>
      </c>
      <c r="BZ172" s="48">
        <v>12.261306532663315</v>
      </c>
      <c r="CA172" s="47">
        <v>1.6591609804740046</v>
      </c>
      <c r="CB172" s="47">
        <v>0.76158208939790373</v>
      </c>
      <c r="CC172" s="47">
        <v>0</v>
      </c>
      <c r="CD172" s="63">
        <v>0</v>
      </c>
    </row>
    <row r="173" spans="1:82" x14ac:dyDescent="0.45">
      <c r="A173" s="1"/>
      <c r="B173" s="1"/>
      <c r="C173" s="1"/>
      <c r="D173" s="1"/>
      <c r="E173" s="1">
        <v>8</v>
      </c>
      <c r="F173" s="1" t="s">
        <v>568</v>
      </c>
      <c r="G173" s="1">
        <v>8308</v>
      </c>
      <c r="H173" s="1" t="s">
        <v>340</v>
      </c>
      <c r="I173" s="48">
        <v>21.4</v>
      </c>
      <c r="J173" s="48">
        <v>8.5</v>
      </c>
      <c r="K173" s="47">
        <v>0</v>
      </c>
      <c r="L173" s="48">
        <v>2</v>
      </c>
      <c r="M173" s="63">
        <v>423.5</v>
      </c>
      <c r="N173" s="63">
        <v>931.7</v>
      </c>
      <c r="O173" s="47"/>
      <c r="P173" s="47"/>
      <c r="Q173" s="47"/>
      <c r="R173" s="51"/>
      <c r="S173" s="47"/>
      <c r="T173" s="64">
        <v>0.76626213592233006</v>
      </c>
      <c r="U173" s="79">
        <v>276</v>
      </c>
      <c r="V173" s="79">
        <v>124</v>
      </c>
      <c r="W173" s="47">
        <v>87.234042599999995</v>
      </c>
      <c r="X173" s="70">
        <v>6</v>
      </c>
      <c r="Y173" s="51"/>
      <c r="Z173" s="48">
        <v>0</v>
      </c>
      <c r="AA173" s="55">
        <v>7.2850898494414764</v>
      </c>
      <c r="AB173" s="47">
        <v>7.866728366496992</v>
      </c>
      <c r="AC173" s="47">
        <v>6.6428206438426161</v>
      </c>
      <c r="AD173" s="56">
        <v>2.1855269548324427</v>
      </c>
      <c r="AE173" s="56">
        <v>2.3137436372049978</v>
      </c>
      <c r="AF173" s="56">
        <v>2.043944813490036</v>
      </c>
      <c r="AG173" s="56">
        <v>3.1568722680913064</v>
      </c>
      <c r="AH173" s="56">
        <v>3.7019898195279963</v>
      </c>
      <c r="AI173" s="56">
        <v>2.5549310168625445</v>
      </c>
      <c r="AJ173" s="56">
        <v>0.72850898494414762</v>
      </c>
      <c r="AK173" s="56">
        <v>0.92549745488199908</v>
      </c>
      <c r="AL173" s="56">
        <v>0.510986203372509</v>
      </c>
      <c r="AM173" s="55">
        <v>0.97134531325886353</v>
      </c>
      <c r="AN173" s="48">
        <v>1.3882461823229986</v>
      </c>
      <c r="AO173" s="48">
        <v>0.510986203372509</v>
      </c>
      <c r="AP173" s="47">
        <v>0.48567265662943176</v>
      </c>
      <c r="AQ173" s="48">
        <v>0.46274872744099954</v>
      </c>
      <c r="AR173" s="48">
        <v>0.510986203372509</v>
      </c>
      <c r="AS173" s="48">
        <v>0</v>
      </c>
      <c r="AT173" s="48">
        <v>0</v>
      </c>
      <c r="AU173" s="48">
        <v>0</v>
      </c>
      <c r="AV173" s="85">
        <v>0.76666666666666672</v>
      </c>
      <c r="AW173" s="63"/>
      <c r="AX173" s="63">
        <v>2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/>
      <c r="BE173" s="63"/>
      <c r="BF173" s="63">
        <v>223</v>
      </c>
      <c r="BG173" s="63">
        <v>943</v>
      </c>
      <c r="BH173" s="63">
        <v>815</v>
      </c>
      <c r="BI173" s="63">
        <v>949</v>
      </c>
      <c r="BJ173" s="80">
        <v>223</v>
      </c>
      <c r="BK173" s="80">
        <v>783</v>
      </c>
      <c r="BL173" s="63">
        <v>735</v>
      </c>
      <c r="BM173" s="63">
        <v>869</v>
      </c>
      <c r="BN173" s="51">
        <v>1123.7</v>
      </c>
      <c r="BO173" s="66">
        <v>0.19406078458638046</v>
      </c>
      <c r="BP173" s="51">
        <v>4103</v>
      </c>
      <c r="BQ173" s="51">
        <v>3.6513304262703565</v>
      </c>
      <c r="BR173" s="51">
        <v>52.351937606629292</v>
      </c>
      <c r="BS173" s="51">
        <v>47.648062393370708</v>
      </c>
      <c r="BT173" s="51">
        <v>794</v>
      </c>
      <c r="BU173" s="51">
        <v>2724</v>
      </c>
      <c r="BV173" s="51">
        <v>612</v>
      </c>
      <c r="BW173" s="48">
        <v>1.1028513238289206</v>
      </c>
      <c r="BX173" s="48">
        <v>51.615271659324527</v>
      </c>
      <c r="BY173" s="48">
        <v>77.07808564231739</v>
      </c>
      <c r="BZ173" s="48">
        <v>12.106537530266344</v>
      </c>
      <c r="CA173" s="47">
        <v>2.1119205971583193</v>
      </c>
      <c r="CB173" s="47">
        <v>0.97148347469282692</v>
      </c>
      <c r="CC173" s="47">
        <v>0</v>
      </c>
      <c r="CD173" s="63">
        <v>0</v>
      </c>
    </row>
    <row r="174" spans="1:82" x14ac:dyDescent="0.45">
      <c r="A174" s="1"/>
      <c r="B174" s="1"/>
      <c r="C174" s="1"/>
      <c r="D174" s="1"/>
      <c r="E174" s="1">
        <v>8</v>
      </c>
      <c r="F174" s="1" t="s">
        <v>568</v>
      </c>
      <c r="G174" s="1">
        <v>8309</v>
      </c>
      <c r="H174" s="1" t="s">
        <v>517</v>
      </c>
      <c r="I174" s="48">
        <v>26.4</v>
      </c>
      <c r="J174" s="48">
        <v>9.4</v>
      </c>
      <c r="K174" s="47">
        <v>0</v>
      </c>
      <c r="L174" s="48"/>
      <c r="M174" s="63"/>
      <c r="N174" s="63"/>
      <c r="O174" s="47"/>
      <c r="P174" s="47"/>
      <c r="Q174" s="47"/>
      <c r="R174" s="51"/>
      <c r="S174" s="47"/>
      <c r="T174" s="64"/>
      <c r="U174" s="79">
        <v>744</v>
      </c>
      <c r="V174" s="79">
        <v>736</v>
      </c>
      <c r="W174" s="47">
        <v>80.645161299999998</v>
      </c>
      <c r="X174" s="70">
        <v>22</v>
      </c>
      <c r="Y174" s="51"/>
      <c r="Z174" s="48">
        <v>0</v>
      </c>
      <c r="AA174" s="55">
        <v>7.0317916212736451</v>
      </c>
      <c r="AB174" s="47">
        <v>7.6112412177985949</v>
      </c>
      <c r="AC174" s="47">
        <v>6.4347476372411023</v>
      </c>
      <c r="AD174" s="56">
        <v>1.1884718233138556</v>
      </c>
      <c r="AE174" s="56">
        <v>0.97580015612802495</v>
      </c>
      <c r="AF174" s="56">
        <v>1.4076010456464909</v>
      </c>
      <c r="AG174" s="56">
        <v>1.9807863721897594</v>
      </c>
      <c r="AH174" s="56">
        <v>2.1467603434816551</v>
      </c>
      <c r="AI174" s="56">
        <v>1.8097727729740598</v>
      </c>
      <c r="AJ174" s="56">
        <v>0.49519659304743985</v>
      </c>
      <c r="AK174" s="56">
        <v>0.97580015612802495</v>
      </c>
      <c r="AL174" s="56">
        <v>0</v>
      </c>
      <c r="AM174" s="55">
        <v>0.39615727443795185</v>
      </c>
      <c r="AN174" s="48">
        <v>0.39032006245120998</v>
      </c>
      <c r="AO174" s="48">
        <v>0.4021717273275689</v>
      </c>
      <c r="AP174" s="47">
        <v>0.39615727443795185</v>
      </c>
      <c r="AQ174" s="48">
        <v>0.39032006245120998</v>
      </c>
      <c r="AR174" s="48">
        <v>0.4021717273275689</v>
      </c>
      <c r="AS174" s="48">
        <v>0.19807863721897592</v>
      </c>
      <c r="AT174" s="48">
        <v>0.39032006245120998</v>
      </c>
      <c r="AU174" s="48">
        <v>0</v>
      </c>
      <c r="AV174" s="85">
        <v>0.83098591549295775</v>
      </c>
      <c r="AW174" s="63">
        <v>1</v>
      </c>
      <c r="AX174" s="63">
        <v>1</v>
      </c>
      <c r="AY174" s="63"/>
      <c r="AZ174" s="63"/>
      <c r="BA174" s="63"/>
      <c r="BB174" s="63"/>
      <c r="BC174" s="63">
        <v>1</v>
      </c>
      <c r="BD174" s="63"/>
      <c r="BE174" s="63"/>
      <c r="BF174" s="63">
        <v>740</v>
      </c>
      <c r="BG174" s="63">
        <v>2746</v>
      </c>
      <c r="BH174" s="63">
        <v>1927</v>
      </c>
      <c r="BI174" s="63">
        <v>2235</v>
      </c>
      <c r="BJ174" s="80">
        <v>740</v>
      </c>
      <c r="BK174" s="80">
        <v>2186</v>
      </c>
      <c r="BL174" s="63">
        <v>1927</v>
      </c>
      <c r="BM174" s="63">
        <v>2155</v>
      </c>
      <c r="BN174" s="51"/>
      <c r="BO174" s="66">
        <v>0.47453371965760544</v>
      </c>
      <c r="BP174" s="51"/>
      <c r="BQ174" s="51"/>
      <c r="BR174" s="51"/>
      <c r="BS174" s="51"/>
      <c r="BT174" s="51"/>
      <c r="BU174" s="51"/>
      <c r="BV174" s="51"/>
      <c r="BW174" s="48"/>
      <c r="BX174" s="48"/>
      <c r="BY174" s="48"/>
      <c r="BZ174" s="48"/>
      <c r="CA174" s="47">
        <v>1.5753201384551445</v>
      </c>
      <c r="CB174" s="47">
        <v>0.90655215514871523</v>
      </c>
      <c r="CC174" s="47"/>
      <c r="CD174" s="63"/>
    </row>
    <row r="175" spans="1:82" x14ac:dyDescent="0.45">
      <c r="A175" s="1"/>
      <c r="B175" s="1"/>
      <c r="C175" s="1"/>
      <c r="D175" s="1"/>
      <c r="E175" s="1">
        <v>8</v>
      </c>
      <c r="F175" s="1" t="s">
        <v>568</v>
      </c>
      <c r="G175" s="1">
        <v>8310</v>
      </c>
      <c r="H175" s="1" t="s">
        <v>344</v>
      </c>
      <c r="I175" s="48">
        <v>18</v>
      </c>
      <c r="J175" s="48">
        <v>7.1</v>
      </c>
      <c r="K175" s="47">
        <v>0</v>
      </c>
      <c r="L175" s="48">
        <v>2.5</v>
      </c>
      <c r="M175" s="63">
        <v>791.6</v>
      </c>
      <c r="N175" s="63">
        <v>1202</v>
      </c>
      <c r="O175" s="47"/>
      <c r="P175" s="47"/>
      <c r="Q175" s="47"/>
      <c r="R175" s="51"/>
      <c r="S175" s="47"/>
      <c r="T175" s="64">
        <v>0.99092513234182</v>
      </c>
      <c r="U175" s="79">
        <v>240</v>
      </c>
      <c r="V175" s="79">
        <v>298</v>
      </c>
      <c r="W175" s="47">
        <v>84.210526299999998</v>
      </c>
      <c r="X175" s="70">
        <v>32</v>
      </c>
      <c r="Y175" s="51"/>
      <c r="Z175" s="48">
        <v>0</v>
      </c>
      <c r="AA175" s="55">
        <v>6.8250758341759354</v>
      </c>
      <c r="AB175" s="47">
        <v>7.8003120124804992</v>
      </c>
      <c r="AC175" s="47">
        <v>5.9026069847515981</v>
      </c>
      <c r="AD175" s="56">
        <v>1.2639029322548028</v>
      </c>
      <c r="AE175" s="56">
        <v>2.6001040041601664</v>
      </c>
      <c r="AF175" s="56">
        <v>0</v>
      </c>
      <c r="AG175" s="56">
        <v>1.5166835187057635</v>
      </c>
      <c r="AH175" s="56">
        <v>1.0400416016640666</v>
      </c>
      <c r="AI175" s="56">
        <v>1.9675356615838662</v>
      </c>
      <c r="AJ175" s="56">
        <v>0.25278058645096058</v>
      </c>
      <c r="AK175" s="56">
        <v>0.52002080083203328</v>
      </c>
      <c r="AL175" s="56">
        <v>0</v>
      </c>
      <c r="AM175" s="55">
        <v>0.75834175935288173</v>
      </c>
      <c r="AN175" s="48">
        <v>1.5600624024960998</v>
      </c>
      <c r="AO175" s="48">
        <v>0</v>
      </c>
      <c r="AP175" s="47">
        <v>0.25278058645096058</v>
      </c>
      <c r="AQ175" s="48">
        <v>0.52002080083203328</v>
      </c>
      <c r="AR175" s="48">
        <v>0</v>
      </c>
      <c r="AS175" s="48">
        <v>0</v>
      </c>
      <c r="AT175" s="48">
        <v>0</v>
      </c>
      <c r="AU175" s="48">
        <v>0</v>
      </c>
      <c r="AV175" s="85">
        <v>0.81481481481481477</v>
      </c>
      <c r="AW175" s="63"/>
      <c r="AX175" s="63"/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/>
      <c r="BE175" s="63"/>
      <c r="BF175" s="63">
        <v>232</v>
      </c>
      <c r="BG175" s="63">
        <v>1247</v>
      </c>
      <c r="BH175" s="63">
        <v>1046</v>
      </c>
      <c r="BI175" s="63">
        <v>913</v>
      </c>
      <c r="BJ175" s="80">
        <v>232</v>
      </c>
      <c r="BK175" s="80">
        <v>1167</v>
      </c>
      <c r="BL175" s="63">
        <v>966</v>
      </c>
      <c r="BM175" s="63">
        <v>913</v>
      </c>
      <c r="BN175" s="51">
        <v>92.4</v>
      </c>
      <c r="BO175" s="66">
        <v>0.18616213700511663</v>
      </c>
      <c r="BP175" s="51">
        <v>3936</v>
      </c>
      <c r="BQ175" s="51">
        <v>42.597402597402592</v>
      </c>
      <c r="BR175" s="51">
        <v>48.628048780487802</v>
      </c>
      <c r="BS175" s="51">
        <v>51.371951219512191</v>
      </c>
      <c r="BT175" s="51">
        <v>816</v>
      </c>
      <c r="BU175" s="51">
        <v>2721</v>
      </c>
      <c r="BV175" s="51">
        <v>438</v>
      </c>
      <c r="BW175" s="48">
        <v>0.95044160942100098</v>
      </c>
      <c r="BX175" s="48">
        <v>46.085997794928332</v>
      </c>
      <c r="BY175" s="48">
        <v>53.67647058823529</v>
      </c>
      <c r="BZ175" s="48">
        <v>10.062893081761006</v>
      </c>
      <c r="CA175" s="47">
        <v>1.4228086156436366</v>
      </c>
      <c r="CB175" s="47">
        <v>0.60469366164854554</v>
      </c>
      <c r="CC175" s="47">
        <v>0</v>
      </c>
      <c r="CD175" s="63">
        <v>0</v>
      </c>
    </row>
    <row r="176" spans="1:82" x14ac:dyDescent="0.45">
      <c r="A176" s="1"/>
      <c r="B176" s="1"/>
      <c r="C176" s="1"/>
      <c r="D176" s="1"/>
      <c r="E176" s="1">
        <v>8</v>
      </c>
      <c r="F176" s="1" t="s">
        <v>568</v>
      </c>
      <c r="G176" s="1">
        <v>8311</v>
      </c>
      <c r="H176" s="1" t="s">
        <v>341</v>
      </c>
      <c r="I176" s="48">
        <v>25.9</v>
      </c>
      <c r="J176" s="48">
        <v>14.7</v>
      </c>
      <c r="K176" s="47">
        <v>0</v>
      </c>
      <c r="L176" s="48">
        <v>6.3</v>
      </c>
      <c r="M176" s="63">
        <v>613.9</v>
      </c>
      <c r="N176" s="63">
        <v>2066.3000000000002</v>
      </c>
      <c r="O176" s="47">
        <v>7.6716532412734937</v>
      </c>
      <c r="P176" s="47"/>
      <c r="Q176" s="47"/>
      <c r="R176" s="51"/>
      <c r="S176" s="47">
        <v>38.358266206367468</v>
      </c>
      <c r="T176" s="64">
        <v>1.1102416570771001</v>
      </c>
      <c r="U176" s="79">
        <v>1047</v>
      </c>
      <c r="V176" s="79">
        <v>963</v>
      </c>
      <c r="W176" s="47">
        <v>95.238095199999989</v>
      </c>
      <c r="X176" s="70">
        <v>17</v>
      </c>
      <c r="Y176" s="51"/>
      <c r="Z176" s="48">
        <v>5.3763440860215059</v>
      </c>
      <c r="AA176" s="55">
        <v>8.3943011166730841</v>
      </c>
      <c r="AB176" s="47">
        <v>7.6992753623188408</v>
      </c>
      <c r="AC176" s="47">
        <v>9.1180631976104394</v>
      </c>
      <c r="AD176" s="56">
        <v>2.4643819792067774</v>
      </c>
      <c r="AE176" s="56">
        <v>2.4154589371980677</v>
      </c>
      <c r="AF176" s="56">
        <v>2.5153277786511556</v>
      </c>
      <c r="AG176" s="56">
        <v>3.1574894108586831</v>
      </c>
      <c r="AH176" s="56">
        <v>2.7173913043478262</v>
      </c>
      <c r="AI176" s="56">
        <v>3.615783681811036</v>
      </c>
      <c r="AJ176" s="56">
        <v>0.4620716211012707</v>
      </c>
      <c r="AK176" s="56">
        <v>0.45289855072463769</v>
      </c>
      <c r="AL176" s="56">
        <v>0.47162395849709166</v>
      </c>
      <c r="AM176" s="55">
        <v>0.77011936850211782</v>
      </c>
      <c r="AN176" s="48">
        <v>0.90579710144927539</v>
      </c>
      <c r="AO176" s="48">
        <v>0.62883194466278891</v>
      </c>
      <c r="AP176" s="47">
        <v>1.1551790527531767</v>
      </c>
      <c r="AQ176" s="48">
        <v>1.3586956521739131</v>
      </c>
      <c r="AR176" s="48">
        <v>0.94324791699418331</v>
      </c>
      <c r="AS176" s="48">
        <v>7.7011936850211793E-2</v>
      </c>
      <c r="AT176" s="48">
        <v>0.15096618357487923</v>
      </c>
      <c r="AU176" s="48">
        <v>0</v>
      </c>
      <c r="AV176" s="85">
        <v>0.8990825688073395</v>
      </c>
      <c r="AW176" s="63"/>
      <c r="AX176" s="63">
        <v>1</v>
      </c>
      <c r="AY176" s="63">
        <v>0</v>
      </c>
      <c r="AZ176" s="63">
        <v>0</v>
      </c>
      <c r="BA176" s="63">
        <v>0</v>
      </c>
      <c r="BB176" s="63">
        <v>1</v>
      </c>
      <c r="BC176" s="63">
        <v>0</v>
      </c>
      <c r="BD176" s="63"/>
      <c r="BE176" s="63"/>
      <c r="BF176" s="63">
        <v>1464</v>
      </c>
      <c r="BG176" s="63">
        <v>4312</v>
      </c>
      <c r="BH176" s="63">
        <v>3471</v>
      </c>
      <c r="BI176" s="63">
        <v>3463</v>
      </c>
      <c r="BJ176" s="80">
        <v>1304</v>
      </c>
      <c r="BK176" s="80">
        <v>3912</v>
      </c>
      <c r="BL176" s="63">
        <v>3231</v>
      </c>
      <c r="BM176" s="63">
        <v>3143</v>
      </c>
      <c r="BN176" s="51">
        <v>1254.9000000000001</v>
      </c>
      <c r="BO176" s="66">
        <v>0.61150667412071968</v>
      </c>
      <c r="BP176" s="51">
        <v>12929</v>
      </c>
      <c r="BQ176" s="51">
        <v>10.30281297314527</v>
      </c>
      <c r="BR176" s="51">
        <v>51.078969757908574</v>
      </c>
      <c r="BS176" s="51">
        <v>48.921030242091426</v>
      </c>
      <c r="BT176" s="51">
        <v>3035</v>
      </c>
      <c r="BU176" s="51">
        <v>8465</v>
      </c>
      <c r="BV176" s="51">
        <v>1575</v>
      </c>
      <c r="BW176" s="48">
        <v>1.0388273818805551</v>
      </c>
      <c r="BX176" s="48">
        <v>54.459539279385702</v>
      </c>
      <c r="BY176" s="48">
        <v>51.894563426688634</v>
      </c>
      <c r="BZ176" s="48">
        <v>13.460803059273424</v>
      </c>
      <c r="CA176" s="47">
        <v>1.9637716182323315</v>
      </c>
      <c r="CB176" s="47">
        <v>1.1827260882535633</v>
      </c>
      <c r="CC176" s="47">
        <v>11.363211236948612</v>
      </c>
      <c r="CD176" s="63">
        <v>0</v>
      </c>
    </row>
    <row r="177" spans="1:82" x14ac:dyDescent="0.45">
      <c r="A177" s="1"/>
      <c r="B177" s="1"/>
      <c r="C177" s="1"/>
      <c r="D177" s="1"/>
      <c r="E177" s="1">
        <v>8</v>
      </c>
      <c r="F177" s="1" t="s">
        <v>568</v>
      </c>
      <c r="G177" s="1">
        <v>8312</v>
      </c>
      <c r="H177" s="1" t="s">
        <v>342</v>
      </c>
      <c r="I177" s="48">
        <v>25</v>
      </c>
      <c r="J177" s="48">
        <v>11.1</v>
      </c>
      <c r="K177" s="47">
        <v>1.3422818791946309</v>
      </c>
      <c r="L177" s="48">
        <v>4</v>
      </c>
      <c r="M177" s="63">
        <v>870.3</v>
      </c>
      <c r="N177" s="63">
        <v>1462.7</v>
      </c>
      <c r="O177" s="47">
        <v>7.0293828201883874</v>
      </c>
      <c r="P177" s="47"/>
      <c r="Q177" s="47"/>
      <c r="R177" s="51"/>
      <c r="S177" s="47">
        <v>28.11753128075355</v>
      </c>
      <c r="T177" s="64">
        <v>1.0214396176015745</v>
      </c>
      <c r="U177" s="79">
        <v>1093</v>
      </c>
      <c r="V177" s="79">
        <v>968</v>
      </c>
      <c r="W177" s="47">
        <v>79.761904800000011</v>
      </c>
      <c r="X177" s="70">
        <v>78</v>
      </c>
      <c r="Y177" s="51"/>
      <c r="Z177" s="48">
        <v>5.6497175141242941</v>
      </c>
      <c r="AA177" s="55">
        <v>8.6013986013985999</v>
      </c>
      <c r="AB177" s="47">
        <v>8.8963024742841252</v>
      </c>
      <c r="AC177" s="47">
        <v>8.302842668167747</v>
      </c>
      <c r="AD177" s="56">
        <v>1.9580419580419581</v>
      </c>
      <c r="AE177" s="56">
        <v>1.5290519877675841</v>
      </c>
      <c r="AF177" s="56">
        <v>2.3923444976076556</v>
      </c>
      <c r="AG177" s="56">
        <v>2.3076923076923079</v>
      </c>
      <c r="AH177" s="56">
        <v>2.6410897970531</v>
      </c>
      <c r="AI177" s="56">
        <v>1.9701660568533634</v>
      </c>
      <c r="AJ177" s="56">
        <v>0.62937062937062938</v>
      </c>
      <c r="AK177" s="56">
        <v>1.1120378092855157</v>
      </c>
      <c r="AL177" s="56">
        <v>0.14072614691809737</v>
      </c>
      <c r="AM177" s="55">
        <v>0.48951048951048953</v>
      </c>
      <c r="AN177" s="48">
        <v>0.4170141784820684</v>
      </c>
      <c r="AO177" s="48">
        <v>0.56290458767238949</v>
      </c>
      <c r="AP177" s="47">
        <v>0.76923076923076927</v>
      </c>
      <c r="AQ177" s="48">
        <v>0.69502363080344731</v>
      </c>
      <c r="AR177" s="48">
        <v>0.84435688150858434</v>
      </c>
      <c r="AS177" s="48">
        <v>0.20979020979020979</v>
      </c>
      <c r="AT177" s="48">
        <v>0.4170141784820684</v>
      </c>
      <c r="AU177" s="48">
        <v>0</v>
      </c>
      <c r="AV177" s="85">
        <v>0.82926829268292679</v>
      </c>
      <c r="AW177" s="63"/>
      <c r="AX177" s="63">
        <v>1</v>
      </c>
      <c r="AY177" s="63">
        <v>8.7100000000000009</v>
      </c>
      <c r="AZ177" s="63">
        <v>0</v>
      </c>
      <c r="BA177" s="63">
        <v>0</v>
      </c>
      <c r="BB177" s="63">
        <v>0</v>
      </c>
      <c r="BC177" s="63">
        <v>1</v>
      </c>
      <c r="BD177" s="63"/>
      <c r="BE177" s="63"/>
      <c r="BF177" s="63">
        <v>1013</v>
      </c>
      <c r="BG177" s="63">
        <v>3470</v>
      </c>
      <c r="BH177" s="63">
        <v>3885</v>
      </c>
      <c r="BI177" s="63">
        <v>2969</v>
      </c>
      <c r="BJ177" s="80">
        <v>1013</v>
      </c>
      <c r="BK177" s="80">
        <v>3150</v>
      </c>
      <c r="BL177" s="63">
        <v>3725</v>
      </c>
      <c r="BM177" s="63">
        <v>2889</v>
      </c>
      <c r="BN177" s="51">
        <v>914.9</v>
      </c>
      <c r="BO177" s="66">
        <v>0.68004044864318269</v>
      </c>
      <c r="BP177" s="51">
        <v>14378</v>
      </c>
      <c r="BQ177" s="51">
        <v>15.715378729915837</v>
      </c>
      <c r="BR177" s="51">
        <v>50.306023090833222</v>
      </c>
      <c r="BS177" s="51">
        <v>49.693976909166778</v>
      </c>
      <c r="BT177" s="51">
        <v>2906</v>
      </c>
      <c r="BU177" s="51">
        <v>9256</v>
      </c>
      <c r="BV177" s="51">
        <v>1986</v>
      </c>
      <c r="BW177" s="48">
        <v>1.013950177935943</v>
      </c>
      <c r="BX177" s="48">
        <v>52.852203975799483</v>
      </c>
      <c r="BY177" s="48">
        <v>68.341362697866487</v>
      </c>
      <c r="BZ177" s="48">
        <v>10.531523890302516</v>
      </c>
      <c r="CA177" s="47">
        <v>1.5387280929158713</v>
      </c>
      <c r="CB177" s="47">
        <v>0.71256535846439673</v>
      </c>
      <c r="CC177" s="47">
        <v>0</v>
      </c>
      <c r="CD177" s="63">
        <v>0</v>
      </c>
    </row>
    <row r="178" spans="1:82" x14ac:dyDescent="0.45">
      <c r="A178" s="1"/>
      <c r="B178" s="1"/>
      <c r="C178" s="1"/>
      <c r="D178" s="1"/>
      <c r="E178" s="1">
        <v>8</v>
      </c>
      <c r="F178" s="1" t="s">
        <v>568</v>
      </c>
      <c r="G178" s="1">
        <v>8313</v>
      </c>
      <c r="H178" s="1" t="s">
        <v>343</v>
      </c>
      <c r="I178" s="48">
        <v>26.9</v>
      </c>
      <c r="J178" s="48">
        <v>13.8</v>
      </c>
      <c r="K178" s="47">
        <v>0.87336244541484709</v>
      </c>
      <c r="L178" s="48">
        <v>4.8</v>
      </c>
      <c r="M178" s="63">
        <v>348.9</v>
      </c>
      <c r="N178" s="63">
        <v>1326.9</v>
      </c>
      <c r="O178" s="47">
        <v>4.6339202965708992</v>
      </c>
      <c r="P178" s="47"/>
      <c r="Q178" s="47"/>
      <c r="R178" s="51"/>
      <c r="S178" s="47">
        <v>23.169601482854496</v>
      </c>
      <c r="T178" s="64">
        <v>0.96394810009267839</v>
      </c>
      <c r="U178" s="79">
        <v>1375</v>
      </c>
      <c r="V178" s="79">
        <v>1684</v>
      </c>
      <c r="W178" s="47">
        <v>76.25</v>
      </c>
      <c r="X178" s="70">
        <v>79</v>
      </c>
      <c r="Y178" s="51"/>
      <c r="Z178" s="48">
        <v>4.9261083743842367</v>
      </c>
      <c r="AA178" s="55">
        <v>8.4282671112346037</v>
      </c>
      <c r="AB178" s="47">
        <v>8.7296535418750576</v>
      </c>
      <c r="AC178" s="47">
        <v>8.1155043880343491</v>
      </c>
      <c r="AD178" s="56">
        <v>1.8986755580253776</v>
      </c>
      <c r="AE178" s="56">
        <v>1.9096117122851686</v>
      </c>
      <c r="AF178" s="56">
        <v>1.8873266018684531</v>
      </c>
      <c r="AG178" s="56">
        <v>2.4543854774474392</v>
      </c>
      <c r="AH178" s="56">
        <v>2.2733472765299627</v>
      </c>
      <c r="AI178" s="56">
        <v>2.6422572426158348</v>
      </c>
      <c r="AJ178" s="56">
        <v>0.50940075947022312</v>
      </c>
      <c r="AK178" s="56">
        <v>1.0002728016731834</v>
      </c>
      <c r="AL178" s="56">
        <v>0</v>
      </c>
      <c r="AM178" s="55">
        <v>0.41678243956654626</v>
      </c>
      <c r="AN178" s="48">
        <v>0.5456033463671911</v>
      </c>
      <c r="AO178" s="48">
        <v>0.28309899028026803</v>
      </c>
      <c r="AP178" s="47">
        <v>0.74094655922941566</v>
      </c>
      <c r="AQ178" s="48">
        <v>0.45466945530599256</v>
      </c>
      <c r="AR178" s="48">
        <v>1.0380296310276493</v>
      </c>
      <c r="AS178" s="48">
        <v>0.23154579975919237</v>
      </c>
      <c r="AT178" s="48">
        <v>0.45466945530599256</v>
      </c>
      <c r="AU178" s="48">
        <v>0</v>
      </c>
      <c r="AV178" s="85">
        <v>0.80769230769230771</v>
      </c>
      <c r="AW178" s="63"/>
      <c r="AX178" s="63">
        <v>10</v>
      </c>
      <c r="AY178" s="63">
        <v>6.64</v>
      </c>
      <c r="AZ178" s="63">
        <v>0</v>
      </c>
      <c r="BA178" s="63">
        <v>0</v>
      </c>
      <c r="BB178" s="63">
        <v>0</v>
      </c>
      <c r="BC178" s="63">
        <v>0</v>
      </c>
      <c r="BD178" s="63"/>
      <c r="BE178" s="63"/>
      <c r="BF178" s="63">
        <v>2037</v>
      </c>
      <c r="BG178" s="63">
        <v>5646</v>
      </c>
      <c r="BH178" s="63">
        <v>6986</v>
      </c>
      <c r="BI178" s="63">
        <v>6228</v>
      </c>
      <c r="BJ178" s="80">
        <v>1877</v>
      </c>
      <c r="BK178" s="80">
        <v>5406</v>
      </c>
      <c r="BL178" s="63">
        <v>6426</v>
      </c>
      <c r="BM178" s="63">
        <v>5828</v>
      </c>
      <c r="BN178" s="51">
        <v>727</v>
      </c>
      <c r="BO178" s="66">
        <v>1.0214322944010412</v>
      </c>
      <c r="BP178" s="51">
        <v>21596</v>
      </c>
      <c r="BQ178" s="51">
        <v>29.705639614855571</v>
      </c>
      <c r="BR178" s="51">
        <v>50.921466938321913</v>
      </c>
      <c r="BS178" s="51">
        <v>49.078533061678087</v>
      </c>
      <c r="BT178" s="51">
        <v>4036</v>
      </c>
      <c r="BU178" s="51">
        <v>14568</v>
      </c>
      <c r="BV178" s="51">
        <v>2970</v>
      </c>
      <c r="BW178" s="48">
        <v>1.0410596026490067</v>
      </c>
      <c r="BX178" s="48">
        <v>48.091707852828115</v>
      </c>
      <c r="BY178" s="48">
        <v>73.587710604558964</v>
      </c>
      <c r="BZ178" s="48">
        <v>10.614628719755261</v>
      </c>
      <c r="CA178" s="47">
        <v>1.548151865604998</v>
      </c>
      <c r="CB178" s="47">
        <v>0.81801910802709499</v>
      </c>
      <c r="CC178" s="47">
        <v>8.733297719226881</v>
      </c>
      <c r="CD178" s="63">
        <v>0</v>
      </c>
    </row>
    <row r="179" spans="1:82" x14ac:dyDescent="0.45">
      <c r="A179" s="1"/>
      <c r="B179" s="1"/>
      <c r="C179" s="1"/>
      <c r="D179" s="1"/>
      <c r="E179" s="1">
        <v>8</v>
      </c>
      <c r="F179" s="1" t="s">
        <v>568</v>
      </c>
      <c r="G179" s="1">
        <v>8314</v>
      </c>
      <c r="H179" s="1" t="s">
        <v>345</v>
      </c>
      <c r="I179" s="48">
        <v>27.2</v>
      </c>
      <c r="J179" s="48">
        <v>10.4</v>
      </c>
      <c r="K179" s="47">
        <v>0.61728395061728392</v>
      </c>
      <c r="L179" s="48">
        <v>7.4</v>
      </c>
      <c r="M179" s="63">
        <v>413.2</v>
      </c>
      <c r="N179" s="63">
        <v>691.4</v>
      </c>
      <c r="O179" s="47"/>
      <c r="P179" s="47"/>
      <c r="Q179" s="47"/>
      <c r="R179" s="51"/>
      <c r="S179" s="47"/>
      <c r="T179" s="64">
        <v>1.1391818472355386</v>
      </c>
      <c r="U179" s="79">
        <v>754</v>
      </c>
      <c r="V179" s="79">
        <v>287</v>
      </c>
      <c r="W179" s="47">
        <v>79.347826099999992</v>
      </c>
      <c r="X179" s="70">
        <v>5</v>
      </c>
      <c r="Y179" s="51"/>
      <c r="Z179" s="48">
        <v>37.037037037037038</v>
      </c>
      <c r="AA179" s="55">
        <v>6.9590548632464797</v>
      </c>
      <c r="AB179" s="47">
        <v>8.9887640449438209</v>
      </c>
      <c r="AC179" s="47">
        <v>4.8955613577023502</v>
      </c>
      <c r="AD179" s="56">
        <v>0.32367697038355719</v>
      </c>
      <c r="AE179" s="56">
        <v>0.32102728731942215</v>
      </c>
      <c r="AF179" s="56">
        <v>0.32637075718015668</v>
      </c>
      <c r="AG179" s="56">
        <v>1.6183848519177861</v>
      </c>
      <c r="AH179" s="56">
        <v>1.6051364365971108</v>
      </c>
      <c r="AI179" s="56">
        <v>1.6318537859007831</v>
      </c>
      <c r="AJ179" s="56">
        <v>1.6183848519177861</v>
      </c>
      <c r="AK179" s="56">
        <v>2.5682182985553772</v>
      </c>
      <c r="AL179" s="56">
        <v>0.65274151436031336</v>
      </c>
      <c r="AM179" s="55">
        <v>0</v>
      </c>
      <c r="AN179" s="48">
        <v>0</v>
      </c>
      <c r="AO179" s="48">
        <v>0</v>
      </c>
      <c r="AP179" s="47">
        <v>0.1618384851917786</v>
      </c>
      <c r="AQ179" s="48">
        <v>0.32102728731942215</v>
      </c>
      <c r="AR179" s="48">
        <v>0</v>
      </c>
      <c r="AS179" s="48">
        <v>0</v>
      </c>
      <c r="AT179" s="48">
        <v>0</v>
      </c>
      <c r="AU179" s="48">
        <v>0</v>
      </c>
      <c r="AV179" s="85">
        <v>0.48837209302325579</v>
      </c>
      <c r="AW179" s="63"/>
      <c r="AX179" s="63">
        <v>1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/>
      <c r="BE179" s="63"/>
      <c r="BF179" s="63">
        <v>524</v>
      </c>
      <c r="BG179" s="63">
        <v>1575</v>
      </c>
      <c r="BH179" s="63">
        <v>2169</v>
      </c>
      <c r="BI179" s="63">
        <v>1862</v>
      </c>
      <c r="BJ179" s="80">
        <v>524</v>
      </c>
      <c r="BK179" s="80">
        <v>1095</v>
      </c>
      <c r="BL179" s="63">
        <v>1769</v>
      </c>
      <c r="BM179" s="63">
        <v>1542</v>
      </c>
      <c r="BN179" s="51">
        <v>2124.6</v>
      </c>
      <c r="BO179" s="66">
        <v>0.28936482576151001</v>
      </c>
      <c r="BP179" s="51">
        <v>6118</v>
      </c>
      <c r="BQ179" s="51">
        <v>2.8796008660453736</v>
      </c>
      <c r="BR179" s="51">
        <v>49.362536776724419</v>
      </c>
      <c r="BS179" s="51">
        <v>50.637463223275581</v>
      </c>
      <c r="BT179" s="51">
        <v>1374</v>
      </c>
      <c r="BU179" s="51">
        <v>4594</v>
      </c>
      <c r="BV179" s="51">
        <v>374</v>
      </c>
      <c r="BW179" s="48">
        <v>1.1000000000000001</v>
      </c>
      <c r="BX179" s="48">
        <v>38.049629952111452</v>
      </c>
      <c r="BY179" s="48">
        <v>27.219796215429405</v>
      </c>
      <c r="BZ179" s="48">
        <v>25.543992431409649</v>
      </c>
      <c r="CA179" s="47">
        <v>3.2042012604758128</v>
      </c>
      <c r="CB179" s="47">
        <v>1.6021006302379064</v>
      </c>
      <c r="CC179" s="47">
        <v>0</v>
      </c>
      <c r="CD179" s="63">
        <v>0</v>
      </c>
    </row>
    <row r="180" spans="1:82" x14ac:dyDescent="0.45">
      <c r="A180" s="1"/>
      <c r="B180" s="1"/>
      <c r="C180" s="1"/>
      <c r="D180" s="1"/>
      <c r="E180" s="1">
        <v>8</v>
      </c>
      <c r="F180" s="1" t="s">
        <v>568</v>
      </c>
      <c r="G180" s="1">
        <v>8401</v>
      </c>
      <c r="H180" s="1" t="s">
        <v>346</v>
      </c>
      <c r="I180" s="48">
        <v>26.8</v>
      </c>
      <c r="J180" s="48">
        <v>10.7</v>
      </c>
      <c r="K180" s="47">
        <v>0.49059689288634506</v>
      </c>
      <c r="L180" s="48">
        <v>6</v>
      </c>
      <c r="M180" s="63">
        <v>591.4</v>
      </c>
      <c r="N180" s="63">
        <v>2765</v>
      </c>
      <c r="O180" s="47">
        <v>0.56146970309482103</v>
      </c>
      <c r="P180" s="47">
        <v>0.56146970309482103</v>
      </c>
      <c r="Q180" s="47">
        <v>12184.903202623185</v>
      </c>
      <c r="R180" s="51">
        <v>27</v>
      </c>
      <c r="S180" s="47">
        <v>102.18748596325742</v>
      </c>
      <c r="T180" s="64">
        <v>0.88567353905583257</v>
      </c>
      <c r="U180" s="79">
        <v>11214</v>
      </c>
      <c r="V180" s="79">
        <v>8060</v>
      </c>
      <c r="W180" s="47">
        <v>66.128265999999996</v>
      </c>
      <c r="X180" s="70">
        <v>850</v>
      </c>
      <c r="Y180" s="51">
        <v>40.883074407195423</v>
      </c>
      <c r="Z180" s="48">
        <v>6.0362173038229372</v>
      </c>
      <c r="AA180" s="55">
        <v>6.6472485757892565</v>
      </c>
      <c r="AB180" s="47">
        <v>6.7301839973781545</v>
      </c>
      <c r="AC180" s="47">
        <v>6.5607106544656721</v>
      </c>
      <c r="AD180" s="56">
        <v>1.8281331238713934</v>
      </c>
      <c r="AE180" s="56">
        <v>1.7439955054075564</v>
      </c>
      <c r="AF180" s="56">
        <v>1.9050676941189062</v>
      </c>
      <c r="AG180" s="56">
        <v>1.6827769733495088</v>
      </c>
      <c r="AH180" s="56">
        <v>1.5684254880846482</v>
      </c>
      <c r="AI180" s="56">
        <v>1.7873387916733559</v>
      </c>
      <c r="AJ180" s="56">
        <v>0.38016223982646713</v>
      </c>
      <c r="AK180" s="56">
        <v>0.60864272671941566</v>
      </c>
      <c r="AL180" s="56">
        <v>0.17124203992080056</v>
      </c>
      <c r="AM180" s="55">
        <v>0.58142460208753788</v>
      </c>
      <c r="AN180" s="48">
        <v>0.70228006929163356</v>
      </c>
      <c r="AO180" s="48">
        <v>0.47091560978220154</v>
      </c>
      <c r="AP180" s="47">
        <v>0.67646516204415463</v>
      </c>
      <c r="AQ180" s="48">
        <v>0.6203473945409429</v>
      </c>
      <c r="AR180" s="48">
        <v>0.72777866966340243</v>
      </c>
      <c r="AS180" s="48">
        <v>0.13976552934796585</v>
      </c>
      <c r="AT180" s="48">
        <v>0.21068402078749005</v>
      </c>
      <c r="AU180" s="48">
        <v>7.4918392465350245E-2</v>
      </c>
      <c r="AV180" s="85">
        <v>0.78973927670311184</v>
      </c>
      <c r="AW180" s="63">
        <v>37</v>
      </c>
      <c r="AX180" s="63">
        <v>62</v>
      </c>
      <c r="AY180" s="63">
        <v>5.95</v>
      </c>
      <c r="AZ180" s="63">
        <v>2.61</v>
      </c>
      <c r="BA180" s="63">
        <v>1</v>
      </c>
      <c r="BB180" s="63">
        <v>0</v>
      </c>
      <c r="BC180" s="63">
        <v>2</v>
      </c>
      <c r="BD180" s="63">
        <v>1</v>
      </c>
      <c r="BE180" s="63">
        <v>1</v>
      </c>
      <c r="BF180" s="63">
        <v>14152</v>
      </c>
      <c r="BG180" s="63">
        <v>45529</v>
      </c>
      <c r="BH180" s="63">
        <v>43763</v>
      </c>
      <c r="BI180" s="63">
        <v>42884</v>
      </c>
      <c r="BJ180" s="80">
        <v>12872</v>
      </c>
      <c r="BK180" s="80">
        <v>40249</v>
      </c>
      <c r="BL180" s="63">
        <v>39123</v>
      </c>
      <c r="BM180" s="63">
        <v>39764</v>
      </c>
      <c r="BN180" s="51">
        <v>511.2</v>
      </c>
      <c r="BO180" s="66">
        <v>8.4961069599855463</v>
      </c>
      <c r="BP180" s="51">
        <v>179632</v>
      </c>
      <c r="BQ180" s="51">
        <v>351.3928012519562</v>
      </c>
      <c r="BR180" s="51">
        <v>47.753184287877438</v>
      </c>
      <c r="BS180" s="51">
        <v>52.246815712122562</v>
      </c>
      <c r="BT180" s="51">
        <v>34734</v>
      </c>
      <c r="BU180" s="51">
        <v>125206</v>
      </c>
      <c r="BV180" s="51">
        <v>17401</v>
      </c>
      <c r="BW180" s="48">
        <v>0.91510890811114354</v>
      </c>
      <c r="BX180" s="48">
        <v>41.639378304554093</v>
      </c>
      <c r="BY180" s="48">
        <v>50.097886796798527</v>
      </c>
      <c r="BZ180" s="48">
        <v>13.792636784499919</v>
      </c>
      <c r="CA180" s="47">
        <v>1.7188606809282507</v>
      </c>
      <c r="CB180" s="47">
        <v>0.84115954009448735</v>
      </c>
      <c r="CC180" s="47">
        <v>6.5410471879082772</v>
      </c>
      <c r="CD180" s="63">
        <v>2</v>
      </c>
    </row>
    <row r="181" spans="1:82" x14ac:dyDescent="0.45">
      <c r="A181" s="1"/>
      <c r="B181" s="1"/>
      <c r="C181" s="1"/>
      <c r="D181" s="1"/>
      <c r="E181" s="1">
        <v>8</v>
      </c>
      <c r="F181" s="1" t="s">
        <v>568</v>
      </c>
      <c r="G181" s="1">
        <v>8402</v>
      </c>
      <c r="H181" s="1" t="s">
        <v>215</v>
      </c>
      <c r="I181" s="48">
        <v>22</v>
      </c>
      <c r="J181" s="48">
        <v>11.9</v>
      </c>
      <c r="K181" s="47">
        <v>0</v>
      </c>
      <c r="L181" s="48">
        <v>2.8</v>
      </c>
      <c r="M181" s="63">
        <v>767.9</v>
      </c>
      <c r="N181" s="63">
        <v>1462.3</v>
      </c>
      <c r="O181" s="47">
        <v>4.5726827929946499</v>
      </c>
      <c r="P181" s="47"/>
      <c r="Q181" s="47">
        <v>20426.174036307104</v>
      </c>
      <c r="R181" s="51"/>
      <c r="S181" s="47">
        <v>32.008779550962551</v>
      </c>
      <c r="T181" s="64">
        <v>0.96680232292285884</v>
      </c>
      <c r="U181" s="79">
        <v>1659</v>
      </c>
      <c r="V181" s="79">
        <v>811</v>
      </c>
      <c r="W181" s="47">
        <v>67.450980400000006</v>
      </c>
      <c r="X181" s="70">
        <v>219</v>
      </c>
      <c r="Y181" s="51"/>
      <c r="Z181" s="48">
        <v>0</v>
      </c>
      <c r="AA181" s="55">
        <v>7.1200365130077596</v>
      </c>
      <c r="AB181" s="47">
        <v>8.2041932543299918</v>
      </c>
      <c r="AC181" s="47">
        <v>6.0329067641681897</v>
      </c>
      <c r="AD181" s="56">
        <v>2.1451392058420811</v>
      </c>
      <c r="AE181" s="56">
        <v>2.3701002734731085</v>
      </c>
      <c r="AF181" s="56">
        <v>1.919561243144424</v>
      </c>
      <c r="AG181" s="56">
        <v>1.6887266088544044</v>
      </c>
      <c r="AH181" s="56">
        <v>1.731996353691887</v>
      </c>
      <c r="AI181" s="56">
        <v>1.6453382084095063</v>
      </c>
      <c r="AJ181" s="56">
        <v>0.31948881789137379</v>
      </c>
      <c r="AK181" s="56">
        <v>0.54694621695533274</v>
      </c>
      <c r="AL181" s="56">
        <v>9.1407678244972576E-2</v>
      </c>
      <c r="AM181" s="55">
        <v>0.54769511638521218</v>
      </c>
      <c r="AN181" s="48">
        <v>0.82041932543299911</v>
      </c>
      <c r="AO181" s="48">
        <v>0.27422303473491771</v>
      </c>
      <c r="AP181" s="47">
        <v>0.95846645367412142</v>
      </c>
      <c r="AQ181" s="48">
        <v>0.63810391978122161</v>
      </c>
      <c r="AR181" s="48">
        <v>1.2797074954296161</v>
      </c>
      <c r="AS181" s="48">
        <v>0.18256503879507074</v>
      </c>
      <c r="AT181" s="48">
        <v>0.27347310847766637</v>
      </c>
      <c r="AU181" s="48">
        <v>9.1407678244972576E-2</v>
      </c>
      <c r="AV181" s="85">
        <v>0.8141025641025641</v>
      </c>
      <c r="AW181" s="63">
        <v>5</v>
      </c>
      <c r="AX181" s="63">
        <v>2</v>
      </c>
      <c r="AY181" s="63">
        <v>6.16</v>
      </c>
      <c r="AZ181" s="63">
        <v>0</v>
      </c>
      <c r="BA181" s="63">
        <v>0</v>
      </c>
      <c r="BB181" s="63">
        <v>0</v>
      </c>
      <c r="BC181" s="63">
        <v>0</v>
      </c>
      <c r="BD181" s="63"/>
      <c r="BE181" s="63"/>
      <c r="BF181" s="63">
        <v>1816</v>
      </c>
      <c r="BG181" s="63">
        <v>5766</v>
      </c>
      <c r="BH181" s="63">
        <v>6563</v>
      </c>
      <c r="BI181" s="63">
        <v>5341</v>
      </c>
      <c r="BJ181" s="80">
        <v>1736</v>
      </c>
      <c r="BK181" s="80">
        <v>5286</v>
      </c>
      <c r="BL181" s="63">
        <v>5843</v>
      </c>
      <c r="BM181" s="63">
        <v>5101</v>
      </c>
      <c r="BN181" s="51">
        <v>425.4</v>
      </c>
      <c r="BO181" s="66">
        <v>1.0387904001634596</v>
      </c>
      <c r="BP181" s="51">
        <v>21963</v>
      </c>
      <c r="BQ181" s="51">
        <v>51.629055007052187</v>
      </c>
      <c r="BR181" s="51">
        <v>50.079679460911528</v>
      </c>
      <c r="BS181" s="51">
        <v>49.920320539088472</v>
      </c>
      <c r="BT181" s="51">
        <v>4590</v>
      </c>
      <c r="BU181" s="51">
        <v>14819</v>
      </c>
      <c r="BV181" s="51">
        <v>2423</v>
      </c>
      <c r="BW181" s="48">
        <v>1.0027520410971471</v>
      </c>
      <c r="BX181" s="48">
        <v>47.324380862406365</v>
      </c>
      <c r="BY181" s="48">
        <v>52.788671023965136</v>
      </c>
      <c r="BZ181" s="48">
        <v>11.496885305972885</v>
      </c>
      <c r="CA181" s="47">
        <v>1.5886319881371995</v>
      </c>
      <c r="CB181" s="47">
        <v>0.73418848854149454</v>
      </c>
      <c r="CC181" s="47">
        <v>3.9839146966194336</v>
      </c>
      <c r="CD181" s="63">
        <v>0</v>
      </c>
    </row>
    <row r="182" spans="1:82" x14ac:dyDescent="0.45">
      <c r="A182" s="1"/>
      <c r="B182" s="1"/>
      <c r="C182" s="1"/>
      <c r="D182" s="1"/>
      <c r="E182" s="1">
        <v>8</v>
      </c>
      <c r="F182" s="1" t="s">
        <v>568</v>
      </c>
      <c r="G182" s="1">
        <v>8403</v>
      </c>
      <c r="H182" s="1" t="s">
        <v>347</v>
      </c>
      <c r="I182" s="48">
        <v>28.5</v>
      </c>
      <c r="J182" s="48">
        <v>12.6</v>
      </c>
      <c r="K182" s="47">
        <v>0</v>
      </c>
      <c r="L182" s="48">
        <v>7.3</v>
      </c>
      <c r="M182" s="63">
        <v>755.6</v>
      </c>
      <c r="N182" s="63">
        <v>1368.2</v>
      </c>
      <c r="O182" s="47"/>
      <c r="P182" s="47"/>
      <c r="Q182" s="47"/>
      <c r="R182" s="51"/>
      <c r="S182" s="47"/>
      <c r="T182" s="64">
        <v>0.87952016689847012</v>
      </c>
      <c r="U182" s="79">
        <v>261</v>
      </c>
      <c r="V182" s="79">
        <v>546</v>
      </c>
      <c r="W182" s="47">
        <v>12.6984127</v>
      </c>
      <c r="X182" s="70">
        <v>35</v>
      </c>
      <c r="Y182" s="51"/>
      <c r="Z182" s="48">
        <v>23.255813953488371</v>
      </c>
      <c r="AA182" s="55">
        <v>9.2414995640802093</v>
      </c>
      <c r="AB182" s="47">
        <v>10.766721044045676</v>
      </c>
      <c r="AC182" s="47">
        <v>7.4906367041198498</v>
      </c>
      <c r="AD182" s="56">
        <v>2.266782911944202</v>
      </c>
      <c r="AE182" s="56">
        <v>2.2838499184339316</v>
      </c>
      <c r="AF182" s="56">
        <v>2.2471910112359552</v>
      </c>
      <c r="AG182" s="56">
        <v>1.9180470793374018</v>
      </c>
      <c r="AH182" s="56">
        <v>2.2838499184339316</v>
      </c>
      <c r="AI182" s="56">
        <v>1.4981273408239701</v>
      </c>
      <c r="AJ182" s="56">
        <v>0.87183958151700092</v>
      </c>
      <c r="AK182" s="56">
        <v>1.3050570962479608</v>
      </c>
      <c r="AL182" s="56">
        <v>0.37453183520599254</v>
      </c>
      <c r="AM182" s="55">
        <v>0.17436791630340018</v>
      </c>
      <c r="AN182" s="48">
        <v>0.32626427406199021</v>
      </c>
      <c r="AO182" s="48">
        <v>0</v>
      </c>
      <c r="AP182" s="47">
        <v>0.69747166521360071</v>
      </c>
      <c r="AQ182" s="48">
        <v>0.97879282218597063</v>
      </c>
      <c r="AR182" s="48">
        <v>0.37453183520599254</v>
      </c>
      <c r="AS182" s="48">
        <v>0.17436791630340018</v>
      </c>
      <c r="AT182" s="48">
        <v>0.32626427406199021</v>
      </c>
      <c r="AU182" s="48">
        <v>0</v>
      </c>
      <c r="AV182" s="85">
        <v>0.75471698113207553</v>
      </c>
      <c r="AW182" s="63"/>
      <c r="AX182" s="63"/>
      <c r="AY182" s="63">
        <v>8.48</v>
      </c>
      <c r="AZ182" s="63">
        <v>0</v>
      </c>
      <c r="BA182" s="63">
        <v>0</v>
      </c>
      <c r="BB182" s="63">
        <v>0</v>
      </c>
      <c r="BC182" s="63">
        <v>0</v>
      </c>
      <c r="BD182" s="63"/>
      <c r="BE182" s="63"/>
      <c r="BF182" s="63">
        <v>797</v>
      </c>
      <c r="BG182" s="63">
        <v>1740</v>
      </c>
      <c r="BH182" s="63">
        <v>1608</v>
      </c>
      <c r="BI182" s="63">
        <v>1783</v>
      </c>
      <c r="BJ182" s="80">
        <v>637</v>
      </c>
      <c r="BK182" s="80">
        <v>1500</v>
      </c>
      <c r="BL182" s="63">
        <v>1608</v>
      </c>
      <c r="BM182" s="63">
        <v>1543</v>
      </c>
      <c r="BN182" s="51">
        <v>570.29999999999995</v>
      </c>
      <c r="BO182" s="66">
        <v>0.27030401752648414</v>
      </c>
      <c r="BP182" s="51">
        <v>5715</v>
      </c>
      <c r="BQ182" s="51">
        <v>10.021041557075224</v>
      </c>
      <c r="BR182" s="51">
        <v>53.385826771653541</v>
      </c>
      <c r="BS182" s="51">
        <v>46.614173228346459</v>
      </c>
      <c r="BT182" s="51">
        <v>1018</v>
      </c>
      <c r="BU182" s="51">
        <v>3879</v>
      </c>
      <c r="BV182" s="51">
        <v>876</v>
      </c>
      <c r="BW182" s="48">
        <v>1.1452991452991452</v>
      </c>
      <c r="BX182" s="48">
        <v>48.82701727249291</v>
      </c>
      <c r="BY182" s="48">
        <v>86.051080550098234</v>
      </c>
      <c r="BZ182" s="48">
        <v>7.1020266759050745</v>
      </c>
      <c r="CA182" s="47">
        <v>1.2290722736387993</v>
      </c>
      <c r="CB182" s="47">
        <v>0.6295248230832875</v>
      </c>
      <c r="CC182" s="47">
        <v>48.780487804878049</v>
      </c>
      <c r="CD182" s="63">
        <v>0</v>
      </c>
    </row>
    <row r="183" spans="1:82" x14ac:dyDescent="0.45">
      <c r="A183" s="1"/>
      <c r="B183" s="1"/>
      <c r="C183" s="1"/>
      <c r="D183" s="1"/>
      <c r="E183" s="1">
        <v>8</v>
      </c>
      <c r="F183" s="1" t="s">
        <v>568</v>
      </c>
      <c r="G183" s="1">
        <v>8404</v>
      </c>
      <c r="H183" s="1" t="s">
        <v>216</v>
      </c>
      <c r="I183" s="48">
        <v>26.3</v>
      </c>
      <c r="J183" s="48">
        <v>12.1</v>
      </c>
      <c r="K183" s="47">
        <v>0</v>
      </c>
      <c r="L183" s="48">
        <v>7.5</v>
      </c>
      <c r="M183" s="63">
        <v>607.79999999999995</v>
      </c>
      <c r="N183" s="63">
        <v>1068.7</v>
      </c>
      <c r="O183" s="47">
        <v>5.9248726152387725</v>
      </c>
      <c r="P183" s="47"/>
      <c r="Q183" s="47">
        <v>51901.88410949165</v>
      </c>
      <c r="R183" s="51"/>
      <c r="S183" s="47">
        <v>47.39898092191018</v>
      </c>
      <c r="T183" s="64">
        <v>0.67916814788482049</v>
      </c>
      <c r="U183" s="79">
        <v>992</v>
      </c>
      <c r="V183" s="79">
        <v>421</v>
      </c>
      <c r="W183" s="47">
        <v>89.204545499999995</v>
      </c>
      <c r="X183" s="70">
        <v>194</v>
      </c>
      <c r="Y183" s="51"/>
      <c r="Z183" s="48">
        <v>4.3103448275862064</v>
      </c>
      <c r="AA183" s="55">
        <v>7.5694855115316377</v>
      </c>
      <c r="AB183" s="47">
        <v>8.3775811209439528</v>
      </c>
      <c r="AC183" s="47">
        <v>6.7575577949021932</v>
      </c>
      <c r="AD183" s="56">
        <v>1.7740981667652278</v>
      </c>
      <c r="AE183" s="56">
        <v>1.6519174041297935</v>
      </c>
      <c r="AF183" s="56">
        <v>1.896858328393598</v>
      </c>
      <c r="AG183" s="56">
        <v>1.5375517445298641</v>
      </c>
      <c r="AH183" s="56">
        <v>1.6519174041297935</v>
      </c>
      <c r="AI183" s="56">
        <v>1.4226437462951984</v>
      </c>
      <c r="AJ183" s="56">
        <v>0.35481963335304556</v>
      </c>
      <c r="AK183" s="56">
        <v>0.58997050147492625</v>
      </c>
      <c r="AL183" s="56">
        <v>0.11855364552459988</v>
      </c>
      <c r="AM183" s="55">
        <v>0.59136605558840927</v>
      </c>
      <c r="AN183" s="48">
        <v>0.58997050147492625</v>
      </c>
      <c r="AO183" s="48">
        <v>0.59276822762299941</v>
      </c>
      <c r="AP183" s="47">
        <v>0.47309284447072736</v>
      </c>
      <c r="AQ183" s="48">
        <v>0.35398230088495575</v>
      </c>
      <c r="AR183" s="48">
        <v>0.59276822762299941</v>
      </c>
      <c r="AS183" s="48">
        <v>0.17740981667652278</v>
      </c>
      <c r="AT183" s="48">
        <v>0.35398230088495575</v>
      </c>
      <c r="AU183" s="48">
        <v>0</v>
      </c>
      <c r="AV183" s="85">
        <v>0.875</v>
      </c>
      <c r="AW183" s="63">
        <v>1</v>
      </c>
      <c r="AX183" s="63">
        <v>17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1</v>
      </c>
      <c r="BE183" s="63"/>
      <c r="BF183" s="63">
        <v>1650</v>
      </c>
      <c r="BG183" s="63">
        <v>5388</v>
      </c>
      <c r="BH183" s="63">
        <v>5390</v>
      </c>
      <c r="BI183" s="63">
        <v>5234</v>
      </c>
      <c r="BJ183" s="80">
        <v>1490</v>
      </c>
      <c r="BK183" s="80">
        <v>4828</v>
      </c>
      <c r="BL183" s="63">
        <v>4990</v>
      </c>
      <c r="BM183" s="63">
        <v>4514</v>
      </c>
      <c r="BN183" s="51">
        <v>342.3</v>
      </c>
      <c r="BO183" s="66">
        <v>0.80168908085282686</v>
      </c>
      <c r="BP183" s="51">
        <v>16950</v>
      </c>
      <c r="BQ183" s="51">
        <v>49.517966695880801</v>
      </c>
      <c r="BR183" s="51">
        <v>50.123893805309741</v>
      </c>
      <c r="BS183" s="51">
        <v>49.876106194690266</v>
      </c>
      <c r="BT183" s="51">
        <v>3312</v>
      </c>
      <c r="BU183" s="51">
        <v>11547</v>
      </c>
      <c r="BV183" s="51">
        <v>1993</v>
      </c>
      <c r="BW183" s="48">
        <v>1.0042816365366318</v>
      </c>
      <c r="BX183" s="48">
        <v>45.942669091538932</v>
      </c>
      <c r="BY183" s="48">
        <v>60.175120772946855</v>
      </c>
      <c r="BZ183" s="48">
        <v>12.580109185853312</v>
      </c>
      <c r="CA183" s="47">
        <v>1.7834872207659942</v>
      </c>
      <c r="CB183" s="47">
        <v>0.80761685468648792</v>
      </c>
      <c r="CC183" s="47">
        <v>9.4336093287875258</v>
      </c>
      <c r="CD183" s="63">
        <v>0</v>
      </c>
    </row>
    <row r="184" spans="1:82" x14ac:dyDescent="0.45">
      <c r="A184" s="1"/>
      <c r="B184" s="1"/>
      <c r="C184" s="1"/>
      <c r="D184" s="1"/>
      <c r="E184" s="1">
        <v>8</v>
      </c>
      <c r="F184" s="1" t="s">
        <v>568</v>
      </c>
      <c r="G184" s="1">
        <v>8405</v>
      </c>
      <c r="H184" s="1" t="s">
        <v>348</v>
      </c>
      <c r="I184" s="48">
        <v>27.7</v>
      </c>
      <c r="J184" s="48">
        <v>15.1</v>
      </c>
      <c r="K184" s="47">
        <v>0.33557046979865773</v>
      </c>
      <c r="L184" s="48">
        <v>6.7</v>
      </c>
      <c r="M184" s="63">
        <v>441.1</v>
      </c>
      <c r="N184" s="63">
        <v>930.3</v>
      </c>
      <c r="O184" s="47"/>
      <c r="P184" s="47"/>
      <c r="Q184" s="47"/>
      <c r="R184" s="51"/>
      <c r="S184" s="47"/>
      <c r="T184" s="64">
        <v>0.87800888057957471</v>
      </c>
      <c r="U184" s="79">
        <v>1940</v>
      </c>
      <c r="V184" s="79">
        <v>2250</v>
      </c>
      <c r="W184" s="47">
        <v>77.647058799999996</v>
      </c>
      <c r="X184" s="70">
        <v>152</v>
      </c>
      <c r="Y184" s="51"/>
      <c r="Z184" s="48">
        <v>0</v>
      </c>
      <c r="AA184" s="55">
        <v>6.3269029227962585</v>
      </c>
      <c r="AB184" s="47">
        <v>6.423821039903264</v>
      </c>
      <c r="AC184" s="47">
        <v>6.2245630835527894</v>
      </c>
      <c r="AD184" s="56">
        <v>2.0572138337926482</v>
      </c>
      <c r="AE184" s="56">
        <v>2.0405078597339785</v>
      </c>
      <c r="AF184" s="56">
        <v>2.0748543611842631</v>
      </c>
      <c r="AG184" s="56">
        <v>1.7466909909560222</v>
      </c>
      <c r="AH184" s="56">
        <v>1.6626360338573154</v>
      </c>
      <c r="AI184" s="56">
        <v>1.8354480887399252</v>
      </c>
      <c r="AJ184" s="56">
        <v>0.54341497496409574</v>
      </c>
      <c r="AK184" s="56">
        <v>0.8313180169286577</v>
      </c>
      <c r="AL184" s="56">
        <v>0.23940627244433804</v>
      </c>
      <c r="AM184" s="55">
        <v>0.81512246244614373</v>
      </c>
      <c r="AN184" s="48">
        <v>1.0580411124546554</v>
      </c>
      <c r="AO184" s="48">
        <v>0.55861463570345538</v>
      </c>
      <c r="AP184" s="47">
        <v>0.58223033031867411</v>
      </c>
      <c r="AQ184" s="48">
        <v>0.45344619105199518</v>
      </c>
      <c r="AR184" s="48">
        <v>0.71821881733301418</v>
      </c>
      <c r="AS184" s="48">
        <v>0.23289213212746962</v>
      </c>
      <c r="AT184" s="48">
        <v>0.30229746070133007</v>
      </c>
      <c r="AU184" s="48">
        <v>0.15960418162955869</v>
      </c>
      <c r="AV184" s="85">
        <v>0.78527607361963192</v>
      </c>
      <c r="AW184" s="63"/>
      <c r="AX184" s="63">
        <v>9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/>
      <c r="BE184" s="63"/>
      <c r="BF184" s="63">
        <v>1800</v>
      </c>
      <c r="BG184" s="63">
        <v>5420</v>
      </c>
      <c r="BH184" s="63">
        <v>5315</v>
      </c>
      <c r="BI184" s="63">
        <v>5168</v>
      </c>
      <c r="BJ184" s="80">
        <v>1640</v>
      </c>
      <c r="BK184" s="80">
        <v>4620</v>
      </c>
      <c r="BL184" s="63">
        <v>4915</v>
      </c>
      <c r="BM184" s="63">
        <v>4688</v>
      </c>
      <c r="BN184" s="51">
        <v>1776.6</v>
      </c>
      <c r="BO184" s="66">
        <v>1.2223038888778528</v>
      </c>
      <c r="BP184" s="51">
        <v>25843</v>
      </c>
      <c r="BQ184" s="51">
        <v>14.546324439941461</v>
      </c>
      <c r="BR184" s="51">
        <v>51.275006771659633</v>
      </c>
      <c r="BS184" s="51">
        <v>48.724993228340367</v>
      </c>
      <c r="BT184" s="51">
        <v>5820</v>
      </c>
      <c r="BU184" s="51">
        <v>17057</v>
      </c>
      <c r="BV184" s="51">
        <v>2712</v>
      </c>
      <c r="BW184" s="48">
        <v>1.0613017560818432</v>
      </c>
      <c r="BX184" s="48">
        <v>50.020519434836139</v>
      </c>
      <c r="BY184" s="48">
        <v>46.597938144329895</v>
      </c>
      <c r="BZ184" s="48">
        <v>11.64562898120286</v>
      </c>
      <c r="CA184" s="47">
        <v>1.5673557239459639</v>
      </c>
      <c r="CB184" s="47">
        <v>0.77841827900672034</v>
      </c>
      <c r="CC184" s="47">
        <v>6.711158314439448</v>
      </c>
      <c r="CD184" s="63">
        <v>0</v>
      </c>
    </row>
    <row r="185" spans="1:82" x14ac:dyDescent="0.45">
      <c r="A185" s="1"/>
      <c r="B185" s="1"/>
      <c r="C185" s="1"/>
      <c r="D185" s="1"/>
      <c r="E185" s="1">
        <v>8</v>
      </c>
      <c r="F185" s="1" t="s">
        <v>568</v>
      </c>
      <c r="G185" s="1">
        <v>8406</v>
      </c>
      <c r="H185" s="1" t="s">
        <v>349</v>
      </c>
      <c r="I185" s="48">
        <v>27</v>
      </c>
      <c r="J185" s="48">
        <v>10.3</v>
      </c>
      <c r="K185" s="47">
        <v>0.50377833753148615</v>
      </c>
      <c r="L185" s="48">
        <v>5.8</v>
      </c>
      <c r="M185" s="63">
        <v>535.9</v>
      </c>
      <c r="N185" s="63">
        <v>1535.4</v>
      </c>
      <c r="O185" s="47"/>
      <c r="P185" s="47"/>
      <c r="Q185" s="47"/>
      <c r="R185" s="51"/>
      <c r="S185" s="47"/>
      <c r="T185" s="64">
        <v>0.9820538709572354</v>
      </c>
      <c r="U185" s="79">
        <v>1863</v>
      </c>
      <c r="V185" s="79">
        <v>1325</v>
      </c>
      <c r="W185" s="47">
        <v>28.425357899999998</v>
      </c>
      <c r="X185" s="70">
        <v>216</v>
      </c>
      <c r="Y185" s="51"/>
      <c r="Z185" s="48">
        <v>4.545454545454545</v>
      </c>
      <c r="AA185" s="55">
        <v>3.9362580153641038</v>
      </c>
      <c r="AB185" s="47">
        <v>4.468980021030494</v>
      </c>
      <c r="AC185" s="47">
        <v>3.4385361660321747</v>
      </c>
      <c r="AD185" s="56">
        <v>0.88883245508221698</v>
      </c>
      <c r="AE185" s="56">
        <v>1.1172450052576235</v>
      </c>
      <c r="AF185" s="56">
        <v>0.67542674689917714</v>
      </c>
      <c r="AG185" s="56">
        <v>1.3332486826233254</v>
      </c>
      <c r="AH185" s="56">
        <v>1.3144058885383807</v>
      </c>
      <c r="AI185" s="56">
        <v>1.3508534937983543</v>
      </c>
      <c r="AJ185" s="56">
        <v>0.25395213002349054</v>
      </c>
      <c r="AK185" s="56">
        <v>0.46004206098843325</v>
      </c>
      <c r="AL185" s="56">
        <v>6.1402431536288833E-2</v>
      </c>
      <c r="AM185" s="55">
        <v>0.34918417878229957</v>
      </c>
      <c r="AN185" s="48">
        <v>0.52576235541535221</v>
      </c>
      <c r="AO185" s="48">
        <v>0.18420729460886653</v>
      </c>
      <c r="AP185" s="47">
        <v>0.31744016252936325</v>
      </c>
      <c r="AQ185" s="48">
        <v>0.39432176656151419</v>
      </c>
      <c r="AR185" s="48">
        <v>0.24560972614515533</v>
      </c>
      <c r="AS185" s="48">
        <v>0.12697606501174527</v>
      </c>
      <c r="AT185" s="48">
        <v>0.19716088328075709</v>
      </c>
      <c r="AU185" s="48">
        <v>6.1402431536288833E-2</v>
      </c>
      <c r="AV185" s="85">
        <v>0.74193548387096775</v>
      </c>
      <c r="AW185" s="63">
        <v>3</v>
      </c>
      <c r="AX185" s="63">
        <v>9</v>
      </c>
      <c r="AY185" s="63">
        <v>0</v>
      </c>
      <c r="AZ185" s="63">
        <v>1.25</v>
      </c>
      <c r="BA185" s="63">
        <v>0</v>
      </c>
      <c r="BB185" s="63">
        <v>0</v>
      </c>
      <c r="BC185" s="63">
        <v>0</v>
      </c>
      <c r="BD185" s="63"/>
      <c r="BE185" s="63"/>
      <c r="BF185" s="63">
        <v>1892</v>
      </c>
      <c r="BG185" s="63">
        <v>3192</v>
      </c>
      <c r="BH185" s="63">
        <v>5562</v>
      </c>
      <c r="BI185" s="63">
        <v>5203</v>
      </c>
      <c r="BJ185" s="80">
        <v>1652</v>
      </c>
      <c r="BK185" s="80">
        <v>2792</v>
      </c>
      <c r="BL185" s="63">
        <v>4682</v>
      </c>
      <c r="BM185" s="63">
        <v>4323</v>
      </c>
      <c r="BN185" s="51">
        <v>291.8</v>
      </c>
      <c r="BO185" s="66">
        <v>1.5286011447836292</v>
      </c>
      <c r="BP185" s="51">
        <v>32319</v>
      </c>
      <c r="BQ185" s="51">
        <v>110.75736806031529</v>
      </c>
      <c r="BR185" s="51">
        <v>48.213125406107856</v>
      </c>
      <c r="BS185" s="51">
        <v>51.786874593892144</v>
      </c>
      <c r="BT185" s="51">
        <v>7065</v>
      </c>
      <c r="BU185" s="51">
        <v>20233</v>
      </c>
      <c r="BV185" s="51">
        <v>2632</v>
      </c>
      <c r="BW185" s="48">
        <v>0.9397278029812054</v>
      </c>
      <c r="BX185" s="48">
        <v>47.926654475362035</v>
      </c>
      <c r="BY185" s="48">
        <v>37.254069355980185</v>
      </c>
      <c r="BZ185" s="48">
        <v>13.264283327764785</v>
      </c>
      <c r="CA185" s="47">
        <v>1.6152095694717028</v>
      </c>
      <c r="CB185" s="47">
        <v>0.77302221208973176</v>
      </c>
      <c r="CC185" s="47">
        <v>7.5563923590791777</v>
      </c>
      <c r="CD185" s="63">
        <v>0</v>
      </c>
    </row>
    <row r="186" spans="1:82" x14ac:dyDescent="0.45">
      <c r="A186" s="1"/>
      <c r="B186" s="1"/>
      <c r="C186" s="1"/>
      <c r="D186" s="1"/>
      <c r="E186" s="1">
        <v>8</v>
      </c>
      <c r="F186" s="1" t="s">
        <v>568</v>
      </c>
      <c r="G186" s="1">
        <v>8407</v>
      </c>
      <c r="H186" s="1" t="s">
        <v>217</v>
      </c>
      <c r="I186" s="48">
        <v>26.4</v>
      </c>
      <c r="J186" s="48">
        <v>14</v>
      </c>
      <c r="K186" s="47">
        <v>0</v>
      </c>
      <c r="L186" s="48">
        <v>6.8</v>
      </c>
      <c r="M186" s="63">
        <v>807</v>
      </c>
      <c r="N186" s="63">
        <v>1004.2</v>
      </c>
      <c r="O186" s="47">
        <v>7.7029733477122173</v>
      </c>
      <c r="P186" s="47"/>
      <c r="Q186" s="47">
        <v>68772.146048374678</v>
      </c>
      <c r="R186" s="51"/>
      <c r="S186" s="47">
        <v>46.217840086273306</v>
      </c>
      <c r="T186" s="64">
        <v>0.9033276844862117</v>
      </c>
      <c r="U186" s="79">
        <v>826</v>
      </c>
      <c r="V186" s="79">
        <v>757</v>
      </c>
      <c r="W186" s="47">
        <v>67.647058800000011</v>
      </c>
      <c r="X186" s="70">
        <v>21</v>
      </c>
      <c r="Y186" s="51"/>
      <c r="Z186" s="48">
        <v>14.492753623188406</v>
      </c>
      <c r="AA186" s="55">
        <v>8.0358522639468397</v>
      </c>
      <c r="AB186" s="47">
        <v>8.3970610286399765</v>
      </c>
      <c r="AC186" s="47">
        <v>7.4924278654551255</v>
      </c>
      <c r="AD186" s="56">
        <v>2.0862308762169679</v>
      </c>
      <c r="AE186" s="56">
        <v>2.6990553306342777</v>
      </c>
      <c r="AF186" s="56">
        <v>1.4347202295552368</v>
      </c>
      <c r="AG186" s="56">
        <v>2.0862308762169679</v>
      </c>
      <c r="AH186" s="56">
        <v>1.7993702204228521</v>
      </c>
      <c r="AI186" s="56">
        <v>2.3912003825920611</v>
      </c>
      <c r="AJ186" s="56">
        <v>0.23180343069077422</v>
      </c>
      <c r="AK186" s="56">
        <v>0.44984255510571303</v>
      </c>
      <c r="AL186" s="56">
        <v>0</v>
      </c>
      <c r="AM186" s="55">
        <v>0.54087467161180658</v>
      </c>
      <c r="AN186" s="48">
        <v>0.44984255510571303</v>
      </c>
      <c r="AO186" s="48">
        <v>0.63765343535788299</v>
      </c>
      <c r="AP186" s="47">
        <v>1.0817493432236132</v>
      </c>
      <c r="AQ186" s="48">
        <v>1.6494227020542811</v>
      </c>
      <c r="AR186" s="48">
        <v>0.47824007651841227</v>
      </c>
      <c r="AS186" s="48">
        <v>0.54087467161180658</v>
      </c>
      <c r="AT186" s="48">
        <v>1.0496326285799971</v>
      </c>
      <c r="AU186" s="48">
        <v>0</v>
      </c>
      <c r="AV186" s="85">
        <v>0.76923076923076927</v>
      </c>
      <c r="AW186" s="63"/>
      <c r="AX186" s="63">
        <v>8</v>
      </c>
      <c r="AY186" s="63">
        <v>4.54</v>
      </c>
      <c r="AZ186" s="63">
        <v>0</v>
      </c>
      <c r="BA186" s="63">
        <v>0</v>
      </c>
      <c r="BB186" s="63">
        <v>0</v>
      </c>
      <c r="BC186" s="63">
        <v>0</v>
      </c>
      <c r="BD186" s="63"/>
      <c r="BE186" s="63"/>
      <c r="BF186" s="63">
        <v>1560</v>
      </c>
      <c r="BG186" s="63">
        <v>4638</v>
      </c>
      <c r="BH186" s="63">
        <v>4401</v>
      </c>
      <c r="BI186" s="63">
        <v>4595</v>
      </c>
      <c r="BJ186" s="80">
        <v>1560</v>
      </c>
      <c r="BK186" s="80">
        <v>4158</v>
      </c>
      <c r="BL186" s="63">
        <v>3841</v>
      </c>
      <c r="BM186" s="63">
        <v>4275</v>
      </c>
      <c r="BN186" s="51">
        <v>664.3</v>
      </c>
      <c r="BO186" s="66">
        <v>0.61004045810264074</v>
      </c>
      <c r="BP186" s="51">
        <v>12898</v>
      </c>
      <c r="BQ186" s="51">
        <v>19.415926539214212</v>
      </c>
      <c r="BR186" s="51">
        <v>51.542874864320055</v>
      </c>
      <c r="BS186" s="51">
        <v>48.457125135679952</v>
      </c>
      <c r="BT186" s="51">
        <v>2789</v>
      </c>
      <c r="BU186" s="51">
        <v>8598</v>
      </c>
      <c r="BV186" s="51">
        <v>1645</v>
      </c>
      <c r="BW186" s="48">
        <v>1.0633312222925901</v>
      </c>
      <c r="BX186" s="48">
        <v>51.570132588974182</v>
      </c>
      <c r="BY186" s="48">
        <v>58.981713875941196</v>
      </c>
      <c r="BZ186" s="48">
        <v>9.0546347452424794</v>
      </c>
      <c r="CA186" s="47">
        <v>1.3047348135600829</v>
      </c>
      <c r="CB186" s="47">
        <v>0.64131033208885435</v>
      </c>
      <c r="CC186" s="47">
        <v>0</v>
      </c>
      <c r="CD186" s="63">
        <v>0</v>
      </c>
    </row>
    <row r="187" spans="1:82" x14ac:dyDescent="0.45">
      <c r="A187" s="1"/>
      <c r="B187" s="1"/>
      <c r="C187" s="1"/>
      <c r="D187" s="1"/>
      <c r="E187" s="1">
        <v>8</v>
      </c>
      <c r="F187" s="1" t="s">
        <v>568</v>
      </c>
      <c r="G187" s="1">
        <v>8408</v>
      </c>
      <c r="H187" s="1" t="s">
        <v>350</v>
      </c>
      <c r="I187" s="48">
        <v>19.8</v>
      </c>
      <c r="J187" s="48">
        <v>11.2</v>
      </c>
      <c r="K187" s="47">
        <v>0</v>
      </c>
      <c r="L187" s="48">
        <v>11.1</v>
      </c>
      <c r="M187" s="63">
        <v>703</v>
      </c>
      <c r="N187" s="63">
        <v>361.5</v>
      </c>
      <c r="O187" s="47"/>
      <c r="P187" s="47"/>
      <c r="Q187" s="47"/>
      <c r="R187" s="51"/>
      <c r="S187" s="47"/>
      <c r="T187" s="64">
        <v>0.96056001365886978</v>
      </c>
      <c r="U187" s="79">
        <v>296</v>
      </c>
      <c r="V187" s="79">
        <v>702</v>
      </c>
      <c r="W187" s="47">
        <v>49.3333333</v>
      </c>
      <c r="X187" s="70">
        <v>8</v>
      </c>
      <c r="Y187" s="51"/>
      <c r="Z187" s="48">
        <v>0</v>
      </c>
      <c r="AA187" s="55">
        <v>8.7224217547460228</v>
      </c>
      <c r="AB187" s="47">
        <v>10.713090056913291</v>
      </c>
      <c r="AC187" s="47">
        <v>6.6433566433566433</v>
      </c>
      <c r="AD187" s="56">
        <v>3.0785017957927141</v>
      </c>
      <c r="AE187" s="56">
        <v>3.6826247070639435</v>
      </c>
      <c r="AF187" s="56">
        <v>2.4475524475524479</v>
      </c>
      <c r="AG187" s="56">
        <v>1.1971951428082777</v>
      </c>
      <c r="AH187" s="56">
        <v>1.6739203213927016</v>
      </c>
      <c r="AI187" s="56">
        <v>0.69930069930069927</v>
      </c>
      <c r="AJ187" s="56">
        <v>0.51308363263211898</v>
      </c>
      <c r="AK187" s="56">
        <v>0.6695681285570807</v>
      </c>
      <c r="AL187" s="56">
        <v>0.34965034965034963</v>
      </c>
      <c r="AM187" s="55">
        <v>1.1971951428082777</v>
      </c>
      <c r="AN187" s="48">
        <v>1.3391362571141614</v>
      </c>
      <c r="AO187" s="48">
        <v>1.048951048951049</v>
      </c>
      <c r="AP187" s="47">
        <v>0.85513938772019837</v>
      </c>
      <c r="AQ187" s="48">
        <v>1.3391362571141614</v>
      </c>
      <c r="AR187" s="48">
        <v>0.34965034965034963</v>
      </c>
      <c r="AS187" s="48">
        <v>0</v>
      </c>
      <c r="AT187" s="48">
        <v>0</v>
      </c>
      <c r="AU187" s="48">
        <v>0</v>
      </c>
      <c r="AV187" s="85">
        <v>0.78431372549019607</v>
      </c>
      <c r="AW187" s="63">
        <v>1</v>
      </c>
      <c r="AX187" s="63"/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/>
      <c r="BE187" s="63"/>
      <c r="BF187" s="63">
        <v>409</v>
      </c>
      <c r="BG187" s="63">
        <v>2451</v>
      </c>
      <c r="BH187" s="63">
        <v>2088</v>
      </c>
      <c r="BI187" s="63">
        <v>1286</v>
      </c>
      <c r="BJ187" s="80">
        <v>409</v>
      </c>
      <c r="BK187" s="80">
        <v>2211</v>
      </c>
      <c r="BL187" s="63">
        <v>2008</v>
      </c>
      <c r="BM187" s="63">
        <v>1286</v>
      </c>
      <c r="BN187" s="51">
        <v>401.2</v>
      </c>
      <c r="BO187" s="66">
        <v>0.27560131410793054</v>
      </c>
      <c r="BP187" s="51">
        <v>5827</v>
      </c>
      <c r="BQ187" s="51">
        <v>14.523928215353939</v>
      </c>
      <c r="BR187" s="51">
        <v>50.969624163377382</v>
      </c>
      <c r="BS187" s="51">
        <v>49.030375836622618</v>
      </c>
      <c r="BT187" s="51">
        <v>1125</v>
      </c>
      <c r="BU187" s="51">
        <v>3889</v>
      </c>
      <c r="BV187" s="51">
        <v>864</v>
      </c>
      <c r="BW187" s="48">
        <v>1.0459450052210233</v>
      </c>
      <c r="BX187" s="48">
        <v>51.144253021342244</v>
      </c>
      <c r="BY187" s="48">
        <v>76.8</v>
      </c>
      <c r="BZ187" s="48">
        <v>7.6556651922422594</v>
      </c>
      <c r="CA187" s="47">
        <v>1.2208062108265967</v>
      </c>
      <c r="CB187" s="47">
        <v>0.6239676188669272</v>
      </c>
      <c r="CC187" s="47">
        <v>0</v>
      </c>
      <c r="CD187" s="63">
        <v>0</v>
      </c>
    </row>
    <row r="188" spans="1:82" x14ac:dyDescent="0.45">
      <c r="A188" s="1"/>
      <c r="B188" s="1"/>
      <c r="C188" s="1"/>
      <c r="D188" s="1"/>
      <c r="E188" s="1">
        <v>8</v>
      </c>
      <c r="F188" s="1" t="s">
        <v>568</v>
      </c>
      <c r="G188" s="1">
        <v>8409</v>
      </c>
      <c r="H188" s="1" t="s">
        <v>467</v>
      </c>
      <c r="I188" s="48">
        <v>20.7</v>
      </c>
      <c r="J188" s="48">
        <v>11.4</v>
      </c>
      <c r="K188" s="47">
        <v>0.97087378640776689</v>
      </c>
      <c r="L188" s="48">
        <v>7.8</v>
      </c>
      <c r="M188" s="63">
        <v>1077.8</v>
      </c>
      <c r="N188" s="63">
        <v>991.6</v>
      </c>
      <c r="O188" s="47"/>
      <c r="P188" s="47"/>
      <c r="Q188" s="47"/>
      <c r="R188" s="51"/>
      <c r="S188" s="47"/>
      <c r="T188" s="64">
        <v>0.85585047367073486</v>
      </c>
      <c r="U188" s="79">
        <v>614</v>
      </c>
      <c r="V188" s="79">
        <v>812</v>
      </c>
      <c r="W188" s="47">
        <v>66.666666699999993</v>
      </c>
      <c r="X188" s="70">
        <v>41</v>
      </c>
      <c r="Y188" s="51"/>
      <c r="Z188" s="48">
        <v>0</v>
      </c>
      <c r="AA188" s="55">
        <v>7.7850970998374533</v>
      </c>
      <c r="AB188" s="47">
        <v>9.3364454818272762</v>
      </c>
      <c r="AC188" s="47">
        <v>6.1500615006150063</v>
      </c>
      <c r="AD188" s="56">
        <v>2.994268115322098</v>
      </c>
      <c r="AE188" s="56">
        <v>3.5011670556852286</v>
      </c>
      <c r="AF188" s="56">
        <v>2.4600246002460024</v>
      </c>
      <c r="AG188" s="56">
        <v>2.0532124219351524</v>
      </c>
      <c r="AH188" s="56">
        <v>2.5008336112037344</v>
      </c>
      <c r="AI188" s="56">
        <v>1.5814443858724301</v>
      </c>
      <c r="AJ188" s="56">
        <v>0.42775258790315679</v>
      </c>
      <c r="AK188" s="56">
        <v>0.8336112037345782</v>
      </c>
      <c r="AL188" s="56">
        <v>0</v>
      </c>
      <c r="AM188" s="55">
        <v>0.68440414064505095</v>
      </c>
      <c r="AN188" s="48">
        <v>0.8336112037345782</v>
      </c>
      <c r="AO188" s="48">
        <v>0.5271481286241434</v>
      </c>
      <c r="AP188" s="47">
        <v>1.1977072461288389</v>
      </c>
      <c r="AQ188" s="48">
        <v>1.6672224074691564</v>
      </c>
      <c r="AR188" s="48">
        <v>0.70286417149885783</v>
      </c>
      <c r="AS188" s="48">
        <v>0.25665155274189405</v>
      </c>
      <c r="AT188" s="48">
        <v>0.50016672224074699</v>
      </c>
      <c r="AU188" s="48">
        <v>0</v>
      </c>
      <c r="AV188" s="85">
        <v>0.76923076923076927</v>
      </c>
      <c r="AW188" s="63">
        <v>1</v>
      </c>
      <c r="AX188" s="63">
        <v>2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/>
      <c r="BE188" s="63"/>
      <c r="BF188" s="63">
        <v>582</v>
      </c>
      <c r="BG188" s="63">
        <v>2952</v>
      </c>
      <c r="BH188" s="63">
        <v>2645</v>
      </c>
      <c r="BI188" s="63">
        <v>2147</v>
      </c>
      <c r="BJ188" s="80">
        <v>582</v>
      </c>
      <c r="BK188" s="80">
        <v>2632</v>
      </c>
      <c r="BL188" s="63">
        <v>2565</v>
      </c>
      <c r="BM188" s="63">
        <v>2147</v>
      </c>
      <c r="BN188" s="51">
        <v>493.1</v>
      </c>
      <c r="BO188" s="66">
        <v>0.55172289841582456</v>
      </c>
      <c r="BP188" s="51">
        <v>11665</v>
      </c>
      <c r="BQ188" s="51">
        <v>23.656459136077874</v>
      </c>
      <c r="BR188" s="51">
        <v>51.27303900557223</v>
      </c>
      <c r="BS188" s="51">
        <v>48.726960994427778</v>
      </c>
      <c r="BT188" s="51">
        <v>2226</v>
      </c>
      <c r="BU188" s="51">
        <v>7804</v>
      </c>
      <c r="BV188" s="51">
        <v>1718</v>
      </c>
      <c r="BW188" s="48">
        <v>1.0581639803784162</v>
      </c>
      <c r="BX188" s="48">
        <v>50.538185545873915</v>
      </c>
      <c r="BY188" s="48">
        <v>77.178796046720578</v>
      </c>
      <c r="BZ188" s="48">
        <v>8.7674497786857337</v>
      </c>
      <c r="CA188" s="47">
        <v>1.3614095408420679</v>
      </c>
      <c r="CB188" s="47">
        <v>0.58157300773835907</v>
      </c>
      <c r="CC188" s="47">
        <v>0</v>
      </c>
      <c r="CD188" s="63">
        <v>0</v>
      </c>
    </row>
    <row r="189" spans="1:82" x14ac:dyDescent="0.45">
      <c r="A189" s="1"/>
      <c r="B189" s="1"/>
      <c r="C189" s="1"/>
      <c r="D189" s="1"/>
      <c r="E189" s="1">
        <v>8</v>
      </c>
      <c r="F189" s="1" t="s">
        <v>568</v>
      </c>
      <c r="G189" s="1">
        <v>8410</v>
      </c>
      <c r="H189" s="1" t="s">
        <v>351</v>
      </c>
      <c r="I189" s="48">
        <v>16</v>
      </c>
      <c r="J189" s="48">
        <v>9.3000000000000007</v>
      </c>
      <c r="K189" s="47">
        <v>0</v>
      </c>
      <c r="L189" s="48">
        <v>4.5</v>
      </c>
      <c r="M189" s="63">
        <v>688</v>
      </c>
      <c r="N189" s="63">
        <v>1954.8</v>
      </c>
      <c r="O189" s="47"/>
      <c r="P189" s="47"/>
      <c r="Q189" s="47"/>
      <c r="R189" s="51"/>
      <c r="S189" s="47"/>
      <c r="T189" s="64">
        <v>0.76888315041962552</v>
      </c>
      <c r="U189" s="79">
        <v>454</v>
      </c>
      <c r="V189" s="79">
        <v>881</v>
      </c>
      <c r="W189" s="47">
        <v>51.239669399999997</v>
      </c>
      <c r="X189" s="70">
        <v>167</v>
      </c>
      <c r="Y189" s="51"/>
      <c r="Z189" s="48">
        <v>0</v>
      </c>
      <c r="AA189" s="55">
        <v>5.5926005592600561</v>
      </c>
      <c r="AB189" s="47">
        <v>5.9732234809474765</v>
      </c>
      <c r="AC189" s="47">
        <v>5.1766824217870813</v>
      </c>
      <c r="AD189" s="56">
        <v>1.5057001505700149</v>
      </c>
      <c r="AE189" s="56">
        <v>2.2657054582904221</v>
      </c>
      <c r="AF189" s="56">
        <v>0.67521944632005404</v>
      </c>
      <c r="AG189" s="56">
        <v>1.5057001505700149</v>
      </c>
      <c r="AH189" s="56">
        <v>1.2358393408856847</v>
      </c>
      <c r="AI189" s="56">
        <v>1.8005851901868106</v>
      </c>
      <c r="AJ189" s="56">
        <v>0.43020004302000431</v>
      </c>
      <c r="AK189" s="56">
        <v>0.41194644696189497</v>
      </c>
      <c r="AL189" s="56">
        <v>0.45014629754670266</v>
      </c>
      <c r="AM189" s="55">
        <v>0.5377500537750054</v>
      </c>
      <c r="AN189" s="48">
        <v>1.0298661174047374</v>
      </c>
      <c r="AO189" s="48">
        <v>0</v>
      </c>
      <c r="AP189" s="47">
        <v>0.64530006453000643</v>
      </c>
      <c r="AQ189" s="48">
        <v>1.2358393408856847</v>
      </c>
      <c r="AR189" s="48">
        <v>0</v>
      </c>
      <c r="AS189" s="48">
        <v>0.10755001075500108</v>
      </c>
      <c r="AT189" s="48">
        <v>0.20597322348094749</v>
      </c>
      <c r="AU189" s="48">
        <v>0</v>
      </c>
      <c r="AV189" s="85">
        <v>0.75</v>
      </c>
      <c r="AW189" s="63">
        <v>2</v>
      </c>
      <c r="AX189" s="63">
        <v>7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/>
      <c r="BE189" s="63"/>
      <c r="BF189" s="63">
        <v>892</v>
      </c>
      <c r="BG189" s="63">
        <v>2353</v>
      </c>
      <c r="BH189" s="63">
        <v>2953</v>
      </c>
      <c r="BI189" s="63">
        <v>2275</v>
      </c>
      <c r="BJ189" s="80">
        <v>892</v>
      </c>
      <c r="BK189" s="80">
        <v>2273</v>
      </c>
      <c r="BL189" s="63">
        <v>2553</v>
      </c>
      <c r="BM189" s="63">
        <v>2275</v>
      </c>
      <c r="BN189" s="51">
        <v>562.70000000000005</v>
      </c>
      <c r="BO189" s="66">
        <v>0.43958102167824026</v>
      </c>
      <c r="BP189" s="51">
        <v>9294</v>
      </c>
      <c r="BQ189" s="51">
        <v>16.516794028789761</v>
      </c>
      <c r="BR189" s="51">
        <v>52.216483752958901</v>
      </c>
      <c r="BS189" s="51">
        <v>47.783516247041099</v>
      </c>
      <c r="BT189" s="51">
        <v>2036</v>
      </c>
      <c r="BU189" s="51">
        <v>6203</v>
      </c>
      <c r="BV189" s="51">
        <v>1054</v>
      </c>
      <c r="BW189" s="48">
        <v>1.0925467237108759</v>
      </c>
      <c r="BX189" s="48">
        <v>49.814605835885864</v>
      </c>
      <c r="BY189" s="48">
        <v>51.768172888015719</v>
      </c>
      <c r="BZ189" s="48">
        <v>9.4694931668998183</v>
      </c>
      <c r="CA189" s="47">
        <v>1.366443374215718</v>
      </c>
      <c r="CB189" s="47">
        <v>0.72980498395612214</v>
      </c>
      <c r="CC189" s="47">
        <v>0</v>
      </c>
      <c r="CD189" s="63">
        <v>0</v>
      </c>
    </row>
    <row r="190" spans="1:82" x14ac:dyDescent="0.45">
      <c r="A190" s="1"/>
      <c r="B190" s="1"/>
      <c r="C190" s="1"/>
      <c r="D190" s="1"/>
      <c r="E190" s="1">
        <v>8</v>
      </c>
      <c r="F190" s="1" t="s">
        <v>568</v>
      </c>
      <c r="G190" s="1">
        <v>8411</v>
      </c>
      <c r="H190" s="1" t="s">
        <v>352</v>
      </c>
      <c r="I190" s="48">
        <v>19.5</v>
      </c>
      <c r="J190" s="48">
        <v>10.8</v>
      </c>
      <c r="K190" s="47">
        <v>0</v>
      </c>
      <c r="L190" s="48">
        <v>7</v>
      </c>
      <c r="M190" s="63">
        <v>457.9</v>
      </c>
      <c r="N190" s="63">
        <v>1232.9000000000001</v>
      </c>
      <c r="O190" s="47"/>
      <c r="P190" s="47"/>
      <c r="Q190" s="47"/>
      <c r="R190" s="51"/>
      <c r="S190" s="47"/>
      <c r="T190" s="64">
        <v>1.0594599427753935</v>
      </c>
      <c r="U190" s="79">
        <v>819</v>
      </c>
      <c r="V190" s="79">
        <v>725</v>
      </c>
      <c r="W190" s="47">
        <v>123.58490570000001</v>
      </c>
      <c r="X190" s="70">
        <v>114</v>
      </c>
      <c r="Y190" s="51"/>
      <c r="Z190" s="48">
        <v>16</v>
      </c>
      <c r="AA190" s="55">
        <v>9.339975093399751</v>
      </c>
      <c r="AB190" s="47">
        <v>10.806023029229406</v>
      </c>
      <c r="AC190" s="47">
        <v>7.8613542969447927</v>
      </c>
      <c r="AD190" s="56">
        <v>3.4691336061199074</v>
      </c>
      <c r="AE190" s="56">
        <v>3.3658104517271918</v>
      </c>
      <c r="AF190" s="56">
        <v>3.5733428622476326</v>
      </c>
      <c r="AG190" s="56">
        <v>1.6900907311866216</v>
      </c>
      <c r="AH190" s="56">
        <v>1.9486271036315324</v>
      </c>
      <c r="AI190" s="56">
        <v>1.4293371448990531</v>
      </c>
      <c r="AJ190" s="56">
        <v>1.512186443693293</v>
      </c>
      <c r="AK190" s="56">
        <v>2.4800708591674048</v>
      </c>
      <c r="AL190" s="56">
        <v>0.5360014293371449</v>
      </c>
      <c r="AM190" s="55">
        <v>1.0674257249599715</v>
      </c>
      <c r="AN190" s="48">
        <v>1.5943312666076173</v>
      </c>
      <c r="AO190" s="48">
        <v>0.5360014293371449</v>
      </c>
      <c r="AP190" s="47">
        <v>0.80056929371997865</v>
      </c>
      <c r="AQ190" s="48">
        <v>0.8857395925597874</v>
      </c>
      <c r="AR190" s="48">
        <v>0.71466857244952653</v>
      </c>
      <c r="AS190" s="48">
        <v>0.17790428749332859</v>
      </c>
      <c r="AT190" s="48">
        <v>0.35429583702391498</v>
      </c>
      <c r="AU190" s="48">
        <v>0</v>
      </c>
      <c r="AV190" s="85">
        <v>0.79047619047619044</v>
      </c>
      <c r="AW190" s="63"/>
      <c r="AX190" s="63">
        <v>8</v>
      </c>
      <c r="AY190" s="63">
        <v>0</v>
      </c>
      <c r="AZ190" s="63">
        <v>0</v>
      </c>
      <c r="BA190" s="63">
        <v>1</v>
      </c>
      <c r="BB190" s="63">
        <v>0</v>
      </c>
      <c r="BC190" s="63">
        <v>0</v>
      </c>
      <c r="BD190" s="63"/>
      <c r="BE190" s="63"/>
      <c r="BF190" s="63">
        <v>1242</v>
      </c>
      <c r="BG190" s="63">
        <v>2713</v>
      </c>
      <c r="BH190" s="63">
        <v>3632</v>
      </c>
      <c r="BI190" s="63">
        <v>3269</v>
      </c>
      <c r="BJ190" s="80">
        <v>922</v>
      </c>
      <c r="BK190" s="80">
        <v>2393</v>
      </c>
      <c r="BL190" s="63">
        <v>3312</v>
      </c>
      <c r="BM190" s="63">
        <v>2629</v>
      </c>
      <c r="BN190" s="51">
        <v>1164</v>
      </c>
      <c r="BO190" s="66">
        <v>0.53479046827155829</v>
      </c>
      <c r="BP190" s="51">
        <v>11307</v>
      </c>
      <c r="BQ190" s="51">
        <v>9.713917525773196</v>
      </c>
      <c r="BR190" s="51">
        <v>50.181303617228266</v>
      </c>
      <c r="BS190" s="51">
        <v>49.818696382771734</v>
      </c>
      <c r="BT190" s="51">
        <v>2260</v>
      </c>
      <c r="BU190" s="51">
        <v>7501</v>
      </c>
      <c r="BV190" s="51">
        <v>1349</v>
      </c>
      <c r="BW190" s="48">
        <v>1.0123166093099076</v>
      </c>
      <c r="BX190" s="48">
        <v>48.11358485535262</v>
      </c>
      <c r="BY190" s="48">
        <v>59.690265486725671</v>
      </c>
      <c r="BZ190" s="48">
        <v>10.261026102610261</v>
      </c>
      <c r="CA190" s="47">
        <v>1.4394117408280078</v>
      </c>
      <c r="CB190" s="47">
        <v>0.65657377651803861</v>
      </c>
      <c r="CC190" s="47">
        <v>35.086406626367641</v>
      </c>
      <c r="CD190" s="63">
        <v>0</v>
      </c>
    </row>
    <row r="191" spans="1:82" x14ac:dyDescent="0.45">
      <c r="A191" s="1"/>
      <c r="B191" s="1"/>
      <c r="C191" s="1"/>
      <c r="D191" s="1"/>
      <c r="E191" s="1">
        <v>8</v>
      </c>
      <c r="F191" s="1" t="s">
        <v>568</v>
      </c>
      <c r="G191" s="1">
        <v>8412</v>
      </c>
      <c r="H191" s="1" t="s">
        <v>353</v>
      </c>
      <c r="I191" s="48">
        <v>23.8</v>
      </c>
      <c r="J191" s="48">
        <v>9.9</v>
      </c>
      <c r="K191" s="47">
        <v>0</v>
      </c>
      <c r="L191" s="48">
        <v>4</v>
      </c>
      <c r="M191" s="63">
        <v>271.7</v>
      </c>
      <c r="N191" s="63">
        <v>606.1</v>
      </c>
      <c r="O191" s="47"/>
      <c r="P191" s="47"/>
      <c r="Q191" s="47"/>
      <c r="R191" s="51"/>
      <c r="S191" s="47"/>
      <c r="T191" s="64">
        <v>0.86962674686007435</v>
      </c>
      <c r="U191" s="79">
        <v>295</v>
      </c>
      <c r="V191" s="79">
        <v>258</v>
      </c>
      <c r="W191" s="47">
        <v>1.8867925000000001</v>
      </c>
      <c r="X191" s="70">
        <v>65</v>
      </c>
      <c r="Y191" s="51"/>
      <c r="Z191" s="48">
        <v>0</v>
      </c>
      <c r="AA191" s="55">
        <v>7.9674220963172804</v>
      </c>
      <c r="AB191" s="47">
        <v>8.2587749483826567</v>
      </c>
      <c r="AC191" s="47">
        <v>7.6586433260393871</v>
      </c>
      <c r="AD191" s="56">
        <v>2.8328611898017</v>
      </c>
      <c r="AE191" s="56">
        <v>2.0646937370956642</v>
      </c>
      <c r="AF191" s="56">
        <v>3.6469730123997084</v>
      </c>
      <c r="AG191" s="56">
        <v>1.5934844192634561</v>
      </c>
      <c r="AH191" s="56">
        <v>1.0323468685478321</v>
      </c>
      <c r="AI191" s="56">
        <v>2.1881838074398248</v>
      </c>
      <c r="AJ191" s="56">
        <v>1.0623229461756376</v>
      </c>
      <c r="AK191" s="56">
        <v>1.7205781142463867</v>
      </c>
      <c r="AL191" s="56">
        <v>0.36469730123997085</v>
      </c>
      <c r="AM191" s="55">
        <v>1.2393767705382437</v>
      </c>
      <c r="AN191" s="48">
        <v>1.7205781142463867</v>
      </c>
      <c r="AO191" s="48">
        <v>0.7293946024799417</v>
      </c>
      <c r="AP191" s="47">
        <v>1.0623229461756376</v>
      </c>
      <c r="AQ191" s="48">
        <v>0.34411562284927733</v>
      </c>
      <c r="AR191" s="48">
        <v>1.8234865061998542</v>
      </c>
      <c r="AS191" s="48">
        <v>0.3541076487252125</v>
      </c>
      <c r="AT191" s="48">
        <v>0.68823124569855465</v>
      </c>
      <c r="AU191" s="48">
        <v>0</v>
      </c>
      <c r="AV191" s="85">
        <v>0.73333333333333328</v>
      </c>
      <c r="AW191" s="63">
        <v>1</v>
      </c>
      <c r="AX191" s="63">
        <v>5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/>
      <c r="BE191" s="63"/>
      <c r="BF191" s="63">
        <v>325</v>
      </c>
      <c r="BG191" s="63">
        <v>2218</v>
      </c>
      <c r="BH191" s="63">
        <v>2636</v>
      </c>
      <c r="BI191" s="63">
        <v>2118</v>
      </c>
      <c r="BJ191" s="80">
        <v>325</v>
      </c>
      <c r="BK191" s="80">
        <v>2218</v>
      </c>
      <c r="BL191" s="63">
        <v>2636</v>
      </c>
      <c r="BM191" s="63">
        <v>1798</v>
      </c>
      <c r="BN191" s="51">
        <v>282.3</v>
      </c>
      <c r="BO191" s="66">
        <v>0.26652023425402238</v>
      </c>
      <c r="BP191" s="51">
        <v>5635</v>
      </c>
      <c r="BQ191" s="51">
        <v>19.961034360609279</v>
      </c>
      <c r="BR191" s="51">
        <v>51.481810115350491</v>
      </c>
      <c r="BS191" s="51">
        <v>48.518189884649509</v>
      </c>
      <c r="BT191" s="51">
        <v>1149</v>
      </c>
      <c r="BU191" s="51">
        <v>3733</v>
      </c>
      <c r="BV191" s="51">
        <v>780</v>
      </c>
      <c r="BW191" s="48">
        <v>1.0656694636993798</v>
      </c>
      <c r="BX191" s="48">
        <v>51.674256630056256</v>
      </c>
      <c r="BY191" s="48">
        <v>67.885117493472578</v>
      </c>
      <c r="BZ191" s="48">
        <v>8.8308018368067831</v>
      </c>
      <c r="CA191" s="47">
        <v>1.4536631815044001</v>
      </c>
      <c r="CB191" s="47">
        <v>0.75590485438228805</v>
      </c>
      <c r="CC191" s="47">
        <v>0</v>
      </c>
      <c r="CD191" s="63">
        <v>1</v>
      </c>
    </row>
    <row r="192" spans="1:82" x14ac:dyDescent="0.45">
      <c r="A192" s="1"/>
      <c r="B192" s="1"/>
      <c r="C192" s="1"/>
      <c r="D192" s="1"/>
      <c r="E192" s="1">
        <v>8</v>
      </c>
      <c r="F192" s="1" t="s">
        <v>568</v>
      </c>
      <c r="G192" s="1">
        <v>8413</v>
      </c>
      <c r="H192" s="1" t="s">
        <v>354</v>
      </c>
      <c r="I192" s="48">
        <v>22.4</v>
      </c>
      <c r="J192" s="48">
        <v>14.9</v>
      </c>
      <c r="K192" s="47">
        <v>0.61728395061728392</v>
      </c>
      <c r="L192" s="48">
        <v>6.8</v>
      </c>
      <c r="M192" s="63">
        <v>604.9</v>
      </c>
      <c r="N192" s="63">
        <v>2239.1999999999998</v>
      </c>
      <c r="O192" s="47"/>
      <c r="P192" s="47"/>
      <c r="Q192" s="47"/>
      <c r="R192" s="51"/>
      <c r="S192" s="47"/>
      <c r="T192" s="64">
        <v>0.94760820045558092</v>
      </c>
      <c r="U192" s="79">
        <v>1090</v>
      </c>
      <c r="V192" s="79">
        <v>1177</v>
      </c>
      <c r="W192" s="47">
        <v>9.7142856999999996</v>
      </c>
      <c r="X192" s="70">
        <v>80</v>
      </c>
      <c r="Y192" s="51"/>
      <c r="Z192" s="48">
        <v>0</v>
      </c>
      <c r="AA192" s="55">
        <v>8.1102033514222676</v>
      </c>
      <c r="AB192" s="47">
        <v>8.6176366426632036</v>
      </c>
      <c r="AC192" s="47">
        <v>7.592190889370932</v>
      </c>
      <c r="AD192" s="56">
        <v>3.0413262567833503</v>
      </c>
      <c r="AE192" s="56">
        <v>3.3053948766379411</v>
      </c>
      <c r="AF192" s="56">
        <v>2.77175222945288</v>
      </c>
      <c r="AG192" s="56">
        <v>1.7293815969944539</v>
      </c>
      <c r="AH192" s="56">
        <v>1.7707472553417543</v>
      </c>
      <c r="AI192" s="56">
        <v>1.6871535309713184</v>
      </c>
      <c r="AJ192" s="56">
        <v>0.59633848172222559</v>
      </c>
      <c r="AK192" s="56">
        <v>0.94439853618226888</v>
      </c>
      <c r="AL192" s="56">
        <v>0.24102193299590263</v>
      </c>
      <c r="AM192" s="55">
        <v>1.0734092671000059</v>
      </c>
      <c r="AN192" s="48">
        <v>1.5346476212961868</v>
      </c>
      <c r="AO192" s="48">
        <v>0.6025548324897565</v>
      </c>
      <c r="AP192" s="47">
        <v>1.1926769634444512</v>
      </c>
      <c r="AQ192" s="48">
        <v>1.0624483532050526</v>
      </c>
      <c r="AR192" s="48">
        <v>1.3256206314774646</v>
      </c>
      <c r="AS192" s="48">
        <v>0.17890154451666765</v>
      </c>
      <c r="AT192" s="48">
        <v>0.35414945106835083</v>
      </c>
      <c r="AU192" s="48">
        <v>0</v>
      </c>
      <c r="AV192" s="85">
        <v>0.83823529411764708</v>
      </c>
      <c r="AW192" s="63">
        <v>2</v>
      </c>
      <c r="AX192" s="63">
        <v>4</v>
      </c>
      <c r="AY192" s="63">
        <v>0</v>
      </c>
      <c r="AZ192" s="63">
        <v>0</v>
      </c>
      <c r="BA192" s="63">
        <v>0</v>
      </c>
      <c r="BB192" s="63">
        <v>1</v>
      </c>
      <c r="BC192" s="63">
        <v>0</v>
      </c>
      <c r="BD192" s="63"/>
      <c r="BE192" s="63"/>
      <c r="BF192" s="63">
        <v>1409</v>
      </c>
      <c r="BG192" s="63">
        <v>4765</v>
      </c>
      <c r="BH192" s="63">
        <v>4888</v>
      </c>
      <c r="BI192" s="63">
        <v>4984</v>
      </c>
      <c r="BJ192" s="80">
        <v>1249</v>
      </c>
      <c r="BK192" s="80">
        <v>4365</v>
      </c>
      <c r="BL192" s="63">
        <v>4408</v>
      </c>
      <c r="BM192" s="63">
        <v>4504</v>
      </c>
      <c r="BN192" s="51">
        <v>423</v>
      </c>
      <c r="BO192" s="66">
        <v>0.79648637885319207</v>
      </c>
      <c r="BP192" s="51">
        <v>16840</v>
      </c>
      <c r="BQ192" s="51">
        <v>39.810874704491724</v>
      </c>
      <c r="BR192" s="51">
        <v>50.486935866983373</v>
      </c>
      <c r="BS192" s="51">
        <v>49.513064133016627</v>
      </c>
      <c r="BT192" s="51">
        <v>3130</v>
      </c>
      <c r="BU192" s="51">
        <v>11155</v>
      </c>
      <c r="BV192" s="51">
        <v>2333</v>
      </c>
      <c r="BW192" s="48">
        <v>1.0258442033402413</v>
      </c>
      <c r="BX192" s="48">
        <v>48.973554459883459</v>
      </c>
      <c r="BY192" s="48">
        <v>74.536741214057514</v>
      </c>
      <c r="BZ192" s="48">
        <v>9.7484655193164045</v>
      </c>
      <c r="CA192" s="47">
        <v>1.4683687026599497</v>
      </c>
      <c r="CB192" s="47">
        <v>0.66167231663071802</v>
      </c>
      <c r="CC192" s="47">
        <v>12.345217146314539</v>
      </c>
      <c r="CD192" s="63">
        <v>1</v>
      </c>
    </row>
    <row r="193" spans="1:82" x14ac:dyDescent="0.45">
      <c r="A193" s="1"/>
      <c r="B193" s="1"/>
      <c r="C193" s="1"/>
      <c r="D193" s="1"/>
      <c r="E193" s="1">
        <v>8</v>
      </c>
      <c r="F193" s="1" t="s">
        <v>568</v>
      </c>
      <c r="G193" s="1">
        <v>8414</v>
      </c>
      <c r="H193" s="1" t="s">
        <v>218</v>
      </c>
      <c r="I193" s="48">
        <v>24.1</v>
      </c>
      <c r="J193" s="48">
        <v>15.3</v>
      </c>
      <c r="K193" s="47">
        <v>2.3076923076923079</v>
      </c>
      <c r="L193" s="48">
        <v>7.7</v>
      </c>
      <c r="M193" s="63">
        <v>577.6</v>
      </c>
      <c r="N193" s="63">
        <v>1213.9000000000001</v>
      </c>
      <c r="O193" s="47">
        <v>7.5797771545516559</v>
      </c>
      <c r="P193" s="47"/>
      <c r="Q193" s="47">
        <v>66580.762525581755</v>
      </c>
      <c r="R193" s="51"/>
      <c r="S193" s="47">
        <v>53.05844008186159</v>
      </c>
      <c r="T193" s="64">
        <v>0.71939664973849771</v>
      </c>
      <c r="U193" s="79">
        <v>851</v>
      </c>
      <c r="V193" s="79">
        <v>746</v>
      </c>
      <c r="W193" s="47">
        <v>101.49253730000001</v>
      </c>
      <c r="X193" s="70">
        <v>76</v>
      </c>
      <c r="Y193" s="51"/>
      <c r="Z193" s="48">
        <v>53.846153846153847</v>
      </c>
      <c r="AA193" s="55">
        <v>8.0432985040968212</v>
      </c>
      <c r="AB193" s="47">
        <v>10.28504260946224</v>
      </c>
      <c r="AC193" s="47">
        <v>5.6949361243650918</v>
      </c>
      <c r="AD193" s="56">
        <v>2.8564985341652256</v>
      </c>
      <c r="AE193" s="56">
        <v>3.6732295033793712</v>
      </c>
      <c r="AF193" s="56">
        <v>2.0009235031553025</v>
      </c>
      <c r="AG193" s="56">
        <v>1.5034202811395927</v>
      </c>
      <c r="AH193" s="56">
        <v>1.7631501616220981</v>
      </c>
      <c r="AI193" s="56">
        <v>1.2313375404032629</v>
      </c>
      <c r="AJ193" s="56">
        <v>0.67653912651281667</v>
      </c>
      <c r="AK193" s="56">
        <v>1.028504260946224</v>
      </c>
      <c r="AL193" s="56">
        <v>0.30783438510081573</v>
      </c>
      <c r="AM193" s="55">
        <v>0.75171014056979635</v>
      </c>
      <c r="AN193" s="48">
        <v>1.028504260946224</v>
      </c>
      <c r="AO193" s="48">
        <v>0.46175157765122365</v>
      </c>
      <c r="AP193" s="47">
        <v>0.97722318274073527</v>
      </c>
      <c r="AQ193" s="48">
        <v>1.4692918013517484</v>
      </c>
      <c r="AR193" s="48">
        <v>0.46175157765122365</v>
      </c>
      <c r="AS193" s="48">
        <v>0.30068405622791849</v>
      </c>
      <c r="AT193" s="48">
        <v>0.44078754040552454</v>
      </c>
      <c r="AU193" s="48">
        <v>0.15391719255040787</v>
      </c>
      <c r="AV193" s="85">
        <v>0.7570093457943925</v>
      </c>
      <c r="AW193" s="63"/>
      <c r="AX193" s="63">
        <v>1</v>
      </c>
      <c r="AY193" s="63">
        <v>1.36</v>
      </c>
      <c r="AZ193" s="63">
        <v>0</v>
      </c>
      <c r="BA193" s="63">
        <v>0</v>
      </c>
      <c r="BB193" s="63">
        <v>0</v>
      </c>
      <c r="BC193" s="63">
        <v>0</v>
      </c>
      <c r="BD193" s="63"/>
      <c r="BE193" s="63"/>
      <c r="BF193" s="63">
        <v>1224</v>
      </c>
      <c r="BG193" s="63">
        <v>3873</v>
      </c>
      <c r="BH193" s="63">
        <v>3916</v>
      </c>
      <c r="BI193" s="63">
        <v>3962</v>
      </c>
      <c r="BJ193" s="80">
        <v>1064</v>
      </c>
      <c r="BK193" s="80">
        <v>3713</v>
      </c>
      <c r="BL193" s="63">
        <v>3756</v>
      </c>
      <c r="BM193" s="63">
        <v>3642</v>
      </c>
      <c r="BN193" s="51">
        <v>589</v>
      </c>
      <c r="BO193" s="66">
        <v>0.6346823466645477</v>
      </c>
      <c r="BP193" s="51">
        <v>13419</v>
      </c>
      <c r="BQ193" s="51">
        <v>22.782682512733448</v>
      </c>
      <c r="BR193" s="51">
        <v>51.143900439675086</v>
      </c>
      <c r="BS193" s="51">
        <v>48.856099560324914</v>
      </c>
      <c r="BT193" s="51">
        <v>2526</v>
      </c>
      <c r="BU193" s="51">
        <v>8854</v>
      </c>
      <c r="BV193" s="51">
        <v>1699</v>
      </c>
      <c r="BW193" s="48">
        <v>1.05</v>
      </c>
      <c r="BX193" s="48">
        <v>47.718545290264288</v>
      </c>
      <c r="BY193" s="48">
        <v>67.260490894695167</v>
      </c>
      <c r="BZ193" s="48">
        <v>9.9395978285801654</v>
      </c>
      <c r="CA193" s="47">
        <v>1.4303926016003543</v>
      </c>
      <c r="CB193" s="47">
        <v>0.69319026077555634</v>
      </c>
      <c r="CC193" s="47">
        <v>15.384039828484271</v>
      </c>
      <c r="CD193" s="63">
        <v>0</v>
      </c>
    </row>
    <row r="194" spans="1:82" x14ac:dyDescent="0.45">
      <c r="A194" s="1"/>
      <c r="B194" s="1"/>
      <c r="C194" s="1"/>
      <c r="D194" s="1"/>
      <c r="E194" s="1">
        <v>8</v>
      </c>
      <c r="F194" s="1" t="s">
        <v>568</v>
      </c>
      <c r="G194" s="1">
        <v>8415</v>
      </c>
      <c r="H194" s="1" t="s">
        <v>355</v>
      </c>
      <c r="I194" s="48">
        <v>24.5</v>
      </c>
      <c r="J194" s="48">
        <v>9.1</v>
      </c>
      <c r="K194" s="47">
        <v>0</v>
      </c>
      <c r="L194" s="48">
        <v>6.6</v>
      </c>
      <c r="M194" s="63">
        <v>391.4</v>
      </c>
      <c r="N194" s="63">
        <v>1065.4000000000001</v>
      </c>
      <c r="O194" s="47"/>
      <c r="P194" s="47"/>
      <c r="Q194" s="47"/>
      <c r="R194" s="51"/>
      <c r="S194" s="47"/>
      <c r="T194" s="64">
        <v>0.97214854111405835</v>
      </c>
      <c r="U194" s="79">
        <v>350</v>
      </c>
      <c r="V194" s="79">
        <v>472</v>
      </c>
      <c r="W194" s="47">
        <v>101.69491530000001</v>
      </c>
      <c r="X194" s="70"/>
      <c r="Y194" s="51"/>
      <c r="Z194" s="48">
        <v>0</v>
      </c>
      <c r="AA194" s="55">
        <v>9.1044529051481558</v>
      </c>
      <c r="AB194" s="47">
        <v>11.877268228307489</v>
      </c>
      <c r="AC194" s="47">
        <v>6.3122923588039868</v>
      </c>
      <c r="AD194" s="56">
        <v>3.1451746399602714</v>
      </c>
      <c r="AE194" s="56">
        <v>3.299241174529858</v>
      </c>
      <c r="AF194" s="56">
        <v>2.9900332225913622</v>
      </c>
      <c r="AG194" s="56">
        <v>2.1519615957622911</v>
      </c>
      <c r="AH194" s="56">
        <v>2.3094688221709005</v>
      </c>
      <c r="AI194" s="56">
        <v>1.9933554817275745</v>
      </c>
      <c r="AJ194" s="56">
        <v>0</v>
      </c>
      <c r="AK194" s="56">
        <v>0</v>
      </c>
      <c r="AL194" s="56">
        <v>0</v>
      </c>
      <c r="AM194" s="55">
        <v>0.6621420294653203</v>
      </c>
      <c r="AN194" s="48">
        <v>0.32992411745298583</v>
      </c>
      <c r="AO194" s="48">
        <v>0.99667774086378724</v>
      </c>
      <c r="AP194" s="47">
        <v>0.33107101473266015</v>
      </c>
      <c r="AQ194" s="48">
        <v>0.65984823490597166</v>
      </c>
      <c r="AR194" s="48">
        <v>0</v>
      </c>
      <c r="AS194" s="48">
        <v>0.49660652209899026</v>
      </c>
      <c r="AT194" s="48">
        <v>0.98977235235895744</v>
      </c>
      <c r="AU194" s="48">
        <v>0</v>
      </c>
      <c r="AV194" s="85">
        <v>0.8545454545454545</v>
      </c>
      <c r="AW194" s="63">
        <v>2</v>
      </c>
      <c r="AX194" s="63">
        <v>4</v>
      </c>
      <c r="AY194" s="63">
        <v>0</v>
      </c>
      <c r="AZ194" s="63">
        <v>0</v>
      </c>
      <c r="BA194" s="63">
        <v>0</v>
      </c>
      <c r="BB194" s="63">
        <v>1</v>
      </c>
      <c r="BC194" s="63">
        <v>0</v>
      </c>
      <c r="BD194" s="63"/>
      <c r="BE194" s="63"/>
      <c r="BF194" s="63">
        <v>606</v>
      </c>
      <c r="BG194" s="63">
        <v>2025</v>
      </c>
      <c r="BH194" s="63">
        <v>2162</v>
      </c>
      <c r="BI194" s="63">
        <v>1539</v>
      </c>
      <c r="BJ194" s="80">
        <v>606</v>
      </c>
      <c r="BK194" s="80">
        <v>1865</v>
      </c>
      <c r="BL194" s="63">
        <v>2082</v>
      </c>
      <c r="BM194" s="63">
        <v>1539</v>
      </c>
      <c r="BN194" s="51">
        <v>248.3</v>
      </c>
      <c r="BO194" s="66">
        <v>0.28610131268901179</v>
      </c>
      <c r="BP194" s="51">
        <v>6049</v>
      </c>
      <c r="BQ194" s="51">
        <v>24.361659283125249</v>
      </c>
      <c r="BR194" s="51">
        <v>50.157050752190443</v>
      </c>
      <c r="BS194" s="51">
        <v>49.842949247809557</v>
      </c>
      <c r="BT194" s="51">
        <v>1066</v>
      </c>
      <c r="BU194" s="51">
        <v>4050</v>
      </c>
      <c r="BV194" s="51">
        <v>897</v>
      </c>
      <c r="BW194" s="48">
        <v>1.0117096018735363</v>
      </c>
      <c r="BX194" s="48">
        <v>48.46913580246914</v>
      </c>
      <c r="BY194" s="48">
        <v>84.146341463414629</v>
      </c>
      <c r="BZ194" s="48">
        <v>10.144686512556127</v>
      </c>
      <c r="CA194" s="47">
        <v>1.6589504801259041</v>
      </c>
      <c r="CB194" s="47">
        <v>0.84307319481808241</v>
      </c>
      <c r="CC194" s="47">
        <v>0</v>
      </c>
      <c r="CD194" s="63">
        <v>0</v>
      </c>
    </row>
    <row r="195" spans="1:82" x14ac:dyDescent="0.45">
      <c r="A195" s="1"/>
      <c r="B195" s="1"/>
      <c r="C195" s="1"/>
      <c r="D195" s="1"/>
      <c r="E195" s="1">
        <v>8</v>
      </c>
      <c r="F195" s="1" t="s">
        <v>568</v>
      </c>
      <c r="G195" s="1">
        <v>8416</v>
      </c>
      <c r="H195" s="1" t="s">
        <v>219</v>
      </c>
      <c r="I195" s="48">
        <v>26.7</v>
      </c>
      <c r="J195" s="48">
        <v>10.9</v>
      </c>
      <c r="K195" s="47">
        <v>0.28818443804034583</v>
      </c>
      <c r="L195" s="48">
        <v>8.4</v>
      </c>
      <c r="M195" s="63">
        <v>822.6</v>
      </c>
      <c r="N195" s="63">
        <v>2526.1999999999998</v>
      </c>
      <c r="O195" s="47">
        <v>1.8947288642995186</v>
      </c>
      <c r="P195" s="47">
        <v>1.8947288642995186</v>
      </c>
      <c r="Q195" s="47">
        <v>22325.741786350369</v>
      </c>
      <c r="R195" s="51"/>
      <c r="S195" s="47">
        <v>73.894425707681222</v>
      </c>
      <c r="T195" s="64">
        <v>0.9569517602031149</v>
      </c>
      <c r="U195" s="79">
        <v>3321</v>
      </c>
      <c r="V195" s="79">
        <v>3323</v>
      </c>
      <c r="W195" s="47">
        <v>84.628099199999994</v>
      </c>
      <c r="X195" s="70">
        <v>329</v>
      </c>
      <c r="Y195" s="51"/>
      <c r="Z195" s="48">
        <v>3.1152647975077881</v>
      </c>
      <c r="AA195" s="55">
        <v>7.3314060049505887</v>
      </c>
      <c r="AB195" s="47">
        <v>8.265722012722355</v>
      </c>
      <c r="AC195" s="47">
        <v>6.4116985376827893</v>
      </c>
      <c r="AD195" s="56">
        <v>1.9084330064433233</v>
      </c>
      <c r="AE195" s="56">
        <v>1.980726012265265</v>
      </c>
      <c r="AF195" s="56">
        <v>1.837270341207349</v>
      </c>
      <c r="AG195" s="56">
        <v>2.0595960168546754</v>
      </c>
      <c r="AH195" s="56">
        <v>2.2473622062240506</v>
      </c>
      <c r="AI195" s="56">
        <v>1.8747656542932134</v>
      </c>
      <c r="AJ195" s="56">
        <v>0.30232602082270466</v>
      </c>
      <c r="AK195" s="56">
        <v>0.41899973336380603</v>
      </c>
      <c r="AL195" s="56">
        <v>0.18747656542932134</v>
      </c>
      <c r="AM195" s="55">
        <v>0.32122139712412373</v>
      </c>
      <c r="AN195" s="48">
        <v>0.34281796366129585</v>
      </c>
      <c r="AO195" s="48">
        <v>0.29996250468691416</v>
      </c>
      <c r="AP195" s="47">
        <v>0.71802429945392365</v>
      </c>
      <c r="AQ195" s="48">
        <v>0.83799946672761205</v>
      </c>
      <c r="AR195" s="48">
        <v>0.59992500937382831</v>
      </c>
      <c r="AS195" s="48">
        <v>0.15116301041135233</v>
      </c>
      <c r="AT195" s="48">
        <v>0.26663619395878568</v>
      </c>
      <c r="AU195" s="48">
        <v>3.7495313085864269E-2</v>
      </c>
      <c r="AV195" s="85">
        <v>0.81958762886597936</v>
      </c>
      <c r="AW195" s="63">
        <v>5</v>
      </c>
      <c r="AX195" s="63">
        <v>12</v>
      </c>
      <c r="AY195" s="63">
        <v>0</v>
      </c>
      <c r="AZ195" s="63">
        <v>1.72</v>
      </c>
      <c r="BA195" s="63">
        <v>0</v>
      </c>
      <c r="BB195" s="63">
        <v>1</v>
      </c>
      <c r="BC195" s="63">
        <v>0</v>
      </c>
      <c r="BD195" s="63"/>
      <c r="BE195" s="63">
        <v>1</v>
      </c>
      <c r="BF195" s="63">
        <v>4655</v>
      </c>
      <c r="BG195" s="63">
        <v>14533</v>
      </c>
      <c r="BH195" s="63">
        <v>14363</v>
      </c>
      <c r="BI195" s="63">
        <v>14176</v>
      </c>
      <c r="BJ195" s="80">
        <v>3935</v>
      </c>
      <c r="BK195" s="80">
        <v>13573</v>
      </c>
      <c r="BL195" s="63">
        <v>12843</v>
      </c>
      <c r="BM195" s="63">
        <v>12496</v>
      </c>
      <c r="BN195" s="51">
        <v>874</v>
      </c>
      <c r="BO195" s="66">
        <v>2.5107766877328799</v>
      </c>
      <c r="BP195" s="51">
        <v>53085</v>
      </c>
      <c r="BQ195" s="51">
        <v>60.73798627002288</v>
      </c>
      <c r="BR195" s="51">
        <v>49.618536309692004</v>
      </c>
      <c r="BS195" s="51">
        <v>50.381463690307996</v>
      </c>
      <c r="BT195" s="51">
        <v>11061</v>
      </c>
      <c r="BU195" s="51">
        <v>35445</v>
      </c>
      <c r="BV195" s="51">
        <v>6140</v>
      </c>
      <c r="BW195" s="48">
        <v>0.98454463208685161</v>
      </c>
      <c r="BX195" s="48">
        <v>48.528706446607423</v>
      </c>
      <c r="BY195" s="48">
        <v>55.510351686104329</v>
      </c>
      <c r="BZ195" s="48">
        <v>13.182388025680964</v>
      </c>
      <c r="CA195" s="47">
        <v>1.8204812579205392</v>
      </c>
      <c r="CB195" s="47">
        <v>0.95745772210518276</v>
      </c>
      <c r="CC195" s="47">
        <v>12.967814552828962</v>
      </c>
      <c r="CD195" s="63">
        <v>0</v>
      </c>
    </row>
    <row r="196" spans="1:82" x14ac:dyDescent="0.45">
      <c r="A196" s="1"/>
      <c r="B196" s="1"/>
      <c r="C196" s="1"/>
      <c r="D196" s="1"/>
      <c r="E196" s="1">
        <v>8</v>
      </c>
      <c r="F196" s="1" t="s">
        <v>568</v>
      </c>
      <c r="G196" s="1">
        <v>8417</v>
      </c>
      <c r="H196" s="1" t="s">
        <v>356</v>
      </c>
      <c r="I196" s="48">
        <v>32.9</v>
      </c>
      <c r="J196" s="48">
        <v>11.3</v>
      </c>
      <c r="K196" s="47">
        <v>0</v>
      </c>
      <c r="L196" s="48">
        <v>4.8</v>
      </c>
      <c r="M196" s="63">
        <v>686.5</v>
      </c>
      <c r="N196" s="63">
        <v>2030.9</v>
      </c>
      <c r="O196" s="47"/>
      <c r="P196" s="47"/>
      <c r="Q196" s="47"/>
      <c r="R196" s="51"/>
      <c r="S196" s="47"/>
      <c r="T196" s="64">
        <v>0.86643408921006726</v>
      </c>
      <c r="U196" s="79">
        <v>292</v>
      </c>
      <c r="V196" s="79">
        <v>172</v>
      </c>
      <c r="W196" s="47">
        <v>102</v>
      </c>
      <c r="X196" s="70">
        <v>13</v>
      </c>
      <c r="Y196" s="51"/>
      <c r="Z196" s="48">
        <v>0</v>
      </c>
      <c r="AA196" s="55">
        <v>4.7146401985111668</v>
      </c>
      <c r="AB196" s="47">
        <v>5.8881256133464177</v>
      </c>
      <c r="AC196" s="47">
        <v>3.5140562248995981</v>
      </c>
      <c r="AD196" s="56">
        <v>0.99255583126550873</v>
      </c>
      <c r="AE196" s="56">
        <v>0.98135426889106958</v>
      </c>
      <c r="AF196" s="56">
        <v>1.0040160642570279</v>
      </c>
      <c r="AG196" s="56">
        <v>1.7369727047146402</v>
      </c>
      <c r="AH196" s="56">
        <v>2.4533856722276743</v>
      </c>
      <c r="AI196" s="56">
        <v>1.0040160642570279</v>
      </c>
      <c r="AJ196" s="56">
        <v>0</v>
      </c>
      <c r="AK196" s="56">
        <v>0</v>
      </c>
      <c r="AL196" s="56">
        <v>0</v>
      </c>
      <c r="AM196" s="55">
        <v>0.49627791563275436</v>
      </c>
      <c r="AN196" s="48">
        <v>0.98135426889106958</v>
      </c>
      <c r="AO196" s="48">
        <v>0</v>
      </c>
      <c r="AP196" s="47">
        <v>0</v>
      </c>
      <c r="AQ196" s="48">
        <v>0</v>
      </c>
      <c r="AR196" s="48">
        <v>0</v>
      </c>
      <c r="AS196" s="48">
        <v>0.49627791563275436</v>
      </c>
      <c r="AT196" s="48">
        <v>0.98135426889106958</v>
      </c>
      <c r="AU196" s="48">
        <v>0</v>
      </c>
      <c r="AV196" s="85">
        <v>0.78947368421052633</v>
      </c>
      <c r="AW196" s="63"/>
      <c r="AX196" s="63">
        <v>1</v>
      </c>
      <c r="AY196" s="63">
        <v>0</v>
      </c>
      <c r="AZ196" s="63">
        <v>0</v>
      </c>
      <c r="BA196" s="63">
        <v>0</v>
      </c>
      <c r="BB196" s="63">
        <v>1</v>
      </c>
      <c r="BC196" s="63">
        <v>0</v>
      </c>
      <c r="BD196" s="63"/>
      <c r="BE196" s="63"/>
      <c r="BF196" s="63">
        <v>253</v>
      </c>
      <c r="BG196" s="63">
        <v>749</v>
      </c>
      <c r="BH196" s="63">
        <v>814</v>
      </c>
      <c r="BI196" s="63">
        <v>872</v>
      </c>
      <c r="BJ196" s="80">
        <v>253</v>
      </c>
      <c r="BK196" s="80">
        <v>669</v>
      </c>
      <c r="BL196" s="63">
        <v>734</v>
      </c>
      <c r="BM196" s="63">
        <v>792</v>
      </c>
      <c r="BN196" s="51">
        <v>1568.3</v>
      </c>
      <c r="BO196" s="66">
        <v>0.19127024442293994</v>
      </c>
      <c r="BP196" s="51">
        <v>4044</v>
      </c>
      <c r="BQ196" s="51">
        <v>2.5785882803035136</v>
      </c>
      <c r="BR196" s="51">
        <v>50.445103857566764</v>
      </c>
      <c r="BS196" s="51">
        <v>49.554896142433236</v>
      </c>
      <c r="BT196" s="51">
        <v>877</v>
      </c>
      <c r="BU196" s="51">
        <v>2596</v>
      </c>
      <c r="BV196" s="51">
        <v>512</v>
      </c>
      <c r="BW196" s="48">
        <v>1.0259278088459582</v>
      </c>
      <c r="BX196" s="48">
        <v>53.505392912172582</v>
      </c>
      <c r="BY196" s="48">
        <v>58.380843785632841</v>
      </c>
      <c r="BZ196" s="48">
        <v>10.53952321204517</v>
      </c>
      <c r="CA196" s="47">
        <v>1.685127753448733</v>
      </c>
      <c r="CB196" s="47">
        <v>1.0030522341956745</v>
      </c>
      <c r="CC196" s="47">
        <v>0</v>
      </c>
      <c r="CD196" s="63">
        <v>0</v>
      </c>
    </row>
    <row r="197" spans="1:82" x14ac:dyDescent="0.45">
      <c r="A197" s="1"/>
      <c r="B197" s="1"/>
      <c r="C197" s="1"/>
      <c r="D197" s="1"/>
      <c r="E197" s="1">
        <v>8</v>
      </c>
      <c r="F197" s="1" t="s">
        <v>568</v>
      </c>
      <c r="G197" s="1">
        <v>8418</v>
      </c>
      <c r="H197" s="1" t="s">
        <v>357</v>
      </c>
      <c r="I197" s="48">
        <v>25.4</v>
      </c>
      <c r="J197" s="48">
        <v>10.7</v>
      </c>
      <c r="K197" s="47">
        <v>0</v>
      </c>
      <c r="L197" s="48">
        <v>6.9</v>
      </c>
      <c r="M197" s="63">
        <v>786.5</v>
      </c>
      <c r="N197" s="63">
        <v>903.5</v>
      </c>
      <c r="O197" s="47"/>
      <c r="P197" s="47"/>
      <c r="Q197" s="47"/>
      <c r="R197" s="51"/>
      <c r="S197" s="47"/>
      <c r="T197" s="64">
        <v>0.92762506191183758</v>
      </c>
      <c r="U197" s="79">
        <v>962</v>
      </c>
      <c r="V197" s="79">
        <v>1444</v>
      </c>
      <c r="W197" s="47">
        <v>82.122905000000003</v>
      </c>
      <c r="X197" s="70">
        <v>144</v>
      </c>
      <c r="Y197" s="51"/>
      <c r="Z197" s="48">
        <v>19.480519480519479</v>
      </c>
      <c r="AA197" s="55">
        <v>7.1517412935323383</v>
      </c>
      <c r="AB197" s="47">
        <v>8.9570552147239262</v>
      </c>
      <c r="AC197" s="47">
        <v>5.2963430012610342</v>
      </c>
      <c r="AD197" s="56">
        <v>2.1144278606965172</v>
      </c>
      <c r="AE197" s="56">
        <v>3.1901840490797544</v>
      </c>
      <c r="AF197" s="56">
        <v>1.0088272383354351</v>
      </c>
      <c r="AG197" s="56">
        <v>1.7412935323383085</v>
      </c>
      <c r="AH197" s="56">
        <v>1.5950920245398772</v>
      </c>
      <c r="AI197" s="56">
        <v>1.8915510718789408</v>
      </c>
      <c r="AJ197" s="56">
        <v>0.62189054726368154</v>
      </c>
      <c r="AK197" s="56">
        <v>1.1042944785276074</v>
      </c>
      <c r="AL197" s="56">
        <v>0.12610340479192939</v>
      </c>
      <c r="AM197" s="55">
        <v>0.808457711442786</v>
      </c>
      <c r="AN197" s="48">
        <v>1.3496932515337423</v>
      </c>
      <c r="AO197" s="48">
        <v>0.25220680958385877</v>
      </c>
      <c r="AP197" s="47">
        <v>0.6840796019900498</v>
      </c>
      <c r="AQ197" s="48">
        <v>1.2269938650306749</v>
      </c>
      <c r="AR197" s="48">
        <v>0.12610340479192939</v>
      </c>
      <c r="AS197" s="48">
        <v>0.12437810945273631</v>
      </c>
      <c r="AT197" s="48">
        <v>0.245398773006135</v>
      </c>
      <c r="AU197" s="48">
        <v>0</v>
      </c>
      <c r="AV197" s="85">
        <v>0.80869565217391304</v>
      </c>
      <c r="AW197" s="63">
        <v>3</v>
      </c>
      <c r="AX197" s="63"/>
      <c r="AY197" s="63">
        <v>0</v>
      </c>
      <c r="AZ197" s="63">
        <v>0</v>
      </c>
      <c r="BA197" s="63">
        <v>0</v>
      </c>
      <c r="BB197" s="63">
        <v>1</v>
      </c>
      <c r="BC197" s="63">
        <v>0</v>
      </c>
      <c r="BD197" s="63"/>
      <c r="BE197" s="63"/>
      <c r="BF197" s="63">
        <v>1658</v>
      </c>
      <c r="BG197" s="63">
        <v>5190</v>
      </c>
      <c r="BH197" s="63">
        <v>5496</v>
      </c>
      <c r="BI197" s="63">
        <v>4302</v>
      </c>
      <c r="BJ197" s="80">
        <v>1578</v>
      </c>
      <c r="BK197" s="80">
        <v>4710</v>
      </c>
      <c r="BL197" s="63">
        <v>5096</v>
      </c>
      <c r="BM197" s="63">
        <v>4062</v>
      </c>
      <c r="BN197" s="51">
        <v>363.6</v>
      </c>
      <c r="BO197" s="66">
        <v>0.75765530301955364</v>
      </c>
      <c r="BP197" s="51">
        <v>16019</v>
      </c>
      <c r="BQ197" s="51">
        <v>44.056655665566552</v>
      </c>
      <c r="BR197" s="51">
        <v>50.658592920906422</v>
      </c>
      <c r="BS197" s="51">
        <v>49.341407079093571</v>
      </c>
      <c r="BT197" s="51">
        <v>3506</v>
      </c>
      <c r="BU197" s="51">
        <v>10671</v>
      </c>
      <c r="BV197" s="51">
        <v>2044</v>
      </c>
      <c r="BW197" s="48">
        <v>1.0309252535369977</v>
      </c>
      <c r="BX197" s="48">
        <v>52.010120888389089</v>
      </c>
      <c r="BY197" s="48">
        <v>58.3000570450656</v>
      </c>
      <c r="BZ197" s="48">
        <v>9.8637568583934403</v>
      </c>
      <c r="CA197" s="47">
        <v>1.4211938987815254</v>
      </c>
      <c r="CB197" s="47">
        <v>0.69283202565599356</v>
      </c>
      <c r="CC197" s="47">
        <v>6.2497661803217364</v>
      </c>
      <c r="CD197" s="63">
        <v>0</v>
      </c>
    </row>
    <row r="198" spans="1:82" x14ac:dyDescent="0.45">
      <c r="A198" s="1"/>
      <c r="B198" s="1"/>
      <c r="C198" s="1"/>
      <c r="D198" s="1"/>
      <c r="E198" s="1">
        <v>8</v>
      </c>
      <c r="F198" s="1" t="s">
        <v>568</v>
      </c>
      <c r="G198" s="1">
        <v>8419</v>
      </c>
      <c r="H198" s="1" t="s">
        <v>358</v>
      </c>
      <c r="I198" s="48">
        <v>17</v>
      </c>
      <c r="J198" s="48">
        <v>12.1</v>
      </c>
      <c r="K198" s="47">
        <v>2.5641025641025639</v>
      </c>
      <c r="L198" s="48">
        <v>7.7</v>
      </c>
      <c r="M198" s="63">
        <v>536.4</v>
      </c>
      <c r="N198" s="63">
        <v>1142.3</v>
      </c>
      <c r="O198" s="47"/>
      <c r="P198" s="47"/>
      <c r="Q198" s="47"/>
      <c r="R198" s="51"/>
      <c r="S198" s="47"/>
      <c r="T198" s="64">
        <v>0.76137980085348511</v>
      </c>
      <c r="U198" s="79">
        <v>638</v>
      </c>
      <c r="V198" s="79">
        <v>405</v>
      </c>
      <c r="W198" s="47">
        <v>49.152542400000002</v>
      </c>
      <c r="X198" s="70">
        <v>68</v>
      </c>
      <c r="Y198" s="51"/>
      <c r="Z198" s="48">
        <v>0</v>
      </c>
      <c r="AA198" s="55">
        <v>4.8466690165667963</v>
      </c>
      <c r="AB198" s="47">
        <v>4.4967139398132137</v>
      </c>
      <c r="AC198" s="47">
        <v>5.2102048149478977</v>
      </c>
      <c r="AD198" s="56">
        <v>1.4099400775467041</v>
      </c>
      <c r="AE198" s="56">
        <v>1.3836042891732965</v>
      </c>
      <c r="AF198" s="56">
        <v>1.4372978799856271</v>
      </c>
      <c r="AG198" s="56">
        <v>1.3218188227000354</v>
      </c>
      <c r="AH198" s="56">
        <v>1.2106537530266344</v>
      </c>
      <c r="AI198" s="56">
        <v>1.4372978799856271</v>
      </c>
      <c r="AJ198" s="56">
        <v>0.17624250969333802</v>
      </c>
      <c r="AK198" s="56">
        <v>0.17295053614666206</v>
      </c>
      <c r="AL198" s="56">
        <v>0.17966223499820339</v>
      </c>
      <c r="AM198" s="55">
        <v>0.35248501938667604</v>
      </c>
      <c r="AN198" s="48">
        <v>0.34590107229332412</v>
      </c>
      <c r="AO198" s="48">
        <v>0.35932446999640677</v>
      </c>
      <c r="AP198" s="47">
        <v>0.52872752908001408</v>
      </c>
      <c r="AQ198" s="48">
        <v>0.86475268073331035</v>
      </c>
      <c r="AR198" s="48">
        <v>0.17966223499820339</v>
      </c>
      <c r="AS198" s="48">
        <v>8.8121254846669009E-2</v>
      </c>
      <c r="AT198" s="48">
        <v>0.17295053614666206</v>
      </c>
      <c r="AU198" s="48">
        <v>0</v>
      </c>
      <c r="AV198" s="85">
        <v>0.90909090909090906</v>
      </c>
      <c r="AW198" s="63"/>
      <c r="AX198" s="63">
        <v>2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/>
      <c r="BE198" s="63"/>
      <c r="BF198" s="63">
        <v>776</v>
      </c>
      <c r="BG198" s="63">
        <v>2593</v>
      </c>
      <c r="BH198" s="63">
        <v>2633</v>
      </c>
      <c r="BI198" s="63">
        <v>2509</v>
      </c>
      <c r="BJ198" s="80">
        <v>776</v>
      </c>
      <c r="BK198" s="80">
        <v>2193</v>
      </c>
      <c r="BL198" s="63">
        <v>2393</v>
      </c>
      <c r="BM198" s="63">
        <v>2349</v>
      </c>
      <c r="BN198" s="51">
        <v>490.5</v>
      </c>
      <c r="BO198" s="66">
        <v>0.54160127816198944</v>
      </c>
      <c r="BP198" s="51">
        <v>11451</v>
      </c>
      <c r="BQ198" s="51">
        <v>23.345565749235472</v>
      </c>
      <c r="BR198" s="51">
        <v>50.921316915553227</v>
      </c>
      <c r="BS198" s="51">
        <v>49.078683084446773</v>
      </c>
      <c r="BT198" s="51">
        <v>2125</v>
      </c>
      <c r="BU198" s="51">
        <v>7763</v>
      </c>
      <c r="BV198" s="51">
        <v>1264</v>
      </c>
      <c r="BW198" s="48">
        <v>1.0458631443771784</v>
      </c>
      <c r="BX198" s="48">
        <v>43.655803168878009</v>
      </c>
      <c r="BY198" s="48">
        <v>59.482352941176472</v>
      </c>
      <c r="BZ198" s="48">
        <v>6.9942611190817789</v>
      </c>
      <c r="CA198" s="47">
        <v>0.95332568563237674</v>
      </c>
      <c r="CB198" s="47">
        <v>0.47666284281618837</v>
      </c>
      <c r="CC198" s="47">
        <v>0</v>
      </c>
      <c r="CD198" s="63">
        <v>0</v>
      </c>
    </row>
    <row r="199" spans="1:82" x14ac:dyDescent="0.45">
      <c r="A199" s="1"/>
      <c r="B199" s="1"/>
      <c r="C199" s="1"/>
      <c r="D199" s="1"/>
      <c r="E199" s="1">
        <v>8</v>
      </c>
      <c r="F199" s="1" t="s">
        <v>568</v>
      </c>
      <c r="G199" s="1">
        <v>8420</v>
      </c>
      <c r="H199" s="1" t="s">
        <v>359</v>
      </c>
      <c r="I199" s="48">
        <v>23.5</v>
      </c>
      <c r="J199" s="48">
        <v>12.7</v>
      </c>
      <c r="K199" s="47">
        <v>0</v>
      </c>
      <c r="L199" s="48">
        <v>2.6</v>
      </c>
      <c r="M199" s="63">
        <v>563.4</v>
      </c>
      <c r="N199" s="63">
        <v>1168.5999999999999</v>
      </c>
      <c r="O199" s="47"/>
      <c r="P199" s="47"/>
      <c r="Q199" s="47"/>
      <c r="R199" s="51"/>
      <c r="S199" s="47"/>
      <c r="T199" s="64">
        <v>1.100989359716259</v>
      </c>
      <c r="U199" s="79">
        <v>282</v>
      </c>
      <c r="V199" s="79">
        <v>684</v>
      </c>
      <c r="W199" s="47"/>
      <c r="X199" s="70"/>
      <c r="Y199" s="51"/>
      <c r="Z199" s="48">
        <v>0</v>
      </c>
      <c r="AA199" s="55">
        <v>8.0433969322858214</v>
      </c>
      <c r="AB199" s="47">
        <v>9.7017606899029829</v>
      </c>
      <c r="AC199" s="47">
        <v>6.2426843542723374</v>
      </c>
      <c r="AD199" s="56">
        <v>2.4317246539468762</v>
      </c>
      <c r="AE199" s="56">
        <v>3.2339202299676608</v>
      </c>
      <c r="AF199" s="56">
        <v>1.5606710885680843</v>
      </c>
      <c r="AG199" s="56">
        <v>1.4964459408903852</v>
      </c>
      <c r="AH199" s="56">
        <v>1.4372978799856271</v>
      </c>
      <c r="AI199" s="56">
        <v>1.5606710885680843</v>
      </c>
      <c r="AJ199" s="56">
        <v>0</v>
      </c>
      <c r="AK199" s="56">
        <v>0</v>
      </c>
      <c r="AL199" s="56">
        <v>0</v>
      </c>
      <c r="AM199" s="55">
        <v>0.5611672278338945</v>
      </c>
      <c r="AN199" s="48">
        <v>0.71864893999281354</v>
      </c>
      <c r="AO199" s="48">
        <v>0.39016777214202109</v>
      </c>
      <c r="AP199" s="47">
        <v>0.74822297044519259</v>
      </c>
      <c r="AQ199" s="48">
        <v>0.71864893999281354</v>
      </c>
      <c r="AR199" s="48">
        <v>0.78033554428404217</v>
      </c>
      <c r="AS199" s="48">
        <v>0.3741114852225963</v>
      </c>
      <c r="AT199" s="48">
        <v>0.71864893999281354</v>
      </c>
      <c r="AU199" s="48">
        <v>0</v>
      </c>
      <c r="AV199" s="85">
        <v>0.81395348837209303</v>
      </c>
      <c r="AW199" s="63">
        <v>1</v>
      </c>
      <c r="AX199" s="63">
        <v>6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/>
      <c r="BE199" s="63"/>
      <c r="BF199" s="63">
        <v>362</v>
      </c>
      <c r="BG199" s="63">
        <v>2154</v>
      </c>
      <c r="BH199" s="63">
        <v>1842</v>
      </c>
      <c r="BI199" s="63">
        <v>1224</v>
      </c>
      <c r="BJ199" s="80">
        <v>282</v>
      </c>
      <c r="BK199" s="80">
        <v>1754</v>
      </c>
      <c r="BL199" s="63">
        <v>1682</v>
      </c>
      <c r="BM199" s="63">
        <v>1144</v>
      </c>
      <c r="BN199" s="51">
        <v>313.10000000000002</v>
      </c>
      <c r="BO199" s="66">
        <v>0.25152699303689285</v>
      </c>
      <c r="BP199" s="51">
        <v>5318</v>
      </c>
      <c r="BQ199" s="51">
        <v>16.984988821462789</v>
      </c>
      <c r="BR199" s="51">
        <v>52.03083866115081</v>
      </c>
      <c r="BS199" s="51">
        <v>47.96916133884919</v>
      </c>
      <c r="BT199" s="51">
        <v>1069</v>
      </c>
      <c r="BU199" s="51">
        <v>3614</v>
      </c>
      <c r="BV199" s="51">
        <v>699</v>
      </c>
      <c r="BW199" s="48">
        <v>1.0909090909090908</v>
      </c>
      <c r="BX199" s="48">
        <v>48.920863309352519</v>
      </c>
      <c r="BY199" s="48">
        <v>65.388213283442468</v>
      </c>
      <c r="BZ199" s="48">
        <v>7.0605722779635824</v>
      </c>
      <c r="CA199" s="47">
        <v>1.1036774823605711</v>
      </c>
      <c r="CB199" s="47">
        <v>0.52279459690763885</v>
      </c>
      <c r="CC199" s="47">
        <v>26.315789473684209</v>
      </c>
      <c r="CD199" s="63">
        <v>0</v>
      </c>
    </row>
    <row r="200" spans="1:82" x14ac:dyDescent="0.45">
      <c r="A200" s="1"/>
      <c r="B200" s="1"/>
      <c r="C200" s="1"/>
      <c r="D200" s="1"/>
      <c r="E200" s="1">
        <v>8</v>
      </c>
      <c r="F200" s="1" t="s">
        <v>568</v>
      </c>
      <c r="G200" s="1">
        <v>8421</v>
      </c>
      <c r="H200" s="1" t="s">
        <v>220</v>
      </c>
      <c r="I200" s="48">
        <v>24.8</v>
      </c>
      <c r="J200" s="48">
        <v>12.9</v>
      </c>
      <c r="K200" s="47">
        <v>0</v>
      </c>
      <c r="L200" s="48">
        <v>6.4</v>
      </c>
      <c r="M200" s="63">
        <v>706.4</v>
      </c>
      <c r="N200" s="63">
        <v>1710.3</v>
      </c>
      <c r="O200" s="47">
        <v>5.5081244836133294</v>
      </c>
      <c r="P200" s="47"/>
      <c r="Q200" s="47">
        <v>31991.187000826219</v>
      </c>
      <c r="R200" s="51"/>
      <c r="S200" s="47">
        <v>38.556871385293306</v>
      </c>
      <c r="T200" s="64">
        <v>0.64918755163866704</v>
      </c>
      <c r="U200" s="79">
        <v>1081</v>
      </c>
      <c r="V200" s="79">
        <v>477</v>
      </c>
      <c r="W200" s="47">
        <v>90.430622</v>
      </c>
      <c r="X200" s="70">
        <v>131</v>
      </c>
      <c r="Y200" s="51"/>
      <c r="Z200" s="48">
        <v>10</v>
      </c>
      <c r="AA200" s="55">
        <v>7.3052839723168184</v>
      </c>
      <c r="AB200" s="47">
        <v>8.4257679180887379</v>
      </c>
      <c r="AC200" s="47">
        <v>6.115515288788222</v>
      </c>
      <c r="AD200" s="56">
        <v>2.3618587278919039</v>
      </c>
      <c r="AE200" s="56">
        <v>2.4530716723549491</v>
      </c>
      <c r="AF200" s="56">
        <v>2.2650056625141564</v>
      </c>
      <c r="AG200" s="56">
        <v>1.7027353619685817</v>
      </c>
      <c r="AH200" s="56">
        <v>2.0264505119453924</v>
      </c>
      <c r="AI200" s="56">
        <v>1.3590033975084936</v>
      </c>
      <c r="AJ200" s="56">
        <v>0.4394155772822147</v>
      </c>
      <c r="AK200" s="56">
        <v>0.63993174061433444</v>
      </c>
      <c r="AL200" s="56">
        <v>0.22650056625141562</v>
      </c>
      <c r="AM200" s="55">
        <v>0.38448863012193779</v>
      </c>
      <c r="AN200" s="48">
        <v>0.63993174061433444</v>
      </c>
      <c r="AO200" s="48">
        <v>0.11325028312570781</v>
      </c>
      <c r="AP200" s="47">
        <v>1.318246731846644</v>
      </c>
      <c r="AQ200" s="48">
        <v>1.1732081911262799</v>
      </c>
      <c r="AR200" s="48">
        <v>1.4722536806342015</v>
      </c>
      <c r="AS200" s="48">
        <v>0.21970778864110735</v>
      </c>
      <c r="AT200" s="48">
        <v>0.21331058020477817</v>
      </c>
      <c r="AU200" s="48">
        <v>0.22650056625141562</v>
      </c>
      <c r="AV200" s="85">
        <v>0.86466165413533835</v>
      </c>
      <c r="AW200" s="63">
        <v>4</v>
      </c>
      <c r="AX200" s="63">
        <v>10</v>
      </c>
      <c r="AY200" s="63">
        <v>3.49</v>
      </c>
      <c r="AZ200" s="63">
        <v>0</v>
      </c>
      <c r="BA200" s="63">
        <v>0</v>
      </c>
      <c r="BB200" s="63">
        <v>0</v>
      </c>
      <c r="BC200" s="63">
        <v>0</v>
      </c>
      <c r="BD200" s="63"/>
      <c r="BE200" s="63"/>
      <c r="BF200" s="63">
        <v>1852</v>
      </c>
      <c r="BG200" s="63">
        <v>5084</v>
      </c>
      <c r="BH200" s="63">
        <v>5022</v>
      </c>
      <c r="BI200" s="63">
        <v>4988</v>
      </c>
      <c r="BJ200" s="80">
        <v>1612</v>
      </c>
      <c r="BK200" s="80">
        <v>4764</v>
      </c>
      <c r="BL200" s="63">
        <v>4462</v>
      </c>
      <c r="BM200" s="63">
        <v>4268</v>
      </c>
      <c r="BN200" s="51">
        <v>823.5</v>
      </c>
      <c r="BO200" s="66">
        <v>0.86308096444851834</v>
      </c>
      <c r="BP200" s="51">
        <v>18248</v>
      </c>
      <c r="BQ200" s="51">
        <v>22.159077109896781</v>
      </c>
      <c r="BR200" s="51">
        <v>51.49057430951337</v>
      </c>
      <c r="BS200" s="51">
        <v>48.50942569048663</v>
      </c>
      <c r="BT200" s="51">
        <v>3823</v>
      </c>
      <c r="BU200" s="51">
        <v>12048</v>
      </c>
      <c r="BV200" s="51">
        <v>2232</v>
      </c>
      <c r="BW200" s="48">
        <v>1.0592651575474918</v>
      </c>
      <c r="BX200" s="48">
        <v>50.257304116865875</v>
      </c>
      <c r="BY200" s="48">
        <v>58.383468480251111</v>
      </c>
      <c r="BZ200" s="48">
        <v>11.213611003701045</v>
      </c>
      <c r="CA200" s="47">
        <v>1.6302371518417125</v>
      </c>
      <c r="CB200" s="47">
        <v>0.69867306507501958</v>
      </c>
      <c r="CC200" s="47">
        <v>14.777772249036618</v>
      </c>
      <c r="CD200" s="63">
        <v>1</v>
      </c>
    </row>
    <row r="201" spans="1:82" x14ac:dyDescent="0.45">
      <c r="A201" s="1" t="s">
        <v>153</v>
      </c>
      <c r="B201" s="1">
        <v>9</v>
      </c>
      <c r="C201" s="1" t="s">
        <v>154</v>
      </c>
      <c r="D201" s="1"/>
      <c r="E201" s="1">
        <v>9</v>
      </c>
      <c r="F201" s="1" t="s">
        <v>569</v>
      </c>
      <c r="G201" s="15">
        <v>9101</v>
      </c>
      <c r="H201" s="15" t="s">
        <v>221</v>
      </c>
      <c r="I201" s="48">
        <v>27.1</v>
      </c>
      <c r="J201" s="48">
        <v>12.2</v>
      </c>
      <c r="K201" s="47">
        <v>0.24515812699190978</v>
      </c>
      <c r="L201" s="48">
        <v>5</v>
      </c>
      <c r="M201" s="63">
        <v>693.2</v>
      </c>
      <c r="N201" s="63">
        <v>3442.3</v>
      </c>
      <c r="O201" s="47">
        <v>0.35325328613869428</v>
      </c>
      <c r="P201" s="47">
        <v>0.35325328613869428</v>
      </c>
      <c r="Q201" s="47">
        <v>17988.36383675459</v>
      </c>
      <c r="R201" s="51">
        <v>116</v>
      </c>
      <c r="S201" s="47">
        <v>116.22033113963043</v>
      </c>
      <c r="T201" s="64">
        <v>0.71718895165022267</v>
      </c>
      <c r="U201" s="79">
        <v>17007</v>
      </c>
      <c r="V201" s="79">
        <v>14061</v>
      </c>
      <c r="W201" s="47">
        <v>39.587682700000002</v>
      </c>
      <c r="X201" s="70">
        <v>943</v>
      </c>
      <c r="Y201" s="51">
        <v>24.515812699190977</v>
      </c>
      <c r="Z201" s="48">
        <v>7.6849183477425553</v>
      </c>
      <c r="AA201" s="55">
        <v>5.3347437886838982</v>
      </c>
      <c r="AB201" s="47">
        <v>5.9822476800095714</v>
      </c>
      <c r="AC201" s="47">
        <v>4.7575745594960397</v>
      </c>
      <c r="AD201" s="56">
        <v>1.3240532843877306</v>
      </c>
      <c r="AE201" s="56">
        <v>1.4058282048022495</v>
      </c>
      <c r="AF201" s="56">
        <v>1.2519933051305367</v>
      </c>
      <c r="AG201" s="56">
        <v>1.4571591701198303</v>
      </c>
      <c r="AH201" s="56">
        <v>1.5030397296024047</v>
      </c>
      <c r="AI201" s="56">
        <v>1.4167292663319231</v>
      </c>
      <c r="AJ201" s="56">
        <v>0.34327307373015237</v>
      </c>
      <c r="AK201" s="56">
        <v>0.50849105280081353</v>
      </c>
      <c r="AL201" s="56">
        <v>0.19768315344166371</v>
      </c>
      <c r="AM201" s="55">
        <v>0.38180372486312864</v>
      </c>
      <c r="AN201" s="48">
        <v>0.48605762400077768</v>
      </c>
      <c r="AO201" s="48">
        <v>0.2899352917144401</v>
      </c>
      <c r="AP201" s="47">
        <v>0.50089846472869171</v>
      </c>
      <c r="AQ201" s="48">
        <v>0.49353543360078961</v>
      </c>
      <c r="AR201" s="48">
        <v>0.5073867605002701</v>
      </c>
      <c r="AS201" s="48">
        <v>0.12610031279883147</v>
      </c>
      <c r="AT201" s="48">
        <v>0.20190085920032302</v>
      </c>
      <c r="AU201" s="48">
        <v>5.9304946032499112E-2</v>
      </c>
      <c r="AV201" s="85">
        <v>0.7655942219304005</v>
      </c>
      <c r="AW201" s="63">
        <v>36</v>
      </c>
      <c r="AX201" s="63">
        <v>14</v>
      </c>
      <c r="AY201" s="63">
        <v>3.8</v>
      </c>
      <c r="AZ201" s="63">
        <v>4.25</v>
      </c>
      <c r="BA201" s="63">
        <v>1</v>
      </c>
      <c r="BB201" s="63">
        <v>0</v>
      </c>
      <c r="BC201" s="63">
        <v>1</v>
      </c>
      <c r="BD201" s="63"/>
      <c r="BE201" s="63">
        <v>1</v>
      </c>
      <c r="BF201" s="63">
        <v>17850</v>
      </c>
      <c r="BG201" s="63">
        <v>57943</v>
      </c>
      <c r="BH201" s="63">
        <v>60424</v>
      </c>
      <c r="BI201" s="63">
        <v>58452</v>
      </c>
      <c r="BJ201" s="80">
        <v>15450</v>
      </c>
      <c r="BK201" s="80">
        <v>49783</v>
      </c>
      <c r="BL201" s="63">
        <v>52264</v>
      </c>
      <c r="BM201" s="63">
        <v>49972</v>
      </c>
      <c r="BN201" s="51">
        <v>464</v>
      </c>
      <c r="BO201" s="66">
        <v>29.081691415824238</v>
      </c>
      <c r="BP201" s="51">
        <v>287850</v>
      </c>
      <c r="BQ201" s="51">
        <v>620.36637931034488</v>
      </c>
      <c r="BR201" s="51">
        <v>46.754212263331596</v>
      </c>
      <c r="BS201" s="51">
        <v>53.245787736668404</v>
      </c>
      <c r="BT201" s="51">
        <v>56056</v>
      </c>
      <c r="BU201" s="51">
        <v>200717</v>
      </c>
      <c r="BV201" s="51">
        <v>23840</v>
      </c>
      <c r="BW201" s="48">
        <v>0.88790812516399009</v>
      </c>
      <c r="BX201" s="48">
        <v>39.805298006646176</v>
      </c>
      <c r="BY201" s="48">
        <v>42.528899671756818</v>
      </c>
      <c r="BZ201" s="48">
        <v>14.536033612127735</v>
      </c>
      <c r="CA201" s="47">
        <v>1.6599614625616241</v>
      </c>
      <c r="CB201" s="47">
        <v>0.82204514694152508</v>
      </c>
      <c r="CC201" s="47">
        <v>7.3547438097572941</v>
      </c>
      <c r="CD201" s="63">
        <v>1</v>
      </c>
    </row>
    <row r="202" spans="1:82" x14ac:dyDescent="0.45">
      <c r="A202" s="1"/>
      <c r="B202" s="1"/>
      <c r="C202" s="1"/>
      <c r="D202" s="1"/>
      <c r="E202" s="1">
        <v>9</v>
      </c>
      <c r="F202" s="1" t="s">
        <v>569</v>
      </c>
      <c r="G202" s="15">
        <v>9102</v>
      </c>
      <c r="H202" s="15" t="s">
        <v>360</v>
      </c>
      <c r="I202" s="48">
        <v>26.6</v>
      </c>
      <c r="J202" s="48">
        <v>13.8</v>
      </c>
      <c r="K202" s="47">
        <v>0.33898305084745761</v>
      </c>
      <c r="L202" s="48">
        <v>5.0999999999999996</v>
      </c>
      <c r="M202" s="63">
        <v>549.9</v>
      </c>
      <c r="N202" s="63">
        <v>1159.0999999999999</v>
      </c>
      <c r="O202" s="47">
        <v>3.7541765213800349</v>
      </c>
      <c r="P202" s="47"/>
      <c r="Q202" s="47"/>
      <c r="R202" s="51"/>
      <c r="S202" s="47">
        <v>33.787588692420321</v>
      </c>
      <c r="T202" s="64">
        <v>0.73563088936441789</v>
      </c>
      <c r="U202" s="79">
        <v>1978</v>
      </c>
      <c r="V202" s="79">
        <v>1979</v>
      </c>
      <c r="W202" s="47"/>
      <c r="X202" s="70">
        <v>40</v>
      </c>
      <c r="Y202" s="51"/>
      <c r="Z202" s="48">
        <v>3.0120481927710845</v>
      </c>
      <c r="AA202" s="55">
        <v>6.5398782229572276</v>
      </c>
      <c r="AB202" s="47">
        <v>7.1021676407486876</v>
      </c>
      <c r="AC202" s="47">
        <v>5.959202383680954</v>
      </c>
      <c r="AD202" s="56">
        <v>1.390663760054123</v>
      </c>
      <c r="AE202" s="56">
        <v>1.6275800843382409</v>
      </c>
      <c r="AF202" s="56">
        <v>1.1460004584001833</v>
      </c>
      <c r="AG202" s="56">
        <v>1.6913478162820417</v>
      </c>
      <c r="AH202" s="56">
        <v>1.2576755197159133</v>
      </c>
      <c r="AI202" s="56">
        <v>2.1392008556803419</v>
      </c>
      <c r="AJ202" s="56">
        <v>0.75171014056979635</v>
      </c>
      <c r="AK202" s="56">
        <v>1.4056373455648443</v>
      </c>
      <c r="AL202" s="56">
        <v>7.6400030560012225E-2</v>
      </c>
      <c r="AM202" s="55">
        <v>0.37585507028489817</v>
      </c>
      <c r="AN202" s="48">
        <v>0.6658282163201894</v>
      </c>
      <c r="AO202" s="48">
        <v>7.6400030560012225E-2</v>
      </c>
      <c r="AP202" s="47">
        <v>0.52619709839885742</v>
      </c>
      <c r="AQ202" s="48">
        <v>0.6658282163201894</v>
      </c>
      <c r="AR202" s="48">
        <v>0.38200015280006117</v>
      </c>
      <c r="AS202" s="48">
        <v>0.11275652108546944</v>
      </c>
      <c r="AT202" s="48">
        <v>0.22194273877339649</v>
      </c>
      <c r="AU202" s="48">
        <v>0</v>
      </c>
      <c r="AV202" s="85">
        <v>0.75287356321839083</v>
      </c>
      <c r="AW202" s="63">
        <v>6</v>
      </c>
      <c r="AX202" s="63"/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1</v>
      </c>
      <c r="BE202" s="63"/>
      <c r="BF202" s="63">
        <v>2391</v>
      </c>
      <c r="BG202" s="63">
        <v>7394</v>
      </c>
      <c r="BH202" s="63">
        <v>8583</v>
      </c>
      <c r="BI202" s="63">
        <v>7157</v>
      </c>
      <c r="BJ202" s="80">
        <v>2071</v>
      </c>
      <c r="BK202" s="80">
        <v>6674</v>
      </c>
      <c r="BL202" s="63">
        <v>7463</v>
      </c>
      <c r="BM202" s="63">
        <v>6197</v>
      </c>
      <c r="BN202" s="51">
        <v>1340.6</v>
      </c>
      <c r="BO202" s="66">
        <v>2.683577861341405</v>
      </c>
      <c r="BP202" s="51">
        <v>26562</v>
      </c>
      <c r="BQ202" s="51">
        <v>19.81351633596897</v>
      </c>
      <c r="BR202" s="51">
        <v>50.786838340486405</v>
      </c>
      <c r="BS202" s="51">
        <v>49.213161659513595</v>
      </c>
      <c r="BT202" s="51">
        <v>6047</v>
      </c>
      <c r="BU202" s="51">
        <v>17607</v>
      </c>
      <c r="BV202" s="51">
        <v>3014</v>
      </c>
      <c r="BW202" s="48">
        <v>1.0327768884823538</v>
      </c>
      <c r="BX202" s="48">
        <v>51.462486511046748</v>
      </c>
      <c r="BY202" s="48">
        <v>49.842897304448485</v>
      </c>
      <c r="BZ202" s="48">
        <v>11.061946902654867</v>
      </c>
      <c r="CA202" s="47">
        <v>1.5619257755751279</v>
      </c>
      <c r="CB202" s="47">
        <v>0.74125291044243358</v>
      </c>
      <c r="CC202" s="47">
        <v>13.559322033898304</v>
      </c>
      <c r="CD202" s="63">
        <v>0</v>
      </c>
    </row>
    <row r="203" spans="1:82" x14ac:dyDescent="0.45">
      <c r="A203" s="1"/>
      <c r="B203" s="1"/>
      <c r="C203" s="1"/>
      <c r="D203" s="1"/>
      <c r="E203" s="1">
        <v>9</v>
      </c>
      <c r="F203" s="1" t="s">
        <v>569</v>
      </c>
      <c r="G203" s="15">
        <v>9103</v>
      </c>
      <c r="H203" s="15" t="s">
        <v>361</v>
      </c>
      <c r="I203" s="48">
        <v>28.4</v>
      </c>
      <c r="J203" s="48">
        <v>12.4</v>
      </c>
      <c r="K203" s="47">
        <v>0.51282051282051277</v>
      </c>
      <c r="L203" s="48">
        <v>4.0999999999999996</v>
      </c>
      <c r="M203" s="63">
        <v>450.1</v>
      </c>
      <c r="N203" s="63">
        <v>1016.7</v>
      </c>
      <c r="O203" s="47">
        <v>5.2271182896868957</v>
      </c>
      <c r="P203" s="47"/>
      <c r="Q203" s="47"/>
      <c r="R203" s="51"/>
      <c r="S203" s="47">
        <v>41.816946317495166</v>
      </c>
      <c r="T203" s="64">
        <v>0.88395797396895093</v>
      </c>
      <c r="U203" s="79">
        <v>1241</v>
      </c>
      <c r="V203" s="79">
        <v>1101</v>
      </c>
      <c r="W203" s="47">
        <v>18.0412371</v>
      </c>
      <c r="X203" s="70">
        <v>101</v>
      </c>
      <c r="Y203" s="51"/>
      <c r="Z203" s="48">
        <v>0</v>
      </c>
      <c r="AA203" s="55">
        <v>7.8575170246202202</v>
      </c>
      <c r="AB203" s="47">
        <v>9.2445011157156518</v>
      </c>
      <c r="AC203" s="47">
        <v>6.5089368736439717</v>
      </c>
      <c r="AD203" s="56">
        <v>2.1477213200628604</v>
      </c>
      <c r="AE203" s="56">
        <v>2.2314313037934332</v>
      </c>
      <c r="AF203" s="56">
        <v>2.0663291662361813</v>
      </c>
      <c r="AG203" s="56">
        <v>1.9381875327396543</v>
      </c>
      <c r="AH203" s="56">
        <v>2.5502072043353521</v>
      </c>
      <c r="AI203" s="56">
        <v>1.3431139580535181</v>
      </c>
      <c r="AJ203" s="56">
        <v>0.26191723415400736</v>
      </c>
      <c r="AK203" s="56">
        <v>0.31877590054191901</v>
      </c>
      <c r="AL203" s="56">
        <v>0.20663291662361816</v>
      </c>
      <c r="AM203" s="55">
        <v>0.31430068098480879</v>
      </c>
      <c r="AN203" s="48">
        <v>0.10625863351397301</v>
      </c>
      <c r="AO203" s="48">
        <v>0.51658229155904534</v>
      </c>
      <c r="AP203" s="47">
        <v>0.83813514929282351</v>
      </c>
      <c r="AQ203" s="48">
        <v>1.0625863351397302</v>
      </c>
      <c r="AR203" s="48">
        <v>0.61989874987085447</v>
      </c>
      <c r="AS203" s="48">
        <v>0.31430068098480879</v>
      </c>
      <c r="AT203" s="48">
        <v>0.42503453405589203</v>
      </c>
      <c r="AU203" s="48">
        <v>0.20663291662361816</v>
      </c>
      <c r="AV203" s="85">
        <v>0.82666666666666666</v>
      </c>
      <c r="AW203" s="63">
        <v>2</v>
      </c>
      <c r="AX203" s="63">
        <v>1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/>
      <c r="BE203" s="63"/>
      <c r="BF203" s="63">
        <v>1482</v>
      </c>
      <c r="BG203" s="63">
        <v>4226</v>
      </c>
      <c r="BH203" s="63">
        <v>5381</v>
      </c>
      <c r="BI203" s="63">
        <v>4215</v>
      </c>
      <c r="BJ203" s="80">
        <v>1402</v>
      </c>
      <c r="BK203" s="80">
        <v>3986</v>
      </c>
      <c r="BL203" s="63">
        <v>4581</v>
      </c>
      <c r="BM203" s="63">
        <v>3975</v>
      </c>
      <c r="BN203" s="51">
        <v>1906.5</v>
      </c>
      <c r="BO203" s="66">
        <v>1.9243320354254099</v>
      </c>
      <c r="BP203" s="51">
        <v>19047</v>
      </c>
      <c r="BQ203" s="51">
        <v>9.9905586152635717</v>
      </c>
      <c r="BR203" s="51">
        <v>49.283351708930539</v>
      </c>
      <c r="BS203" s="51">
        <v>50.716648291069454</v>
      </c>
      <c r="BT203" s="51">
        <v>4267</v>
      </c>
      <c r="BU203" s="51">
        <v>12410</v>
      </c>
      <c r="BV203" s="51">
        <v>2497</v>
      </c>
      <c r="BW203" s="48">
        <v>0.9732427704023876</v>
      </c>
      <c r="BX203" s="48">
        <v>54.50443190975021</v>
      </c>
      <c r="BY203" s="48">
        <v>58.518865713616123</v>
      </c>
      <c r="BZ203" s="48">
        <v>10.170021904662564</v>
      </c>
      <c r="CA203" s="47">
        <v>1.4850463954081143</v>
      </c>
      <c r="CB203" s="47">
        <v>0.76917787659599779</v>
      </c>
      <c r="CC203" s="47">
        <v>5.1282051282051286</v>
      </c>
      <c r="CD203" s="63">
        <v>0</v>
      </c>
    </row>
    <row r="204" spans="1:82" x14ac:dyDescent="0.45">
      <c r="A204" s="1"/>
      <c r="B204" s="1"/>
      <c r="C204" s="1"/>
      <c r="D204" s="1"/>
      <c r="E204" s="1">
        <v>9</v>
      </c>
      <c r="F204" s="1" t="s">
        <v>569</v>
      </c>
      <c r="G204" s="15">
        <v>9104</v>
      </c>
      <c r="H204" s="15" t="s">
        <v>362</v>
      </c>
      <c r="I204" s="48">
        <v>35.1</v>
      </c>
      <c r="J204" s="48">
        <v>13.2</v>
      </c>
      <c r="K204" s="47">
        <v>0</v>
      </c>
      <c r="L204" s="48">
        <v>7.6</v>
      </c>
      <c r="M204" s="63">
        <v>932.3</v>
      </c>
      <c r="N204" s="63">
        <v>1277.7</v>
      </c>
      <c r="O204" s="47"/>
      <c r="P204" s="47"/>
      <c r="Q204" s="47"/>
      <c r="R204" s="51"/>
      <c r="S204" s="47"/>
      <c r="T204" s="64">
        <v>1.0036501284304449</v>
      </c>
      <c r="U204" s="79">
        <v>607</v>
      </c>
      <c r="V204" s="79">
        <v>571</v>
      </c>
      <c r="W204" s="47"/>
      <c r="X204" s="70">
        <v>56</v>
      </c>
      <c r="Y204" s="51"/>
      <c r="Z204" s="48">
        <v>30</v>
      </c>
      <c r="AA204" s="55">
        <v>7.9525542525946884</v>
      </c>
      <c r="AB204" s="47">
        <v>8.7561164048416185</v>
      </c>
      <c r="AC204" s="47">
        <v>7.0701357466063346</v>
      </c>
      <c r="AD204" s="56">
        <v>2.560992047445747</v>
      </c>
      <c r="AE204" s="56">
        <v>3.090394025238218</v>
      </c>
      <c r="AF204" s="56">
        <v>1.9796380090497736</v>
      </c>
      <c r="AG204" s="56">
        <v>1.3478905512872354</v>
      </c>
      <c r="AH204" s="56">
        <v>1.545197012619109</v>
      </c>
      <c r="AI204" s="56">
        <v>1.1312217194570138</v>
      </c>
      <c r="AJ204" s="56">
        <v>0.40436716538617062</v>
      </c>
      <c r="AK204" s="56">
        <v>0.77259850630955451</v>
      </c>
      <c r="AL204" s="56">
        <v>0</v>
      </c>
      <c r="AM204" s="55">
        <v>0.40436716538617062</v>
      </c>
      <c r="AN204" s="48">
        <v>0.25753283543651817</v>
      </c>
      <c r="AO204" s="48">
        <v>0.56561085972850689</v>
      </c>
      <c r="AP204" s="47">
        <v>0.80873433077234125</v>
      </c>
      <c r="AQ204" s="48">
        <v>1.0301313417460727</v>
      </c>
      <c r="AR204" s="48">
        <v>0.56561085972850689</v>
      </c>
      <c r="AS204" s="48">
        <v>0.5391562205148942</v>
      </c>
      <c r="AT204" s="48">
        <v>0.77259850630955451</v>
      </c>
      <c r="AU204" s="48">
        <v>0.28280542986425344</v>
      </c>
      <c r="AV204" s="85">
        <v>0.69491525423728817</v>
      </c>
      <c r="AW204" s="63"/>
      <c r="AX204" s="63"/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/>
      <c r="BE204" s="63"/>
      <c r="BF204" s="63">
        <v>713</v>
      </c>
      <c r="BG204" s="63">
        <v>2440</v>
      </c>
      <c r="BH204" s="63">
        <v>1946</v>
      </c>
      <c r="BI204" s="63">
        <v>1871</v>
      </c>
      <c r="BJ204" s="80">
        <v>553</v>
      </c>
      <c r="BK204" s="80">
        <v>2360</v>
      </c>
      <c r="BL204" s="63">
        <v>1786</v>
      </c>
      <c r="BM204" s="63">
        <v>1471</v>
      </c>
      <c r="BN204" s="51">
        <v>1170.7</v>
      </c>
      <c r="BO204" s="66">
        <v>0.75197161441021299</v>
      </c>
      <c r="BP204" s="51">
        <v>7443</v>
      </c>
      <c r="BQ204" s="51">
        <v>6.3577346886478177</v>
      </c>
      <c r="BR204" s="51">
        <v>52.183259438398501</v>
      </c>
      <c r="BS204" s="51">
        <v>47.816740561601506</v>
      </c>
      <c r="BT204" s="51">
        <v>1917</v>
      </c>
      <c r="BU204" s="51">
        <v>4652</v>
      </c>
      <c r="BV204" s="51">
        <v>801</v>
      </c>
      <c r="BW204" s="48">
        <v>1.1027104136947219</v>
      </c>
      <c r="BX204" s="48">
        <v>58.426483233018054</v>
      </c>
      <c r="BY204" s="48">
        <v>41.784037558685441</v>
      </c>
      <c r="BZ204" s="48">
        <v>14.246947082767978</v>
      </c>
      <c r="CA204" s="47">
        <v>2.0504536368130011</v>
      </c>
      <c r="CB204" s="47">
        <v>1.0154627534692957</v>
      </c>
      <c r="CC204" s="47">
        <v>19.047619047619051</v>
      </c>
      <c r="CD204" s="63">
        <v>0</v>
      </c>
    </row>
    <row r="205" spans="1:82" x14ac:dyDescent="0.45">
      <c r="A205" s="1"/>
      <c r="B205" s="1"/>
      <c r="C205" s="1"/>
      <c r="D205" s="1"/>
      <c r="E205" s="1">
        <v>9</v>
      </c>
      <c r="F205" s="1" t="s">
        <v>569</v>
      </c>
      <c r="G205" s="15">
        <v>9105</v>
      </c>
      <c r="H205" s="15" t="s">
        <v>363</v>
      </c>
      <c r="I205" s="48">
        <v>35</v>
      </c>
      <c r="J205" s="48">
        <v>14.8</v>
      </c>
      <c r="K205" s="47">
        <v>0.70921985815602839</v>
      </c>
      <c r="L205" s="48">
        <v>5.3</v>
      </c>
      <c r="M205" s="63">
        <v>777.2</v>
      </c>
      <c r="N205" s="63">
        <v>1374.3</v>
      </c>
      <c r="O205" s="47"/>
      <c r="P205" s="47"/>
      <c r="Q205" s="47"/>
      <c r="R205" s="51"/>
      <c r="S205" s="47"/>
      <c r="T205" s="64">
        <v>0.93050455053488745</v>
      </c>
      <c r="U205" s="79">
        <v>1582</v>
      </c>
      <c r="V205" s="79">
        <v>1838</v>
      </c>
      <c r="W205" s="47">
        <v>62.573099399999997</v>
      </c>
      <c r="X205" s="70">
        <v>10</v>
      </c>
      <c r="Y205" s="51"/>
      <c r="Z205" s="48">
        <v>11.07011070110701</v>
      </c>
      <c r="AA205" s="55">
        <v>7.1072920012849341</v>
      </c>
      <c r="AB205" s="47">
        <v>7.3843762145355623</v>
      </c>
      <c r="AC205" s="47">
        <v>6.8111969432677135</v>
      </c>
      <c r="AD205" s="56">
        <v>2.1683263732733695</v>
      </c>
      <c r="AE205" s="56">
        <v>1.94325689856199</v>
      </c>
      <c r="AF205" s="56">
        <v>2.4088379433507763</v>
      </c>
      <c r="AG205" s="56">
        <v>1.6061676839061998</v>
      </c>
      <c r="AH205" s="56">
        <v>1.554605518849592</v>
      </c>
      <c r="AI205" s="56">
        <v>1.6612675471384666</v>
      </c>
      <c r="AJ205" s="56">
        <v>0.40154192097654995</v>
      </c>
      <c r="AK205" s="56">
        <v>0.62184220753983677</v>
      </c>
      <c r="AL205" s="56">
        <v>0.16612675471384666</v>
      </c>
      <c r="AM205" s="55">
        <v>0.40154192097654995</v>
      </c>
      <c r="AN205" s="48">
        <v>0.4663816556548776</v>
      </c>
      <c r="AO205" s="48">
        <v>0.33225350942769333</v>
      </c>
      <c r="AP205" s="47">
        <v>0.8030838419530999</v>
      </c>
      <c r="AQ205" s="48">
        <v>0.69957248348231638</v>
      </c>
      <c r="AR205" s="48">
        <v>0.91369715092615666</v>
      </c>
      <c r="AS205" s="48">
        <v>0.40154192097654995</v>
      </c>
      <c r="AT205" s="48">
        <v>0.77730275942479599</v>
      </c>
      <c r="AU205" s="48">
        <v>0</v>
      </c>
      <c r="AV205" s="85">
        <v>0.80790960451977401</v>
      </c>
      <c r="AW205" s="63">
        <v>3</v>
      </c>
      <c r="AX205" s="63"/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/>
      <c r="BE205" s="63"/>
      <c r="BF205" s="63">
        <v>2156</v>
      </c>
      <c r="BG205" s="63">
        <v>6283</v>
      </c>
      <c r="BH205" s="63">
        <v>6913</v>
      </c>
      <c r="BI205" s="63">
        <v>7205</v>
      </c>
      <c r="BJ205" s="80">
        <v>1916</v>
      </c>
      <c r="BK205" s="80">
        <v>5483</v>
      </c>
      <c r="BL205" s="63">
        <v>5793</v>
      </c>
      <c r="BM205" s="63">
        <v>6565</v>
      </c>
      <c r="BN205" s="51">
        <v>935.2</v>
      </c>
      <c r="BO205" s="66">
        <v>2.5001060822511261</v>
      </c>
      <c r="BP205" s="51">
        <v>24746</v>
      </c>
      <c r="BQ205" s="51">
        <v>26.460650128314796</v>
      </c>
      <c r="BR205" s="51">
        <v>51.648751313343567</v>
      </c>
      <c r="BS205" s="51">
        <v>48.351248686656426</v>
      </c>
      <c r="BT205" s="51">
        <v>5519</v>
      </c>
      <c r="BU205" s="51">
        <v>16786</v>
      </c>
      <c r="BV205" s="51">
        <v>2895</v>
      </c>
      <c r="BW205" s="48">
        <v>1.0687956653805106</v>
      </c>
      <c r="BX205" s="48">
        <v>50.12510425354462</v>
      </c>
      <c r="BY205" s="48">
        <v>52.455154919369448</v>
      </c>
      <c r="BZ205" s="48">
        <v>11.19047619047619</v>
      </c>
      <c r="CA205" s="47">
        <v>1.5757227737355628</v>
      </c>
      <c r="CB205" s="47">
        <v>0.73757236217409328</v>
      </c>
      <c r="CC205" s="47">
        <v>10.638297872340425</v>
      </c>
      <c r="CD205" s="63">
        <v>0</v>
      </c>
    </row>
    <row r="206" spans="1:82" x14ac:dyDescent="0.45">
      <c r="A206" s="1"/>
      <c r="B206" s="1"/>
      <c r="C206" s="1"/>
      <c r="D206" s="1"/>
      <c r="E206" s="1">
        <v>9</v>
      </c>
      <c r="F206" s="1" t="s">
        <v>569</v>
      </c>
      <c r="G206" s="15">
        <v>9106</v>
      </c>
      <c r="H206" s="15" t="s">
        <v>364</v>
      </c>
      <c r="I206" s="48">
        <v>27.9</v>
      </c>
      <c r="J206" s="48">
        <v>13</v>
      </c>
      <c r="K206" s="47">
        <v>0</v>
      </c>
      <c r="L206" s="48">
        <v>5.2</v>
      </c>
      <c r="M206" s="63">
        <v>619.20000000000005</v>
      </c>
      <c r="N206" s="63">
        <v>866.9</v>
      </c>
      <c r="O206" s="47">
        <v>7.8845698967121347</v>
      </c>
      <c r="P206" s="47"/>
      <c r="Q206" s="47"/>
      <c r="R206" s="51"/>
      <c r="S206" s="47">
        <v>47.307419380272805</v>
      </c>
      <c r="T206" s="64">
        <v>0.77450130095403291</v>
      </c>
      <c r="U206" s="79">
        <v>1046</v>
      </c>
      <c r="V206" s="79">
        <v>817</v>
      </c>
      <c r="W206" s="47">
        <v>55.921052599999996</v>
      </c>
      <c r="X206" s="70">
        <v>30</v>
      </c>
      <c r="Y206" s="51"/>
      <c r="Z206" s="48">
        <v>11.695906432748536</v>
      </c>
      <c r="AA206" s="55">
        <v>6.1747941735275491</v>
      </c>
      <c r="AB206" s="47">
        <v>7.0004565515142287</v>
      </c>
      <c r="AC206" s="47">
        <v>5.2796568223065501</v>
      </c>
      <c r="AD206" s="56">
        <v>1.1874604179860673</v>
      </c>
      <c r="AE206" s="56">
        <v>1.3696545426875666</v>
      </c>
      <c r="AF206" s="56">
        <v>0.98993565418247809</v>
      </c>
      <c r="AG206" s="56">
        <v>1.1082963901203293</v>
      </c>
      <c r="AH206" s="56">
        <v>1.5218383807639628</v>
      </c>
      <c r="AI206" s="56">
        <v>0.65995710278831876</v>
      </c>
      <c r="AJ206" s="56">
        <v>0.39582013932868909</v>
      </c>
      <c r="AK206" s="56">
        <v>0.60873535230558506</v>
      </c>
      <c r="AL206" s="56">
        <v>0.16498927569707969</v>
      </c>
      <c r="AM206" s="55">
        <v>0.23749208359721341</v>
      </c>
      <c r="AN206" s="48">
        <v>0.15218383807639627</v>
      </c>
      <c r="AO206" s="48">
        <v>0.32997855139415938</v>
      </c>
      <c r="AP206" s="47">
        <v>0.55414819506016466</v>
      </c>
      <c r="AQ206" s="48">
        <v>0.91310302845837776</v>
      </c>
      <c r="AR206" s="48">
        <v>0.16498927569707969</v>
      </c>
      <c r="AS206" s="48">
        <v>7.9164027865737813E-2</v>
      </c>
      <c r="AT206" s="48">
        <v>0.15218383807639627</v>
      </c>
      <c r="AU206" s="48">
        <v>0</v>
      </c>
      <c r="AV206" s="85">
        <v>0.75641025641025639</v>
      </c>
      <c r="AW206" s="63">
        <v>1</v>
      </c>
      <c r="AX206" s="63">
        <v>1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/>
      <c r="BE206" s="63"/>
      <c r="BF206" s="63">
        <v>1119</v>
      </c>
      <c r="BG206" s="63">
        <v>3430</v>
      </c>
      <c r="BH206" s="63">
        <v>3807</v>
      </c>
      <c r="BI206" s="63">
        <v>3414</v>
      </c>
      <c r="BJ206" s="80">
        <v>879</v>
      </c>
      <c r="BK206" s="80">
        <v>2950</v>
      </c>
      <c r="BL206" s="63">
        <v>3167</v>
      </c>
      <c r="BM206" s="63">
        <v>3014</v>
      </c>
      <c r="BN206" s="51">
        <v>568.20000000000005</v>
      </c>
      <c r="BO206" s="66">
        <v>1.2704612456278959</v>
      </c>
      <c r="BP206" s="51">
        <v>12575</v>
      </c>
      <c r="BQ206" s="51">
        <v>22.131291798662442</v>
      </c>
      <c r="BR206" s="51">
        <v>52.023856858846919</v>
      </c>
      <c r="BS206" s="51">
        <v>47.976143141153081</v>
      </c>
      <c r="BT206" s="51">
        <v>3052</v>
      </c>
      <c r="BU206" s="51">
        <v>8188</v>
      </c>
      <c r="BV206" s="51">
        <v>1487</v>
      </c>
      <c r="BW206" s="48">
        <v>1.0833196922573252</v>
      </c>
      <c r="BX206" s="48">
        <v>55.434782608695656</v>
      </c>
      <c r="BY206" s="48">
        <v>48.722149410222805</v>
      </c>
      <c r="BZ206" s="48">
        <v>15.086037557947671</v>
      </c>
      <c r="CA206" s="47">
        <v>2.313243665124272</v>
      </c>
      <c r="CB206" s="47">
        <v>1.2289106970972696</v>
      </c>
      <c r="CC206" s="47">
        <v>15.625</v>
      </c>
      <c r="CD206" s="63">
        <v>0</v>
      </c>
    </row>
    <row r="207" spans="1:82" x14ac:dyDescent="0.45">
      <c r="A207" s="1"/>
      <c r="B207" s="1"/>
      <c r="C207" s="1"/>
      <c r="D207" s="1"/>
      <c r="E207" s="1">
        <v>9</v>
      </c>
      <c r="F207" s="1" t="s">
        <v>569</v>
      </c>
      <c r="G207" s="15">
        <v>9107</v>
      </c>
      <c r="H207" s="15" t="s">
        <v>365</v>
      </c>
      <c r="I207" s="48">
        <v>28.5</v>
      </c>
      <c r="J207" s="48">
        <v>15.9</v>
      </c>
      <c r="K207" s="47">
        <v>2.6845637583892619</v>
      </c>
      <c r="L207" s="48">
        <v>2</v>
      </c>
      <c r="M207" s="63">
        <v>933.9</v>
      </c>
      <c r="N207" s="63">
        <v>1588.9</v>
      </c>
      <c r="O207" s="47">
        <v>6.3576832602199751</v>
      </c>
      <c r="P207" s="47"/>
      <c r="Q207" s="47"/>
      <c r="R207" s="51"/>
      <c r="S207" s="47">
        <v>38.146099561319858</v>
      </c>
      <c r="T207" s="64">
        <v>0.88931273443957026</v>
      </c>
      <c r="U207" s="79">
        <v>955</v>
      </c>
      <c r="V207" s="79">
        <v>551</v>
      </c>
      <c r="W207" s="47">
        <v>81.081081099999992</v>
      </c>
      <c r="X207" s="70">
        <v>50</v>
      </c>
      <c r="Y207" s="51"/>
      <c r="Z207" s="48">
        <v>0</v>
      </c>
      <c r="AA207" s="55">
        <v>8.3381070587486477</v>
      </c>
      <c r="AB207" s="47">
        <v>9.7038437303087584</v>
      </c>
      <c r="AC207" s="47">
        <v>6.9444444444444438</v>
      </c>
      <c r="AD207" s="56">
        <v>1.4639424606963274</v>
      </c>
      <c r="AE207" s="56">
        <v>1.5122873345935728</v>
      </c>
      <c r="AF207" s="56">
        <v>1.4146090534979425</v>
      </c>
      <c r="AG207" s="56">
        <v>2.1640888549423969</v>
      </c>
      <c r="AH207" s="56">
        <v>2.2684310018903591</v>
      </c>
      <c r="AI207" s="56">
        <v>2.0576131687242798</v>
      </c>
      <c r="AJ207" s="56">
        <v>0.5728470498376933</v>
      </c>
      <c r="AK207" s="56">
        <v>0.75614366729678639</v>
      </c>
      <c r="AL207" s="56">
        <v>0.38580246913580246</v>
      </c>
      <c r="AM207" s="55">
        <v>6.3649672204188143E-2</v>
      </c>
      <c r="AN207" s="48">
        <v>0</v>
      </c>
      <c r="AO207" s="48">
        <v>0.12860082304526749</v>
      </c>
      <c r="AP207" s="47">
        <v>0.76379606645025777</v>
      </c>
      <c r="AQ207" s="48">
        <v>0.8821676118462507</v>
      </c>
      <c r="AR207" s="48">
        <v>0.64300411522633749</v>
      </c>
      <c r="AS207" s="48">
        <v>0.38189803322512889</v>
      </c>
      <c r="AT207" s="48">
        <v>0.50409577819785756</v>
      </c>
      <c r="AU207" s="48">
        <v>0.25720164609053497</v>
      </c>
      <c r="AV207" s="85">
        <v>0.7862595419847328</v>
      </c>
      <c r="AW207" s="63"/>
      <c r="AX207" s="63"/>
      <c r="AY207" s="63">
        <v>0</v>
      </c>
      <c r="AZ207" s="63">
        <v>0</v>
      </c>
      <c r="BA207" s="63">
        <v>0</v>
      </c>
      <c r="BB207" s="63">
        <v>1</v>
      </c>
      <c r="BC207" s="63">
        <v>0</v>
      </c>
      <c r="BD207" s="63"/>
      <c r="BE207" s="63"/>
      <c r="BF207" s="63">
        <v>1216</v>
      </c>
      <c r="BG207" s="63">
        <v>4388</v>
      </c>
      <c r="BH207" s="63">
        <v>3213</v>
      </c>
      <c r="BI207" s="63">
        <v>3379</v>
      </c>
      <c r="BJ207" s="80">
        <v>1136</v>
      </c>
      <c r="BK207" s="80">
        <v>3908</v>
      </c>
      <c r="BL207" s="63">
        <v>3213</v>
      </c>
      <c r="BM207" s="63">
        <v>3299</v>
      </c>
      <c r="BN207" s="51">
        <v>694.5</v>
      </c>
      <c r="BO207" s="66">
        <v>1.5845657396761765</v>
      </c>
      <c r="BP207" s="51">
        <v>15684</v>
      </c>
      <c r="BQ207" s="51">
        <v>22.583153347732182</v>
      </c>
      <c r="BR207" s="51">
        <v>50.554705432287683</v>
      </c>
      <c r="BS207" s="51">
        <v>49.445294567712317</v>
      </c>
      <c r="BT207" s="51">
        <v>3134</v>
      </c>
      <c r="BU207" s="51">
        <v>10510</v>
      </c>
      <c r="BV207" s="51">
        <v>2110</v>
      </c>
      <c r="BW207" s="48">
        <v>1.0187083546899025</v>
      </c>
      <c r="BX207" s="48">
        <v>49.895337773549002</v>
      </c>
      <c r="BY207" s="48">
        <v>67.326100829610724</v>
      </c>
      <c r="BZ207" s="48">
        <v>9.4579154500444336</v>
      </c>
      <c r="CA207" s="47">
        <v>1.3095236558025851</v>
      </c>
      <c r="CB207" s="47">
        <v>0.62400120511398349</v>
      </c>
      <c r="CC207" s="47">
        <v>6.7114093959731544</v>
      </c>
      <c r="CD207" s="63">
        <v>0</v>
      </c>
    </row>
    <row r="208" spans="1:82" x14ac:dyDescent="0.45">
      <c r="A208" s="1"/>
      <c r="B208" s="1"/>
      <c r="C208" s="1"/>
      <c r="D208" s="1"/>
      <c r="E208" s="1">
        <v>9</v>
      </c>
      <c r="F208" s="1" t="s">
        <v>569</v>
      </c>
      <c r="G208" s="15">
        <v>9108</v>
      </c>
      <c r="H208" s="15" t="s">
        <v>222</v>
      </c>
      <c r="I208" s="48">
        <v>28.3</v>
      </c>
      <c r="J208" s="48">
        <v>13.6</v>
      </c>
      <c r="K208" s="47">
        <v>0.36900369003690037</v>
      </c>
      <c r="L208" s="48">
        <v>4.2</v>
      </c>
      <c r="M208" s="63">
        <v>541</v>
      </c>
      <c r="N208" s="63">
        <v>1475.5</v>
      </c>
      <c r="O208" s="47">
        <v>2.7463473580138418</v>
      </c>
      <c r="P208" s="47"/>
      <c r="Q208" s="47">
        <v>7016.9174997253658</v>
      </c>
      <c r="R208" s="51"/>
      <c r="S208" s="47">
        <v>43.941557728221468</v>
      </c>
      <c r="T208" s="64">
        <v>0.914890695375151</v>
      </c>
      <c r="U208" s="79">
        <v>3009</v>
      </c>
      <c r="V208" s="79">
        <v>2486</v>
      </c>
      <c r="W208" s="47">
        <v>104.79302829999999</v>
      </c>
      <c r="X208" s="70">
        <v>413</v>
      </c>
      <c r="Y208" s="51"/>
      <c r="Z208" s="48">
        <v>3.4722222222222219</v>
      </c>
      <c r="AA208" s="55">
        <v>6.4942152368478494</v>
      </c>
      <c r="AB208" s="47">
        <v>7.153948535936113</v>
      </c>
      <c r="AC208" s="47">
        <v>5.855178341211861</v>
      </c>
      <c r="AD208" s="56">
        <v>1.6371971185330714</v>
      </c>
      <c r="AE208" s="56">
        <v>1.9964507542147292</v>
      </c>
      <c r="AF208" s="56">
        <v>1.2892135797163731</v>
      </c>
      <c r="AG208" s="56">
        <v>1.3916175507531106</v>
      </c>
      <c r="AH208" s="56">
        <v>1.6082519964507542</v>
      </c>
      <c r="AI208" s="56">
        <v>1.1817791147400085</v>
      </c>
      <c r="AJ208" s="56">
        <v>0.27286618642217858</v>
      </c>
      <c r="AK208" s="56">
        <v>0.33274179236912155</v>
      </c>
      <c r="AL208" s="56">
        <v>0.21486892995272883</v>
      </c>
      <c r="AM208" s="55">
        <v>0.43658589827548572</v>
      </c>
      <c r="AN208" s="48">
        <v>0.55456965394853597</v>
      </c>
      <c r="AO208" s="48">
        <v>0.32230339492909327</v>
      </c>
      <c r="AP208" s="47">
        <v>0.62759222877101062</v>
      </c>
      <c r="AQ208" s="48">
        <v>0.88731144631765757</v>
      </c>
      <c r="AR208" s="48">
        <v>0.37602062741727543</v>
      </c>
      <c r="AS208" s="48">
        <v>0.16371971185330714</v>
      </c>
      <c r="AT208" s="48">
        <v>0.22182786157941439</v>
      </c>
      <c r="AU208" s="48">
        <v>0.10743446497636441</v>
      </c>
      <c r="AV208" s="85">
        <v>0.80672268907563027</v>
      </c>
      <c r="AW208" s="63"/>
      <c r="AX208" s="63"/>
      <c r="AY208" s="63">
        <v>0</v>
      </c>
      <c r="AZ208" s="63">
        <v>0</v>
      </c>
      <c r="BA208" s="63">
        <v>0</v>
      </c>
      <c r="BB208" s="63">
        <v>1</v>
      </c>
      <c r="BC208" s="63">
        <v>0</v>
      </c>
      <c r="BD208" s="63"/>
      <c r="BE208" s="63"/>
      <c r="BF208" s="63">
        <v>2631</v>
      </c>
      <c r="BG208" s="63">
        <v>9668</v>
      </c>
      <c r="BH208" s="63">
        <v>9835</v>
      </c>
      <c r="BI208" s="63">
        <v>8873</v>
      </c>
      <c r="BJ208" s="80">
        <v>2231</v>
      </c>
      <c r="BK208" s="80">
        <v>9028</v>
      </c>
      <c r="BL208" s="63">
        <v>8315</v>
      </c>
      <c r="BM208" s="63">
        <v>7673</v>
      </c>
      <c r="BN208" s="51">
        <v>901.1</v>
      </c>
      <c r="BO208" s="66">
        <v>3.7268210281289718</v>
      </c>
      <c r="BP208" s="51">
        <v>36888</v>
      </c>
      <c r="BQ208" s="51">
        <v>40.936633004106092</v>
      </c>
      <c r="BR208" s="51">
        <v>49.146063760572545</v>
      </c>
      <c r="BS208" s="51">
        <v>50.853936239427455</v>
      </c>
      <c r="BT208" s="51">
        <v>8087</v>
      </c>
      <c r="BU208" s="51">
        <v>24433</v>
      </c>
      <c r="BV208" s="51">
        <v>3639</v>
      </c>
      <c r="BW208" s="48">
        <v>0.97266775777414072</v>
      </c>
      <c r="BX208" s="48">
        <v>47.99246920148979</v>
      </c>
      <c r="BY208" s="48">
        <v>44.998145171262522</v>
      </c>
      <c r="BZ208" s="48">
        <v>14.989352581653254</v>
      </c>
      <c r="CA208" s="47">
        <v>1.9507802051286487</v>
      </c>
      <c r="CB208" s="47">
        <v>0.96459242615217322</v>
      </c>
      <c r="CC208" s="47">
        <v>9.2250922509225095</v>
      </c>
      <c r="CD208" s="63">
        <v>0</v>
      </c>
    </row>
    <row r="209" spans="1:82" x14ac:dyDescent="0.45">
      <c r="A209" s="1"/>
      <c r="B209" s="1"/>
      <c r="C209" s="1"/>
      <c r="D209" s="1"/>
      <c r="E209" s="1">
        <v>9</v>
      </c>
      <c r="F209" s="1" t="s">
        <v>569</v>
      </c>
      <c r="G209" s="15">
        <v>9109</v>
      </c>
      <c r="H209" s="15" t="s">
        <v>366</v>
      </c>
      <c r="I209" s="48">
        <v>23.6</v>
      </c>
      <c r="J209" s="48">
        <v>12.9</v>
      </c>
      <c r="K209" s="47">
        <v>0</v>
      </c>
      <c r="L209" s="48">
        <v>3.8</v>
      </c>
      <c r="M209" s="63">
        <v>758.8</v>
      </c>
      <c r="N209" s="63">
        <v>2196.8000000000002</v>
      </c>
      <c r="O209" s="47">
        <v>4.2488103331067295</v>
      </c>
      <c r="P209" s="47"/>
      <c r="Q209" s="47"/>
      <c r="R209" s="51"/>
      <c r="S209" s="47">
        <v>38.239292997960568</v>
      </c>
      <c r="T209" s="64">
        <v>0.8969663494221618</v>
      </c>
      <c r="U209" s="79">
        <v>1774</v>
      </c>
      <c r="V209" s="79">
        <v>2113</v>
      </c>
      <c r="W209" s="47">
        <v>88.957055199999999</v>
      </c>
      <c r="X209" s="70">
        <v>62</v>
      </c>
      <c r="Y209" s="51"/>
      <c r="Z209" s="48">
        <v>3.4129692832764507</v>
      </c>
      <c r="AA209" s="55">
        <v>7.1970019589472791</v>
      </c>
      <c r="AB209" s="47">
        <v>7.0692445277233631</v>
      </c>
      <c r="AC209" s="47">
        <v>7.3247593901711952</v>
      </c>
      <c r="AD209" s="56">
        <v>2.1718763308065752</v>
      </c>
      <c r="AE209" s="56">
        <v>2.5551486244783237</v>
      </c>
      <c r="AF209" s="56">
        <v>1.7886040371348269</v>
      </c>
      <c r="AG209" s="56">
        <v>1.9163614683587429</v>
      </c>
      <c r="AH209" s="56">
        <v>1.2775743122391618</v>
      </c>
      <c r="AI209" s="56">
        <v>2.5551486244783237</v>
      </c>
      <c r="AJ209" s="56">
        <v>0.46844391448769268</v>
      </c>
      <c r="AK209" s="56">
        <v>0.93688782897538536</v>
      </c>
      <c r="AL209" s="56">
        <v>0</v>
      </c>
      <c r="AM209" s="55">
        <v>0.59620134571160888</v>
      </c>
      <c r="AN209" s="48">
        <v>1.0220594497913296</v>
      </c>
      <c r="AO209" s="48">
        <v>0.17034324163188827</v>
      </c>
      <c r="AP209" s="47">
        <v>0.68137296652755308</v>
      </c>
      <c r="AQ209" s="48">
        <v>0.76654458734349717</v>
      </c>
      <c r="AR209" s="48">
        <v>0.59620134571160888</v>
      </c>
      <c r="AS209" s="48">
        <v>0.1277574312239162</v>
      </c>
      <c r="AT209" s="48">
        <v>0.25551486244783239</v>
      </c>
      <c r="AU209" s="48">
        <v>0</v>
      </c>
      <c r="AV209" s="85">
        <v>0.78698224852071008</v>
      </c>
      <c r="AW209" s="63">
        <v>4</v>
      </c>
      <c r="AX209" s="63">
        <v>1</v>
      </c>
      <c r="AY209" s="63">
        <v>1.76</v>
      </c>
      <c r="AZ209" s="63">
        <v>0</v>
      </c>
      <c r="BA209" s="63">
        <v>0</v>
      </c>
      <c r="BB209" s="63">
        <v>0</v>
      </c>
      <c r="BC209" s="63">
        <v>0</v>
      </c>
      <c r="BD209" s="63"/>
      <c r="BE209" s="63"/>
      <c r="BF209" s="63">
        <v>1849</v>
      </c>
      <c r="BG209" s="63">
        <v>6108</v>
      </c>
      <c r="BH209" s="63">
        <v>6458</v>
      </c>
      <c r="BI209" s="63">
        <v>5937</v>
      </c>
      <c r="BJ209" s="80">
        <v>1689</v>
      </c>
      <c r="BK209" s="80">
        <v>5628</v>
      </c>
      <c r="BL209" s="63">
        <v>5818</v>
      </c>
      <c r="BM209" s="63">
        <v>5377</v>
      </c>
      <c r="BN209" s="51">
        <v>976.8</v>
      </c>
      <c r="BO209" s="66">
        <v>2.3666445072630982</v>
      </c>
      <c r="BP209" s="51">
        <v>23425</v>
      </c>
      <c r="BQ209" s="51">
        <v>23.981367731367733</v>
      </c>
      <c r="BR209" s="51">
        <v>50.006403415154757</v>
      </c>
      <c r="BS209" s="51">
        <v>49.99359658484525</v>
      </c>
      <c r="BT209" s="51">
        <v>5057</v>
      </c>
      <c r="BU209" s="51">
        <v>15666</v>
      </c>
      <c r="BV209" s="51">
        <v>2873</v>
      </c>
      <c r="BW209" s="48">
        <v>1.0011873462810619</v>
      </c>
      <c r="BX209" s="48">
        <v>50.619175284054641</v>
      </c>
      <c r="BY209" s="48">
        <v>56.812339331619533</v>
      </c>
      <c r="BZ209" s="48">
        <v>12.374978809967791</v>
      </c>
      <c r="CA209" s="47">
        <v>1.7187774135056555</v>
      </c>
      <c r="CB209" s="47">
        <v>0.8476162587151177</v>
      </c>
      <c r="CC209" s="47">
        <v>6.8493150684931505</v>
      </c>
      <c r="CD209" s="63">
        <v>0</v>
      </c>
    </row>
    <row r="210" spans="1:82" x14ac:dyDescent="0.45">
      <c r="A210" s="1"/>
      <c r="B210" s="1"/>
      <c r="C210" s="1"/>
      <c r="D210" s="1"/>
      <c r="E210" s="1">
        <v>9</v>
      </c>
      <c r="F210" s="1" t="s">
        <v>569</v>
      </c>
      <c r="G210" s="15">
        <v>9110</v>
      </c>
      <c r="H210" s="15" t="s">
        <v>367</v>
      </c>
      <c r="I210" s="48">
        <v>27.3</v>
      </c>
      <c r="J210" s="48">
        <v>10.6</v>
      </c>
      <c r="K210" s="47">
        <v>0</v>
      </c>
      <c r="L210" s="48">
        <v>4.5999999999999996</v>
      </c>
      <c r="M210" s="63">
        <v>893.4</v>
      </c>
      <c r="N210" s="63">
        <v>1488.9</v>
      </c>
      <c r="O210" s="47"/>
      <c r="P210" s="47"/>
      <c r="Q210" s="47"/>
      <c r="R210" s="51"/>
      <c r="S210" s="47"/>
      <c r="T210" s="64">
        <v>1.0563813429010764</v>
      </c>
      <c r="U210" s="79">
        <v>419</v>
      </c>
      <c r="V210" s="79">
        <v>527</v>
      </c>
      <c r="W210" s="47">
        <v>4.6875</v>
      </c>
      <c r="X210" s="70">
        <v>13</v>
      </c>
      <c r="Y210" s="51"/>
      <c r="Z210" s="48">
        <v>0</v>
      </c>
      <c r="AA210" s="55">
        <v>7.6949384404924759</v>
      </c>
      <c r="AB210" s="47">
        <v>8.0321285140562235</v>
      </c>
      <c r="AC210" s="47">
        <v>7.3426573426573425</v>
      </c>
      <c r="AD210" s="56">
        <v>2.0519835841313268</v>
      </c>
      <c r="AE210" s="56">
        <v>1.3386880856760375</v>
      </c>
      <c r="AF210" s="56">
        <v>2.7972027972027971</v>
      </c>
      <c r="AG210" s="56">
        <v>2.5649794801641588</v>
      </c>
      <c r="AH210" s="56">
        <v>3.3467202141900936</v>
      </c>
      <c r="AI210" s="56">
        <v>1.7482517482517483</v>
      </c>
      <c r="AJ210" s="56">
        <v>0.1709986320109439</v>
      </c>
      <c r="AK210" s="56">
        <v>0.33467202141900937</v>
      </c>
      <c r="AL210" s="56">
        <v>0</v>
      </c>
      <c r="AM210" s="55">
        <v>0.85499316005471959</v>
      </c>
      <c r="AN210" s="48">
        <v>0.66934404283801874</v>
      </c>
      <c r="AO210" s="48">
        <v>1.048951048951049</v>
      </c>
      <c r="AP210" s="47">
        <v>0.51299589603283169</v>
      </c>
      <c r="AQ210" s="48">
        <v>0.33467202141900937</v>
      </c>
      <c r="AR210" s="48">
        <v>0.69930069930069927</v>
      </c>
      <c r="AS210" s="48">
        <v>0</v>
      </c>
      <c r="AT210" s="48">
        <v>0</v>
      </c>
      <c r="AU210" s="48">
        <v>0</v>
      </c>
      <c r="AV210" s="85">
        <v>0.93333333333333335</v>
      </c>
      <c r="AW210" s="63"/>
      <c r="AX210" s="63"/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/>
      <c r="BE210" s="63"/>
      <c r="BF210" s="63">
        <v>476</v>
      </c>
      <c r="BG210" s="63">
        <v>1355</v>
      </c>
      <c r="BH210" s="63">
        <v>1094</v>
      </c>
      <c r="BI210" s="63">
        <v>1471</v>
      </c>
      <c r="BJ210" s="80">
        <v>476</v>
      </c>
      <c r="BK210" s="80">
        <v>1195</v>
      </c>
      <c r="BL210" s="63">
        <v>1094</v>
      </c>
      <c r="BM210" s="63">
        <v>1391</v>
      </c>
      <c r="BN210" s="51">
        <v>1107.3</v>
      </c>
      <c r="BO210" s="66">
        <v>0.58971628554513145</v>
      </c>
      <c r="BP210" s="51">
        <v>5837</v>
      </c>
      <c r="BQ210" s="51">
        <v>5.2713808362684009</v>
      </c>
      <c r="BR210" s="51">
        <v>51.002227171492208</v>
      </c>
      <c r="BS210" s="51">
        <v>48.997772828507799</v>
      </c>
      <c r="BT210" s="51">
        <v>1283</v>
      </c>
      <c r="BU210" s="51">
        <v>3774</v>
      </c>
      <c r="BV210" s="51">
        <v>797</v>
      </c>
      <c r="BW210" s="48">
        <v>1.0475690800979363</v>
      </c>
      <c r="BX210" s="48">
        <v>55.113937466878646</v>
      </c>
      <c r="BY210" s="48">
        <v>62.120031176929068</v>
      </c>
      <c r="BZ210" s="48">
        <v>11.103518961393918</v>
      </c>
      <c r="CA210" s="47">
        <v>1.7730242858927094</v>
      </c>
      <c r="CB210" s="47">
        <v>0.92742808800541732</v>
      </c>
      <c r="CC210" s="47">
        <v>0</v>
      </c>
      <c r="CD210" s="63">
        <v>0</v>
      </c>
    </row>
    <row r="211" spans="1:82" x14ac:dyDescent="0.45">
      <c r="A211" s="1"/>
      <c r="B211" s="1"/>
      <c r="C211" s="1"/>
      <c r="D211" s="1"/>
      <c r="E211" s="1">
        <v>9</v>
      </c>
      <c r="F211" s="1" t="s">
        <v>569</v>
      </c>
      <c r="G211" s="15">
        <v>9111</v>
      </c>
      <c r="H211" s="15" t="s">
        <v>223</v>
      </c>
      <c r="I211" s="48">
        <v>31.2</v>
      </c>
      <c r="J211" s="48">
        <v>15.1</v>
      </c>
      <c r="K211" s="47">
        <v>0</v>
      </c>
      <c r="L211" s="48">
        <v>3.5</v>
      </c>
      <c r="M211" s="63">
        <v>716.7</v>
      </c>
      <c r="N211" s="63">
        <v>1634.7</v>
      </c>
      <c r="O211" s="47">
        <v>3.0212393123659327</v>
      </c>
      <c r="P211" s="47"/>
      <c r="Q211" s="47">
        <v>9861.3251155624039</v>
      </c>
      <c r="R211" s="62">
        <v>11</v>
      </c>
      <c r="S211" s="47">
        <v>105.74337593280764</v>
      </c>
      <c r="T211" s="64">
        <v>0.90341097918366109</v>
      </c>
      <c r="U211" s="79">
        <v>2699</v>
      </c>
      <c r="V211" s="79">
        <v>1490</v>
      </c>
      <c r="W211" s="47">
        <v>106.32603410000002</v>
      </c>
      <c r="X211" s="70">
        <v>79</v>
      </c>
      <c r="Y211" s="51"/>
      <c r="Z211" s="48">
        <v>9.7799511002444994</v>
      </c>
      <c r="AA211" s="55">
        <v>7.4593196378620625</v>
      </c>
      <c r="AB211" s="47">
        <v>7.7450632612037369</v>
      </c>
      <c r="AC211" s="47">
        <v>7.1634114981938408</v>
      </c>
      <c r="AD211" s="56">
        <v>1.8949078112310884</v>
      </c>
      <c r="AE211" s="56">
        <v>2.0101690906940992</v>
      </c>
      <c r="AF211" s="56">
        <v>1.7755464397232597</v>
      </c>
      <c r="AG211" s="56">
        <v>1.6843624988720787</v>
      </c>
      <c r="AH211" s="56">
        <v>1.4189428875487762</v>
      </c>
      <c r="AI211" s="56">
        <v>1.9592236576256656</v>
      </c>
      <c r="AJ211" s="56">
        <v>0.42109062471801967</v>
      </c>
      <c r="AK211" s="56">
        <v>0.70947144377438809</v>
      </c>
      <c r="AL211" s="56">
        <v>0.1224514786016041</v>
      </c>
      <c r="AM211" s="55">
        <v>0.30077901765572834</v>
      </c>
      <c r="AN211" s="48">
        <v>0.29561310157266169</v>
      </c>
      <c r="AO211" s="48">
        <v>0.30612869650401031</v>
      </c>
      <c r="AP211" s="47">
        <v>0.72186964237374807</v>
      </c>
      <c r="AQ211" s="48">
        <v>0.886839304717985</v>
      </c>
      <c r="AR211" s="48">
        <v>0.55103165370721852</v>
      </c>
      <c r="AS211" s="48">
        <v>0.18046741059343702</v>
      </c>
      <c r="AT211" s="48">
        <v>0.35473572188719404</v>
      </c>
      <c r="AU211" s="48">
        <v>0</v>
      </c>
      <c r="AV211" s="85">
        <v>0.80241935483870963</v>
      </c>
      <c r="AW211" s="63">
        <v>1</v>
      </c>
      <c r="AX211" s="63"/>
      <c r="AY211" s="63">
        <v>4.1399999999999997</v>
      </c>
      <c r="AZ211" s="63">
        <v>0</v>
      </c>
      <c r="BA211" s="63">
        <v>0</v>
      </c>
      <c r="BB211" s="63">
        <v>0</v>
      </c>
      <c r="BC211" s="63">
        <v>0</v>
      </c>
      <c r="BD211" s="63"/>
      <c r="BE211" s="63"/>
      <c r="BF211" s="63">
        <v>2934</v>
      </c>
      <c r="BG211" s="63">
        <v>9315</v>
      </c>
      <c r="BH211" s="63">
        <v>9174</v>
      </c>
      <c r="BI211" s="63">
        <v>9264</v>
      </c>
      <c r="BJ211" s="80">
        <v>2614</v>
      </c>
      <c r="BK211" s="80">
        <v>8115</v>
      </c>
      <c r="BL211" s="63">
        <v>7894</v>
      </c>
      <c r="BM211" s="63">
        <v>8704</v>
      </c>
      <c r="BN211" s="51">
        <v>732.53</v>
      </c>
      <c r="BO211" s="66">
        <v>3.3730114629449646</v>
      </c>
      <c r="BP211" s="51">
        <v>33386</v>
      </c>
      <c r="BQ211" s="51">
        <v>45.576290390837237</v>
      </c>
      <c r="BR211" s="51">
        <v>50.841670161145395</v>
      </c>
      <c r="BS211" s="51">
        <v>49.158329838854605</v>
      </c>
      <c r="BT211" s="51">
        <v>6995</v>
      </c>
      <c r="BU211" s="51">
        <v>21923</v>
      </c>
      <c r="BV211" s="51">
        <v>4032</v>
      </c>
      <c r="BW211" s="48">
        <v>1.0383544695329416</v>
      </c>
      <c r="BX211" s="48">
        <v>50.298772978150794</v>
      </c>
      <c r="BY211" s="48">
        <v>57.641172265904217</v>
      </c>
      <c r="BZ211" s="48">
        <v>14.02124430955994</v>
      </c>
      <c r="CA211" s="47">
        <v>1.9813982406565922</v>
      </c>
      <c r="CB211" s="47">
        <v>1.0550302320379257</v>
      </c>
      <c r="CC211" s="47">
        <v>8.6580086580086579</v>
      </c>
      <c r="CD211" s="63">
        <v>0</v>
      </c>
    </row>
    <row r="212" spans="1:82" x14ac:dyDescent="0.45">
      <c r="A212" s="1"/>
      <c r="B212" s="1"/>
      <c r="C212" s="1"/>
      <c r="D212" s="1"/>
      <c r="E212" s="1">
        <v>9</v>
      </c>
      <c r="F212" s="1" t="s">
        <v>569</v>
      </c>
      <c r="G212" s="15">
        <v>9112</v>
      </c>
      <c r="H212" s="15" t="s">
        <v>368</v>
      </c>
      <c r="I212" s="48">
        <v>28.5</v>
      </c>
      <c r="J212" s="48">
        <v>12.3</v>
      </c>
      <c r="K212" s="47">
        <v>0.26857654431512984</v>
      </c>
      <c r="L212" s="48">
        <v>4.7</v>
      </c>
      <c r="M212" s="63">
        <v>617.9</v>
      </c>
      <c r="N212" s="63">
        <v>1430</v>
      </c>
      <c r="O212" s="47">
        <v>1.21206244545719</v>
      </c>
      <c r="P212" s="47"/>
      <c r="Q212" s="47"/>
      <c r="R212" s="51"/>
      <c r="S212" s="47"/>
      <c r="T212" s="64">
        <v>0.87063657519635407</v>
      </c>
      <c r="U212" s="79">
        <v>5895</v>
      </c>
      <c r="V212" s="79">
        <v>3638</v>
      </c>
      <c r="W212" s="47">
        <v>37.597234200000003</v>
      </c>
      <c r="X212" s="70">
        <v>317</v>
      </c>
      <c r="Y212" s="51"/>
      <c r="Z212" s="48">
        <v>11.29032258064516</v>
      </c>
      <c r="AA212" s="55">
        <v>4.6762080204052712</v>
      </c>
      <c r="AB212" s="47">
        <v>4.9025412689766235</v>
      </c>
      <c r="AC212" s="47">
        <v>4.4511434021808247</v>
      </c>
      <c r="AD212" s="56">
        <v>1.2399036417741252</v>
      </c>
      <c r="AE212" s="56">
        <v>1.3262913577907776</v>
      </c>
      <c r="AF212" s="56">
        <v>1.1540001413061398</v>
      </c>
      <c r="AG212" s="56">
        <v>1.1454347928770487</v>
      </c>
      <c r="AH212" s="56">
        <v>1.0894536153281387</v>
      </c>
      <c r="AI212" s="56">
        <v>1.2011021878900638</v>
      </c>
      <c r="AJ212" s="56">
        <v>0.35425818336403569</v>
      </c>
      <c r="AK212" s="56">
        <v>0.54472680766406933</v>
      </c>
      <c r="AL212" s="56">
        <v>0.16485716304373424</v>
      </c>
      <c r="AM212" s="55">
        <v>0.24798072835482499</v>
      </c>
      <c r="AN212" s="48">
        <v>0.37894038794022211</v>
      </c>
      <c r="AO212" s="48">
        <v>0.11775511645981018</v>
      </c>
      <c r="AP212" s="47">
        <v>0.37787539558830474</v>
      </c>
      <c r="AQ212" s="48">
        <v>0.37894038794022211</v>
      </c>
      <c r="AR212" s="48">
        <v>0.37681637267139256</v>
      </c>
      <c r="AS212" s="48">
        <v>0.21255491001842142</v>
      </c>
      <c r="AT212" s="48">
        <v>0.33157283944769439</v>
      </c>
      <c r="AU212" s="48">
        <v>9.4204093167848141E-2</v>
      </c>
      <c r="AV212" s="85">
        <v>0.74242424242424243</v>
      </c>
      <c r="AW212" s="63">
        <v>7</v>
      </c>
      <c r="AX212" s="63">
        <v>3</v>
      </c>
      <c r="AY212" s="63">
        <v>0</v>
      </c>
      <c r="AZ212" s="63">
        <v>2.4900000000000002</v>
      </c>
      <c r="BA212" s="63">
        <v>0</v>
      </c>
      <c r="BB212" s="63">
        <v>0</v>
      </c>
      <c r="BC212" s="63">
        <v>0</v>
      </c>
      <c r="BD212" s="63">
        <v>3</v>
      </c>
      <c r="BE212" s="63">
        <v>1</v>
      </c>
      <c r="BF212" s="63">
        <v>4294</v>
      </c>
      <c r="BG212" s="63">
        <v>14483</v>
      </c>
      <c r="BH212" s="63">
        <v>16328</v>
      </c>
      <c r="BI212" s="63">
        <v>14036</v>
      </c>
      <c r="BJ212" s="80">
        <v>3814</v>
      </c>
      <c r="BK212" s="80">
        <v>12883</v>
      </c>
      <c r="BL212" s="63">
        <v>14008</v>
      </c>
      <c r="BM212" s="63">
        <v>12196</v>
      </c>
      <c r="BN212" s="51">
        <v>400.7</v>
      </c>
      <c r="BO212" s="66">
        <v>8.780882563917082</v>
      </c>
      <c r="BP212" s="51">
        <v>86913</v>
      </c>
      <c r="BQ212" s="51">
        <v>216.90291989019218</v>
      </c>
      <c r="BR212" s="51">
        <v>49.837193515354436</v>
      </c>
      <c r="BS212" s="51">
        <v>50.162806484645564</v>
      </c>
      <c r="BT212" s="51">
        <v>18329</v>
      </c>
      <c r="BU212" s="51">
        <v>55457</v>
      </c>
      <c r="BV212" s="51">
        <v>6572</v>
      </c>
      <c r="BW212" s="48">
        <v>0.99602573337638789</v>
      </c>
      <c r="BX212" s="48">
        <v>44.901455181491968</v>
      </c>
      <c r="BY212" s="48">
        <v>35.85574772218888</v>
      </c>
      <c r="BZ212" s="48">
        <v>13.900296174618582</v>
      </c>
      <c r="CA212" s="47">
        <v>1.6981814787677312</v>
      </c>
      <c r="CB212" s="47">
        <v>0.78903866381419197</v>
      </c>
      <c r="CC212" s="47">
        <v>5.3715308863025966</v>
      </c>
      <c r="CD212" s="63">
        <v>0</v>
      </c>
    </row>
    <row r="213" spans="1:82" x14ac:dyDescent="0.45">
      <c r="A213" s="1"/>
      <c r="B213" s="1"/>
      <c r="C213" s="1"/>
      <c r="D213" s="1"/>
      <c r="E213" s="1">
        <v>9</v>
      </c>
      <c r="F213" s="1" t="s">
        <v>569</v>
      </c>
      <c r="G213" s="15">
        <v>9113</v>
      </c>
      <c r="H213" s="15" t="s">
        <v>369</v>
      </c>
      <c r="I213" s="48">
        <v>34.5</v>
      </c>
      <c r="J213" s="48">
        <v>15.5</v>
      </c>
      <c r="K213" s="47">
        <v>0</v>
      </c>
      <c r="L213" s="48">
        <v>5.7</v>
      </c>
      <c r="M213" s="63">
        <v>612</v>
      </c>
      <c r="N213" s="63">
        <v>1053.2</v>
      </c>
      <c r="O213" s="47"/>
      <c r="P213" s="47"/>
      <c r="Q213" s="47"/>
      <c r="R213" s="51"/>
      <c r="S213" s="47"/>
      <c r="T213" s="64">
        <v>0.78598247809762201</v>
      </c>
      <c r="U213" s="79">
        <v>387</v>
      </c>
      <c r="V213" s="79">
        <v>274</v>
      </c>
      <c r="W213" s="47">
        <v>6.5217390999999996</v>
      </c>
      <c r="X213" s="70">
        <v>35</v>
      </c>
      <c r="Y213" s="51"/>
      <c r="Z213" s="48">
        <v>10.204081632653061</v>
      </c>
      <c r="AA213" s="55">
        <v>6.9252077562326866</v>
      </c>
      <c r="AB213" s="47">
        <v>7.1311025781678552</v>
      </c>
      <c r="AC213" s="47">
        <v>6.7151650811415786</v>
      </c>
      <c r="AD213" s="56">
        <v>1.9390581717451525</v>
      </c>
      <c r="AE213" s="56">
        <v>2.1941854086670323</v>
      </c>
      <c r="AF213" s="56">
        <v>1.6787912702853947</v>
      </c>
      <c r="AG213" s="56">
        <v>1.2465373961218835</v>
      </c>
      <c r="AH213" s="56">
        <v>1.9199122325836533</v>
      </c>
      <c r="AI213" s="56">
        <v>0.55959709009513159</v>
      </c>
      <c r="AJ213" s="56">
        <v>0.13850415512465375</v>
      </c>
      <c r="AK213" s="56">
        <v>0</v>
      </c>
      <c r="AL213" s="56">
        <v>0.27979854504756579</v>
      </c>
      <c r="AM213" s="55">
        <v>0.554016620498615</v>
      </c>
      <c r="AN213" s="48">
        <v>0.54854635216675807</v>
      </c>
      <c r="AO213" s="48">
        <v>0.55959709009513159</v>
      </c>
      <c r="AP213" s="47">
        <v>0.69252077562326875</v>
      </c>
      <c r="AQ213" s="48">
        <v>0.82281952825013716</v>
      </c>
      <c r="AR213" s="48">
        <v>0.55959709009513159</v>
      </c>
      <c r="AS213" s="48">
        <v>0.13850415512465375</v>
      </c>
      <c r="AT213" s="48">
        <v>0</v>
      </c>
      <c r="AU213" s="48">
        <v>0.27979854504756579</v>
      </c>
      <c r="AV213" s="85">
        <v>0.9</v>
      </c>
      <c r="AW213" s="63"/>
      <c r="AX213" s="63"/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1</v>
      </c>
      <c r="BE213" s="63"/>
      <c r="BF213" s="63">
        <v>390</v>
      </c>
      <c r="BG213" s="63">
        <v>1753</v>
      </c>
      <c r="BH213" s="63">
        <v>1907</v>
      </c>
      <c r="BI213" s="63">
        <v>1845</v>
      </c>
      <c r="BJ213" s="80">
        <v>310</v>
      </c>
      <c r="BK213" s="80">
        <v>1433</v>
      </c>
      <c r="BL213" s="63">
        <v>1747</v>
      </c>
      <c r="BM213" s="63">
        <v>1525</v>
      </c>
      <c r="BN213" s="51">
        <v>330.7</v>
      </c>
      <c r="BO213" s="66">
        <v>0.7341902085071903</v>
      </c>
      <c r="BP213" s="51">
        <v>7267</v>
      </c>
      <c r="BQ213" s="51">
        <v>21.974599334744482</v>
      </c>
      <c r="BR213" s="51">
        <v>50.502270538048712</v>
      </c>
      <c r="BS213" s="51">
        <v>49.497729461951288</v>
      </c>
      <c r="BT213" s="51">
        <v>1552</v>
      </c>
      <c r="BU213" s="51">
        <v>4744</v>
      </c>
      <c r="BV213" s="51">
        <v>849</v>
      </c>
      <c r="BW213" s="48">
        <v>1.0246528761688865</v>
      </c>
      <c r="BX213" s="48">
        <v>50.611298482293421</v>
      </c>
      <c r="BY213" s="48">
        <v>54.703608247422686</v>
      </c>
      <c r="BZ213" s="48">
        <v>12.176347095871238</v>
      </c>
      <c r="CA213" s="47">
        <v>1.6559601826149282</v>
      </c>
      <c r="CB213" s="47">
        <v>0.81846307876370017</v>
      </c>
      <c r="CC213" s="47">
        <v>11.494252873563218</v>
      </c>
      <c r="CD213" s="63">
        <v>0</v>
      </c>
    </row>
    <row r="214" spans="1:82" x14ac:dyDescent="0.45">
      <c r="A214" s="1"/>
      <c r="B214" s="1"/>
      <c r="C214" s="1"/>
      <c r="D214" s="1"/>
      <c r="E214" s="1">
        <v>9</v>
      </c>
      <c r="F214" s="1" t="s">
        <v>569</v>
      </c>
      <c r="G214" s="15">
        <v>9114</v>
      </c>
      <c r="H214" s="15" t="s">
        <v>224</v>
      </c>
      <c r="I214" s="48">
        <v>33.4</v>
      </c>
      <c r="J214" s="48">
        <v>10.199999999999999</v>
      </c>
      <c r="K214" s="47">
        <v>0.99667774086378735</v>
      </c>
      <c r="L214" s="48">
        <v>5</v>
      </c>
      <c r="M214" s="63">
        <v>905.7</v>
      </c>
      <c r="N214" s="63">
        <v>2065.4</v>
      </c>
      <c r="O214" s="47">
        <v>4.0931603290900904</v>
      </c>
      <c r="P214" s="47"/>
      <c r="Q214" s="47">
        <v>3485.7353362531212</v>
      </c>
      <c r="R214" s="51"/>
      <c r="S214" s="47">
        <v>69.583725594531529</v>
      </c>
      <c r="T214" s="64">
        <v>0.94482419876386559</v>
      </c>
      <c r="U214" s="79">
        <v>1548</v>
      </c>
      <c r="V214" s="79">
        <v>1610</v>
      </c>
      <c r="W214" s="47">
        <v>88.698630100000003</v>
      </c>
      <c r="X214" s="70">
        <v>36</v>
      </c>
      <c r="Y214" s="51"/>
      <c r="Z214" s="48">
        <v>6.6445182724252492</v>
      </c>
      <c r="AA214" s="55">
        <v>7.983056370153145</v>
      </c>
      <c r="AB214" s="47">
        <v>9.4331816301199822</v>
      </c>
      <c r="AC214" s="47">
        <v>6.5773642415978184</v>
      </c>
      <c r="AD214" s="56">
        <v>2.1994134897360706</v>
      </c>
      <c r="AE214" s="56">
        <v>2.2341745966073643</v>
      </c>
      <c r="AF214" s="56">
        <v>2.1657174941846473</v>
      </c>
      <c r="AG214" s="56">
        <v>1.7106549364613881</v>
      </c>
      <c r="AH214" s="56">
        <v>2.0686801820438561</v>
      </c>
      <c r="AI214" s="56">
        <v>1.3635999037458892</v>
      </c>
      <c r="AJ214" s="56">
        <v>0.69240795047246662</v>
      </c>
      <c r="AK214" s="56">
        <v>1.323955316508068</v>
      </c>
      <c r="AL214" s="56">
        <v>8.0211759043875827E-2</v>
      </c>
      <c r="AM214" s="55">
        <v>0.52948843271423918</v>
      </c>
      <c r="AN214" s="48">
        <v>0.57923045097227976</v>
      </c>
      <c r="AO214" s="48">
        <v>0.48127055426325499</v>
      </c>
      <c r="AP214" s="47">
        <v>0.65167807103290976</v>
      </c>
      <c r="AQ214" s="48">
        <v>0.82747207281754231</v>
      </c>
      <c r="AR214" s="48">
        <v>0.48127055426325499</v>
      </c>
      <c r="AS214" s="48">
        <v>0.16291951775822744</v>
      </c>
      <c r="AT214" s="48">
        <v>0.33098882912701699</v>
      </c>
      <c r="AU214" s="48">
        <v>0</v>
      </c>
      <c r="AV214" s="85">
        <v>0.80102040816326525</v>
      </c>
      <c r="AW214" s="63"/>
      <c r="AX214" s="63"/>
      <c r="AY214" s="63">
        <v>5.16</v>
      </c>
      <c r="AZ214" s="63">
        <v>0</v>
      </c>
      <c r="BA214" s="63">
        <v>0</v>
      </c>
      <c r="BB214" s="63">
        <v>0</v>
      </c>
      <c r="BC214" s="63">
        <v>0</v>
      </c>
      <c r="BD214" s="63">
        <v>1</v>
      </c>
      <c r="BE214" s="63"/>
      <c r="BF214" s="63">
        <v>2056</v>
      </c>
      <c r="BG214" s="63">
        <v>7301</v>
      </c>
      <c r="BH214" s="63">
        <v>6491</v>
      </c>
      <c r="BI214" s="63">
        <v>6827</v>
      </c>
      <c r="BJ214" s="80">
        <v>1976</v>
      </c>
      <c r="BK214" s="80">
        <v>6421</v>
      </c>
      <c r="BL214" s="63">
        <v>5931</v>
      </c>
      <c r="BM214" s="63">
        <v>6187</v>
      </c>
      <c r="BN214" s="51">
        <v>580.70000000000005</v>
      </c>
      <c r="BO214" s="66">
        <v>2.4926298093146277</v>
      </c>
      <c r="BP214" s="51">
        <v>24672</v>
      </c>
      <c r="BQ214" s="51">
        <v>42.486654038229716</v>
      </c>
      <c r="BR214" s="51">
        <v>49.169098573281453</v>
      </c>
      <c r="BS214" s="51">
        <v>50.830901426718547</v>
      </c>
      <c r="BT214" s="51">
        <v>4698</v>
      </c>
      <c r="BU214" s="51">
        <v>16331</v>
      </c>
      <c r="BV214" s="51">
        <v>3270</v>
      </c>
      <c r="BW214" s="48">
        <v>0.97344270283440271</v>
      </c>
      <c r="BX214" s="48">
        <v>48.790643561325084</v>
      </c>
      <c r="BY214" s="48">
        <v>69.604086845466156</v>
      </c>
      <c r="BZ214" s="48">
        <v>12.387341042841268</v>
      </c>
      <c r="CA214" s="47">
        <v>1.6589702603760705</v>
      </c>
      <c r="CB214" s="47">
        <v>0.78263713280199998</v>
      </c>
      <c r="CC214" s="47">
        <v>3.3222591362126246</v>
      </c>
      <c r="CD214" s="63">
        <v>0</v>
      </c>
    </row>
    <row r="215" spans="1:82" x14ac:dyDescent="0.45">
      <c r="A215" s="1"/>
      <c r="B215" s="1"/>
      <c r="C215" s="1"/>
      <c r="D215" s="1"/>
      <c r="E215" s="1">
        <v>9</v>
      </c>
      <c r="F215" s="1" t="s">
        <v>569</v>
      </c>
      <c r="G215" s="15">
        <v>9115</v>
      </c>
      <c r="H215" s="15" t="s">
        <v>225</v>
      </c>
      <c r="I215" s="48">
        <v>19.100000000000001</v>
      </c>
      <c r="J215" s="48">
        <v>10.5</v>
      </c>
      <c r="K215" s="47">
        <v>0.59347181008902083</v>
      </c>
      <c r="L215" s="48">
        <v>5.3</v>
      </c>
      <c r="M215" s="63">
        <v>574.6</v>
      </c>
      <c r="N215" s="63">
        <v>3150.7</v>
      </c>
      <c r="O215" s="47">
        <v>3.7373397615577231</v>
      </c>
      <c r="P215" s="47"/>
      <c r="Q215" s="47">
        <v>30137.907837201477</v>
      </c>
      <c r="R215" s="51"/>
      <c r="S215" s="47"/>
      <c r="T215" s="64">
        <v>0.95597413760884997</v>
      </c>
      <c r="U215" s="79">
        <v>1952</v>
      </c>
      <c r="V215" s="79">
        <v>1385</v>
      </c>
      <c r="W215" s="47">
        <v>69.3363844</v>
      </c>
      <c r="X215" s="70">
        <v>98</v>
      </c>
      <c r="Y215" s="51"/>
      <c r="Z215" s="48">
        <v>7.3710073710073711</v>
      </c>
      <c r="AA215" s="55">
        <v>4.9594063406928477</v>
      </c>
      <c r="AB215" s="47">
        <v>5.3138015223323283</v>
      </c>
      <c r="AC215" s="47">
        <v>4.5881910492666416</v>
      </c>
      <c r="AD215" s="56">
        <v>1.2490356709893098</v>
      </c>
      <c r="AE215" s="56">
        <v>1.1489300588826654</v>
      </c>
      <c r="AF215" s="56">
        <v>1.3538924407672057</v>
      </c>
      <c r="AG215" s="56">
        <v>1.4694537305756585</v>
      </c>
      <c r="AH215" s="56">
        <v>1.8670113456843314</v>
      </c>
      <c r="AI215" s="56">
        <v>1.053027453930049</v>
      </c>
      <c r="AJ215" s="56">
        <v>0.2571544028507402</v>
      </c>
      <c r="AK215" s="56">
        <v>0.43084877208099959</v>
      </c>
      <c r="AL215" s="56">
        <v>7.5216246709289211E-2</v>
      </c>
      <c r="AM215" s="55">
        <v>0.29389074611513172</v>
      </c>
      <c r="AN215" s="48">
        <v>0.35904064340083297</v>
      </c>
      <c r="AO215" s="48">
        <v>0.22564874012786762</v>
      </c>
      <c r="AP215" s="47">
        <v>0.44083611917269755</v>
      </c>
      <c r="AQ215" s="48">
        <v>0.21542438604049979</v>
      </c>
      <c r="AR215" s="48">
        <v>0.67694622038360286</v>
      </c>
      <c r="AS215" s="48">
        <v>3.6736343264391465E-2</v>
      </c>
      <c r="AT215" s="48">
        <v>7.1808128680166589E-2</v>
      </c>
      <c r="AU215" s="48">
        <v>0</v>
      </c>
      <c r="AV215" s="85">
        <v>0.78518518518518521</v>
      </c>
      <c r="AW215" s="63">
        <v>3</v>
      </c>
      <c r="AX215" s="63"/>
      <c r="AY215" s="63">
        <v>0</v>
      </c>
      <c r="AZ215" s="63">
        <v>0</v>
      </c>
      <c r="BA215" s="63">
        <v>1</v>
      </c>
      <c r="BB215" s="63">
        <v>0</v>
      </c>
      <c r="BC215" s="63">
        <v>0</v>
      </c>
      <c r="BD215" s="63"/>
      <c r="BE215" s="63"/>
      <c r="BF215" s="63">
        <v>1386</v>
      </c>
      <c r="BG215" s="63">
        <v>4629</v>
      </c>
      <c r="BH215" s="63">
        <v>5001</v>
      </c>
      <c r="BI215" s="63">
        <v>4867</v>
      </c>
      <c r="BJ215" s="80">
        <v>1386</v>
      </c>
      <c r="BK215" s="80">
        <v>3989</v>
      </c>
      <c r="BL215" s="63">
        <v>4201</v>
      </c>
      <c r="BM215" s="63">
        <v>4307</v>
      </c>
      <c r="BN215" s="51">
        <v>1248.5</v>
      </c>
      <c r="BO215" s="66">
        <v>2.7965302011117421</v>
      </c>
      <c r="BP215" s="51">
        <v>27680</v>
      </c>
      <c r="BQ215" s="51">
        <v>22.170604725670806</v>
      </c>
      <c r="BR215" s="51">
        <v>51.181358381502896</v>
      </c>
      <c r="BS215" s="51">
        <v>48.818641618497111</v>
      </c>
      <c r="BT215" s="51">
        <v>6257</v>
      </c>
      <c r="BU215" s="51">
        <v>17790</v>
      </c>
      <c r="BV215" s="51">
        <v>2250</v>
      </c>
      <c r="BW215" s="48">
        <v>1.0459814829222749</v>
      </c>
      <c r="BX215" s="48">
        <v>47.818999437886454</v>
      </c>
      <c r="BY215" s="48">
        <v>35.959725107879173</v>
      </c>
      <c r="BZ215" s="48">
        <v>12.815150017112218</v>
      </c>
      <c r="CA215" s="47">
        <v>1.5784045701900378</v>
      </c>
      <c r="CB215" s="47">
        <v>0.75875828003200629</v>
      </c>
      <c r="CC215" s="47">
        <v>0</v>
      </c>
      <c r="CD215" s="63">
        <v>0</v>
      </c>
    </row>
    <row r="216" spans="1:82" x14ac:dyDescent="0.45">
      <c r="A216" s="1"/>
      <c r="B216" s="1"/>
      <c r="C216" s="1"/>
      <c r="D216" s="1"/>
      <c r="E216" s="1">
        <v>9</v>
      </c>
      <c r="F216" s="1" t="s">
        <v>569</v>
      </c>
      <c r="G216" s="15">
        <v>9116</v>
      </c>
      <c r="H216" s="15" t="s">
        <v>559</v>
      </c>
      <c r="I216" s="48">
        <v>32.9</v>
      </c>
      <c r="J216" s="48">
        <v>14.1</v>
      </c>
      <c r="K216" s="47">
        <v>0</v>
      </c>
      <c r="L216" s="48">
        <v>4.2</v>
      </c>
      <c r="M216" s="63">
        <v>933.6</v>
      </c>
      <c r="N216" s="63">
        <v>1101.9000000000001</v>
      </c>
      <c r="O216" s="47">
        <v>7.5540111799365457</v>
      </c>
      <c r="P216" s="47"/>
      <c r="Q216" s="47"/>
      <c r="R216" s="51"/>
      <c r="S216" s="47">
        <v>83.094122979302014</v>
      </c>
      <c r="T216" s="64">
        <v>1.0870222087928689</v>
      </c>
      <c r="U216" s="79">
        <v>1065</v>
      </c>
      <c r="V216" s="79">
        <v>1225</v>
      </c>
      <c r="W216" s="47">
        <v>18.7096774</v>
      </c>
      <c r="X216" s="70">
        <v>23</v>
      </c>
      <c r="Y216" s="51"/>
      <c r="Z216" s="48">
        <v>12.820512820512819</v>
      </c>
      <c r="AA216" s="55">
        <v>9.6916971916971928</v>
      </c>
      <c r="AB216" s="47">
        <v>11.206133883810086</v>
      </c>
      <c r="AC216" s="47">
        <v>8.0670673837393228</v>
      </c>
      <c r="AD216" s="56">
        <v>2.2893772893772897</v>
      </c>
      <c r="AE216" s="56">
        <v>2.3591860808021234</v>
      </c>
      <c r="AF216" s="56">
        <v>2.2144890857323629</v>
      </c>
      <c r="AG216" s="56">
        <v>1.2973137973137974</v>
      </c>
      <c r="AH216" s="56">
        <v>1.0321439103509289</v>
      </c>
      <c r="AI216" s="56">
        <v>1.5817779183802594</v>
      </c>
      <c r="AJ216" s="56">
        <v>0.91575091575091572</v>
      </c>
      <c r="AK216" s="56">
        <v>1.4744913005013269</v>
      </c>
      <c r="AL216" s="56">
        <v>0.31635558367605188</v>
      </c>
      <c r="AM216" s="55">
        <v>0.61050061050061055</v>
      </c>
      <c r="AN216" s="48">
        <v>0.58979652020053086</v>
      </c>
      <c r="AO216" s="48">
        <v>0.63271116735210375</v>
      </c>
      <c r="AP216" s="47">
        <v>0.61050061050061055</v>
      </c>
      <c r="AQ216" s="48">
        <v>0.73724565025066346</v>
      </c>
      <c r="AR216" s="48">
        <v>0.47453337551407782</v>
      </c>
      <c r="AS216" s="48">
        <v>0.22893772893772893</v>
      </c>
      <c r="AT216" s="48">
        <v>0.29489826010026543</v>
      </c>
      <c r="AU216" s="48">
        <v>0.15817779183802594</v>
      </c>
      <c r="AV216" s="85">
        <v>0.77165354330708658</v>
      </c>
      <c r="AW216" s="63">
        <v>1</v>
      </c>
      <c r="AX216" s="63"/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/>
      <c r="BE216" s="63"/>
      <c r="BF216" s="63">
        <v>901</v>
      </c>
      <c r="BG216" s="63">
        <v>5349</v>
      </c>
      <c r="BH216" s="63">
        <v>4847</v>
      </c>
      <c r="BI216" s="63">
        <v>4655</v>
      </c>
      <c r="BJ216" s="80">
        <v>741</v>
      </c>
      <c r="BK216" s="80">
        <v>4869</v>
      </c>
      <c r="BL216" s="63">
        <v>4287</v>
      </c>
      <c r="BM216" s="63">
        <v>3855</v>
      </c>
      <c r="BN216" s="51">
        <v>400.8</v>
      </c>
      <c r="BO216" s="66">
        <v>1.3110755932018452</v>
      </c>
      <c r="BP216" s="51">
        <v>12977</v>
      </c>
      <c r="BQ216" s="51">
        <v>32.37774451097804</v>
      </c>
      <c r="BR216" s="51">
        <v>51.722277876242586</v>
      </c>
      <c r="BS216" s="51">
        <v>48.277722123757414</v>
      </c>
      <c r="BT216" s="51">
        <v>3039</v>
      </c>
      <c r="BU216" s="51">
        <v>8552</v>
      </c>
      <c r="BV216" s="51">
        <v>1769</v>
      </c>
      <c r="BW216" s="48">
        <v>1.0738900962434026</v>
      </c>
      <c r="BX216" s="48">
        <v>56.220767072029929</v>
      </c>
      <c r="BY216" s="48">
        <v>58.209937479434025</v>
      </c>
      <c r="BZ216" s="48">
        <v>12.5</v>
      </c>
      <c r="CA216" s="47">
        <v>1.8800710345476395</v>
      </c>
      <c r="CB216" s="47">
        <v>1.0244698451726657</v>
      </c>
      <c r="CC216" s="47">
        <v>11.976047904191617</v>
      </c>
      <c r="CD216" s="63">
        <v>0</v>
      </c>
    </row>
    <row r="217" spans="1:82" x14ac:dyDescent="0.45">
      <c r="A217" s="1"/>
      <c r="B217" s="1"/>
      <c r="C217" s="1"/>
      <c r="D217" s="1"/>
      <c r="E217" s="1">
        <v>9</v>
      </c>
      <c r="F217" s="1" t="s">
        <v>569</v>
      </c>
      <c r="G217" s="15">
        <v>9117</v>
      </c>
      <c r="H217" s="15" t="s">
        <v>371</v>
      </c>
      <c r="I217" s="48">
        <v>26</v>
      </c>
      <c r="J217" s="48">
        <v>9.8000000000000007</v>
      </c>
      <c r="K217" s="47">
        <v>0</v>
      </c>
      <c r="L217" s="48">
        <v>4.7</v>
      </c>
      <c r="M217" s="63">
        <v>709.6</v>
      </c>
      <c r="N217" s="63">
        <v>798.3</v>
      </c>
      <c r="O217" s="47"/>
      <c r="P217" s="47"/>
      <c r="Q217" s="47"/>
      <c r="R217" s="51"/>
      <c r="S217" s="47"/>
      <c r="T217" s="64">
        <v>0.93705947817484847</v>
      </c>
      <c r="U217" s="79">
        <v>1042</v>
      </c>
      <c r="V217" s="79">
        <v>1039</v>
      </c>
      <c r="W217" s="47">
        <v>54.491018000000004</v>
      </c>
      <c r="X217" s="70">
        <v>4</v>
      </c>
      <c r="Y217" s="51"/>
      <c r="Z217" s="48">
        <v>10.638297872340425</v>
      </c>
      <c r="AA217" s="55">
        <v>8.0410713181171527</v>
      </c>
      <c r="AB217" s="47">
        <v>9.0454653653891945</v>
      </c>
      <c r="AC217" s="47">
        <v>6.9542820347714107</v>
      </c>
      <c r="AD217" s="56">
        <v>2.5360301849446403</v>
      </c>
      <c r="AE217" s="56">
        <v>2.6184241847179246</v>
      </c>
      <c r="AF217" s="56">
        <v>2.4468770122343848</v>
      </c>
      <c r="AG217" s="56">
        <v>1.2370878950949464</v>
      </c>
      <c r="AH217" s="56">
        <v>1.4282313734825041</v>
      </c>
      <c r="AI217" s="56">
        <v>1.0302640051513201</v>
      </c>
      <c r="AJ217" s="56">
        <v>0.80410713181171523</v>
      </c>
      <c r="AK217" s="56">
        <v>0.95215424898833612</v>
      </c>
      <c r="AL217" s="56">
        <v>0.64391500321957496</v>
      </c>
      <c r="AM217" s="55">
        <v>0.80410713181171523</v>
      </c>
      <c r="AN217" s="48">
        <v>0.83313496786479413</v>
      </c>
      <c r="AO217" s="48">
        <v>0.77269800386348997</v>
      </c>
      <c r="AP217" s="47">
        <v>0.80410713181171523</v>
      </c>
      <c r="AQ217" s="48">
        <v>0.71411568674125203</v>
      </c>
      <c r="AR217" s="48">
        <v>0.90148100450740509</v>
      </c>
      <c r="AS217" s="48">
        <v>6.1854394754747334E-2</v>
      </c>
      <c r="AT217" s="48">
        <v>0.11901928112354201</v>
      </c>
      <c r="AU217" s="48">
        <v>0</v>
      </c>
      <c r="AV217" s="85">
        <v>0.7153846153846154</v>
      </c>
      <c r="AW217" s="63">
        <v>2</v>
      </c>
      <c r="AX217" s="63"/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/>
      <c r="BE217" s="63"/>
      <c r="BF217" s="63">
        <v>1568</v>
      </c>
      <c r="BG217" s="63">
        <v>4781</v>
      </c>
      <c r="BH217" s="63">
        <v>4997</v>
      </c>
      <c r="BI217" s="63">
        <v>4187</v>
      </c>
      <c r="BJ217" s="80">
        <v>1488</v>
      </c>
      <c r="BK217" s="80">
        <v>4381</v>
      </c>
      <c r="BL217" s="63">
        <v>4517</v>
      </c>
      <c r="BM217" s="63">
        <v>3867</v>
      </c>
      <c r="BN217" s="51">
        <v>649.9</v>
      </c>
      <c r="BO217" s="66">
        <v>1.6329594523326982</v>
      </c>
      <c r="BP217" s="51">
        <v>16163</v>
      </c>
      <c r="BQ217" s="51">
        <v>24.869979996922606</v>
      </c>
      <c r="BR217" s="51">
        <v>51.914867289488342</v>
      </c>
      <c r="BS217" s="51">
        <v>48.085132710511665</v>
      </c>
      <c r="BT217" s="51">
        <v>3412</v>
      </c>
      <c r="BU217" s="51">
        <v>10805</v>
      </c>
      <c r="BV217" s="51">
        <v>1967</v>
      </c>
      <c r="BW217" s="48">
        <v>1.0879886466262418</v>
      </c>
      <c r="BX217" s="48">
        <v>49.782508098102731</v>
      </c>
      <c r="BY217" s="48">
        <v>57.649472450175857</v>
      </c>
      <c r="BZ217" s="48">
        <v>11.801779535343549</v>
      </c>
      <c r="CA217" s="47">
        <v>1.7693535322078819</v>
      </c>
      <c r="CB217" s="47">
        <v>0.85225405739856097</v>
      </c>
      <c r="CC217" s="47">
        <v>5.2356020942408383</v>
      </c>
      <c r="CD217" s="63">
        <v>0</v>
      </c>
    </row>
    <row r="218" spans="1:82" x14ac:dyDescent="0.45">
      <c r="A218" s="1"/>
      <c r="B218" s="1"/>
      <c r="C218" s="1"/>
      <c r="D218" s="1"/>
      <c r="E218" s="1">
        <v>9</v>
      </c>
      <c r="F218" s="1" t="s">
        <v>569</v>
      </c>
      <c r="G218" s="15">
        <v>9118</v>
      </c>
      <c r="H218" s="15" t="s">
        <v>372</v>
      </c>
      <c r="I218" s="48">
        <v>29.8</v>
      </c>
      <c r="J218" s="48">
        <v>10.6</v>
      </c>
      <c r="K218" s="47">
        <v>0</v>
      </c>
      <c r="L218" s="48">
        <v>6.3</v>
      </c>
      <c r="M218" s="63">
        <v>753.6</v>
      </c>
      <c r="N218" s="63">
        <v>1018.3</v>
      </c>
      <c r="O218" s="47">
        <v>8.7115602404390629</v>
      </c>
      <c r="P218" s="47"/>
      <c r="Q218" s="47"/>
      <c r="R218" s="51"/>
      <c r="S218" s="47">
        <v>69.692481923512503</v>
      </c>
      <c r="T218" s="64">
        <v>0.7802944507361268</v>
      </c>
      <c r="U218" s="79">
        <v>816</v>
      </c>
      <c r="V218" s="79">
        <v>651</v>
      </c>
      <c r="W218" s="47">
        <v>62.7218935</v>
      </c>
      <c r="X218" s="70">
        <v>21</v>
      </c>
      <c r="Y218" s="51"/>
      <c r="Z218" s="48">
        <v>19.607843137254903</v>
      </c>
      <c r="AA218" s="55">
        <v>5.6743780008729816</v>
      </c>
      <c r="AB218" s="47">
        <v>5.8508859913072548</v>
      </c>
      <c r="AC218" s="47">
        <v>5.4814544125708027</v>
      </c>
      <c r="AD218" s="56">
        <v>1.3094718463553032</v>
      </c>
      <c r="AE218" s="56">
        <v>1.0030090270812437</v>
      </c>
      <c r="AF218" s="56">
        <v>1.6444363237712407</v>
      </c>
      <c r="AG218" s="56">
        <v>2.3570493234395458</v>
      </c>
      <c r="AH218" s="56">
        <v>2.5075225677031092</v>
      </c>
      <c r="AI218" s="56">
        <v>2.1925817650283208</v>
      </c>
      <c r="AJ218" s="56">
        <v>0.61108686163247494</v>
      </c>
      <c r="AK218" s="56">
        <v>1.0030090270812437</v>
      </c>
      <c r="AL218" s="56">
        <v>0.18271514708569342</v>
      </c>
      <c r="AM218" s="55">
        <v>0.26189436927106063</v>
      </c>
      <c r="AN218" s="48">
        <v>0.16716817118020727</v>
      </c>
      <c r="AO218" s="48">
        <v>0.36543029417138684</v>
      </c>
      <c r="AP218" s="47">
        <v>0.34919249236141425</v>
      </c>
      <c r="AQ218" s="48">
        <v>0.16716817118020727</v>
      </c>
      <c r="AR218" s="48">
        <v>0.5481454412570802</v>
      </c>
      <c r="AS218" s="48">
        <v>8.7298123090353563E-2</v>
      </c>
      <c r="AT218" s="48">
        <v>0</v>
      </c>
      <c r="AU218" s="48">
        <v>0.18271514708569342</v>
      </c>
      <c r="AV218" s="85">
        <v>0.7846153846153846</v>
      </c>
      <c r="AW218" s="63">
        <v>6</v>
      </c>
      <c r="AX218" s="63"/>
      <c r="AY218" s="63">
        <v>0</v>
      </c>
      <c r="AZ218" s="63">
        <v>0</v>
      </c>
      <c r="BA218" s="63">
        <v>0</v>
      </c>
      <c r="BB218" s="63">
        <v>1</v>
      </c>
      <c r="BC218" s="63">
        <v>0</v>
      </c>
      <c r="BD218" s="63"/>
      <c r="BE218" s="63"/>
      <c r="BF218" s="63">
        <v>782</v>
      </c>
      <c r="BG218" s="63">
        <v>3119</v>
      </c>
      <c r="BH218" s="63">
        <v>2315</v>
      </c>
      <c r="BI218" s="63">
        <v>2970</v>
      </c>
      <c r="BJ218" s="80">
        <v>702</v>
      </c>
      <c r="BK218" s="80">
        <v>2719</v>
      </c>
      <c r="BL218" s="63">
        <v>2075</v>
      </c>
      <c r="BM218" s="63">
        <v>2570</v>
      </c>
      <c r="BN218" s="51">
        <v>860.4</v>
      </c>
      <c r="BO218" s="66">
        <v>1.1540738615353838</v>
      </c>
      <c r="BP218" s="51">
        <v>11423</v>
      </c>
      <c r="BQ218" s="51">
        <v>13.276383077638307</v>
      </c>
      <c r="BR218" s="51">
        <v>52.210452595640376</v>
      </c>
      <c r="BS218" s="51">
        <v>47.789547404359631</v>
      </c>
      <c r="BT218" s="51">
        <v>2697</v>
      </c>
      <c r="BU218" s="51">
        <v>7404</v>
      </c>
      <c r="BV218" s="51">
        <v>1411</v>
      </c>
      <c r="BW218" s="48">
        <v>1.0911898274296095</v>
      </c>
      <c r="BX218" s="48">
        <v>55.483522420313349</v>
      </c>
      <c r="BY218" s="48">
        <v>52.31738969225065</v>
      </c>
      <c r="BZ218" s="48">
        <v>11.031966643502432</v>
      </c>
      <c r="CA218" s="47">
        <v>1.6334232088575487</v>
      </c>
      <c r="CB218" s="47">
        <v>0.78455760425441312</v>
      </c>
      <c r="CC218" s="47">
        <v>7.8740157480314963</v>
      </c>
      <c r="CD218" s="63">
        <v>0</v>
      </c>
    </row>
    <row r="219" spans="1:82" x14ac:dyDescent="0.45">
      <c r="A219" s="1"/>
      <c r="B219" s="1"/>
      <c r="C219" s="1"/>
      <c r="D219" s="1"/>
      <c r="E219" s="1">
        <v>9</v>
      </c>
      <c r="F219" s="1" t="s">
        <v>569</v>
      </c>
      <c r="G219" s="15">
        <v>9119</v>
      </c>
      <c r="H219" s="15" t="s">
        <v>373</v>
      </c>
      <c r="I219" s="48">
        <v>18.399999999999999</v>
      </c>
      <c r="J219" s="48">
        <v>10.1</v>
      </c>
      <c r="K219" s="47">
        <v>0.54200542005420049</v>
      </c>
      <c r="L219" s="48">
        <v>4.9000000000000004</v>
      </c>
      <c r="M219" s="63">
        <v>751.5</v>
      </c>
      <c r="N219" s="63">
        <v>1661.6</v>
      </c>
      <c r="O219" s="47">
        <v>3.7028808412945273</v>
      </c>
      <c r="P219" s="47"/>
      <c r="Q219" s="47"/>
      <c r="R219" s="51"/>
      <c r="S219" s="47">
        <v>29.623046730356219</v>
      </c>
      <c r="T219" s="64">
        <v>0.8509590461378953</v>
      </c>
      <c r="U219" s="79">
        <v>2022</v>
      </c>
      <c r="V219" s="79">
        <v>1828</v>
      </c>
      <c r="W219" s="47">
        <v>42.241379299999998</v>
      </c>
      <c r="X219" s="70">
        <v>29</v>
      </c>
      <c r="Y219" s="51"/>
      <c r="Z219" s="48">
        <v>15.015015015015015</v>
      </c>
      <c r="AA219" s="55">
        <v>6.6547222933196828</v>
      </c>
      <c r="AB219" s="47">
        <v>7.5449796865931518</v>
      </c>
      <c r="AC219" s="47">
        <v>5.6026538886841131</v>
      </c>
      <c r="AD219" s="56">
        <v>1.4991407364071812</v>
      </c>
      <c r="AE219" s="56">
        <v>1.5960533952408589</v>
      </c>
      <c r="AF219" s="56">
        <v>1.4006634721710283</v>
      </c>
      <c r="AG219" s="56">
        <v>2.047606859482979</v>
      </c>
      <c r="AH219" s="56">
        <v>2.3215322112594312</v>
      </c>
      <c r="AI219" s="56">
        <v>1.7692591227423518</v>
      </c>
      <c r="AJ219" s="56">
        <v>0.43877289846063844</v>
      </c>
      <c r="AK219" s="56">
        <v>0.65293093441671501</v>
      </c>
      <c r="AL219" s="56">
        <v>0.22115739034279397</v>
      </c>
      <c r="AM219" s="55">
        <v>0.40220849025558519</v>
      </c>
      <c r="AN219" s="48">
        <v>0.43528728961114338</v>
      </c>
      <c r="AO219" s="48">
        <v>0.36859565057132326</v>
      </c>
      <c r="AP219" s="47">
        <v>0.54846612307579801</v>
      </c>
      <c r="AQ219" s="48">
        <v>0.5803830528148578</v>
      </c>
      <c r="AR219" s="48">
        <v>0.51603391079985261</v>
      </c>
      <c r="AS219" s="48">
        <v>0.182822041025266</v>
      </c>
      <c r="AT219" s="48">
        <v>0.2901915264074289</v>
      </c>
      <c r="AU219" s="48">
        <v>7.3719130114264647E-2</v>
      </c>
      <c r="AV219" s="85">
        <v>0.69230769230769229</v>
      </c>
      <c r="AW219" s="63">
        <v>2</v>
      </c>
      <c r="AX219" s="63">
        <v>2</v>
      </c>
      <c r="AY219" s="63">
        <v>0</v>
      </c>
      <c r="AZ219" s="63">
        <v>0</v>
      </c>
      <c r="BA219" s="63">
        <v>0</v>
      </c>
      <c r="BB219" s="63">
        <v>2</v>
      </c>
      <c r="BC219" s="63">
        <v>0</v>
      </c>
      <c r="BD219" s="63"/>
      <c r="BE219" s="63"/>
      <c r="BF219" s="63">
        <v>1920</v>
      </c>
      <c r="BG219" s="63">
        <v>6979</v>
      </c>
      <c r="BH219" s="63">
        <v>6614</v>
      </c>
      <c r="BI219" s="63">
        <v>6071</v>
      </c>
      <c r="BJ219" s="80">
        <v>1680</v>
      </c>
      <c r="BK219" s="80">
        <v>6259</v>
      </c>
      <c r="BL219" s="63">
        <v>6054</v>
      </c>
      <c r="BM219" s="63">
        <v>5271</v>
      </c>
      <c r="BN219" s="51">
        <v>1420.9</v>
      </c>
      <c r="BO219" s="66">
        <v>2.7956209246735195</v>
      </c>
      <c r="BP219" s="51">
        <v>27671</v>
      </c>
      <c r="BQ219" s="51">
        <v>19.474276866774577</v>
      </c>
      <c r="BR219" s="51">
        <v>50.363196125907997</v>
      </c>
      <c r="BS219" s="51">
        <v>49.63680387409201</v>
      </c>
      <c r="BT219" s="51">
        <v>6067</v>
      </c>
      <c r="BU219" s="51">
        <v>17799</v>
      </c>
      <c r="BV219" s="51">
        <v>2816</v>
      </c>
      <c r="BW219" s="48">
        <v>1.0190692395005676</v>
      </c>
      <c r="BX219" s="48">
        <v>49.907298162818137</v>
      </c>
      <c r="BY219" s="48">
        <v>46.415032141091153</v>
      </c>
      <c r="BZ219" s="48">
        <v>13.829548009894312</v>
      </c>
      <c r="CA219" s="47">
        <v>1.8724490549360198</v>
      </c>
      <c r="CB219" s="47">
        <v>0.91846417057837282</v>
      </c>
      <c r="CC219" s="47">
        <v>8.1300813008130088</v>
      </c>
      <c r="CD219" s="63">
        <v>0</v>
      </c>
    </row>
    <row r="220" spans="1:82" x14ac:dyDescent="0.45">
      <c r="A220" s="1"/>
      <c r="B220" s="1"/>
      <c r="C220" s="1"/>
      <c r="D220" s="1"/>
      <c r="E220" s="1">
        <v>9</v>
      </c>
      <c r="F220" s="1" t="s">
        <v>569</v>
      </c>
      <c r="G220" s="15">
        <v>9120</v>
      </c>
      <c r="H220" s="15" t="s">
        <v>226</v>
      </c>
      <c r="I220" s="48">
        <v>28.7</v>
      </c>
      <c r="J220" s="48">
        <v>10.7</v>
      </c>
      <c r="K220" s="47">
        <v>0.27662517289073307</v>
      </c>
      <c r="L220" s="48">
        <v>5</v>
      </c>
      <c r="M220" s="63">
        <v>563.4</v>
      </c>
      <c r="N220" s="63">
        <v>2279.6</v>
      </c>
      <c r="O220" s="47">
        <v>1.8570102135561748</v>
      </c>
      <c r="P220" s="47"/>
      <c r="Q220" s="47">
        <v>10198.700092850509</v>
      </c>
      <c r="R220" s="51"/>
      <c r="S220" s="47">
        <v>64.995357474466118</v>
      </c>
      <c r="T220" s="64">
        <v>0.82675951717734453</v>
      </c>
      <c r="U220" s="79">
        <v>3848</v>
      </c>
      <c r="V220" s="79">
        <v>2333</v>
      </c>
      <c r="W220" s="47">
        <v>54.216867499999999</v>
      </c>
      <c r="X220" s="70">
        <v>132</v>
      </c>
      <c r="Y220" s="51"/>
      <c r="Z220" s="48">
        <v>6.1881188118811883</v>
      </c>
      <c r="AA220" s="55">
        <v>5.8610616054531759</v>
      </c>
      <c r="AB220" s="47">
        <v>6.530192970870937</v>
      </c>
      <c r="AC220" s="47">
        <v>5.1897383046854868</v>
      </c>
      <c r="AD220" s="56">
        <v>1.5617248791959872</v>
      </c>
      <c r="AE220" s="56">
        <v>1.9076968229510602</v>
      </c>
      <c r="AF220" s="56">
        <v>1.2146196032242629</v>
      </c>
      <c r="AG220" s="56">
        <v>1.3963657743399416</v>
      </c>
      <c r="AH220" s="56">
        <v>1.3940861398488518</v>
      </c>
      <c r="AI220" s="56">
        <v>1.3986528764400603</v>
      </c>
      <c r="AJ220" s="56">
        <v>0.25722527422051555</v>
      </c>
      <c r="AK220" s="56">
        <v>0.40355125100887812</v>
      </c>
      <c r="AL220" s="56">
        <v>0.11041996392947845</v>
      </c>
      <c r="AM220" s="55">
        <v>0.31234497583919746</v>
      </c>
      <c r="AN220" s="48">
        <v>0.44023772837332159</v>
      </c>
      <c r="AO220" s="48">
        <v>0.1840332732157974</v>
      </c>
      <c r="AP220" s="47">
        <v>0.75330258878865264</v>
      </c>
      <c r="AQ220" s="48">
        <v>0.84378897938219977</v>
      </c>
      <c r="AR220" s="48">
        <v>0.66251978357687069</v>
      </c>
      <c r="AS220" s="48">
        <v>0.11023940323736381</v>
      </c>
      <c r="AT220" s="48">
        <v>0.14674590945777385</v>
      </c>
      <c r="AU220" s="48">
        <v>7.361330928631897E-2</v>
      </c>
      <c r="AV220" s="85">
        <v>0.78056426332288398</v>
      </c>
      <c r="AW220" s="63">
        <v>5</v>
      </c>
      <c r="AX220" s="63"/>
      <c r="AY220" s="63">
        <v>4.88</v>
      </c>
      <c r="AZ220" s="63">
        <v>0</v>
      </c>
      <c r="BA220" s="63">
        <v>0</v>
      </c>
      <c r="BB220" s="63">
        <v>0</v>
      </c>
      <c r="BC220" s="63">
        <v>1</v>
      </c>
      <c r="BD220" s="63"/>
      <c r="BE220" s="63"/>
      <c r="BF220" s="63">
        <v>3824</v>
      </c>
      <c r="BG220" s="63">
        <v>11831</v>
      </c>
      <c r="BH220" s="63">
        <v>11529</v>
      </c>
      <c r="BI220" s="63">
        <v>11498</v>
      </c>
      <c r="BJ220" s="80">
        <v>3264</v>
      </c>
      <c r="BK220" s="80">
        <v>10711</v>
      </c>
      <c r="BL220" s="63">
        <v>9769</v>
      </c>
      <c r="BM220" s="63">
        <v>10058</v>
      </c>
      <c r="BN220" s="51">
        <v>1291.0999999999999</v>
      </c>
      <c r="BO220" s="66">
        <v>5.5568914061252901</v>
      </c>
      <c r="BP220" s="51">
        <v>55002</v>
      </c>
      <c r="BQ220" s="51">
        <v>42.600882968011774</v>
      </c>
      <c r="BR220" s="51">
        <v>50.078178975309982</v>
      </c>
      <c r="BS220" s="51">
        <v>49.921821024690011</v>
      </c>
      <c r="BT220" s="51">
        <v>12318</v>
      </c>
      <c r="BU220" s="51">
        <v>35635</v>
      </c>
      <c r="BV220" s="51">
        <v>5312</v>
      </c>
      <c r="BW220" s="48">
        <v>1.0029707065769187</v>
      </c>
      <c r="BX220" s="48">
        <v>49.473831906833169</v>
      </c>
      <c r="BY220" s="48">
        <v>43.123883747361589</v>
      </c>
      <c r="BZ220" s="48">
        <v>13.573641227823149</v>
      </c>
      <c r="CA220" s="47">
        <v>1.739856327498239</v>
      </c>
      <c r="CB220" s="47">
        <v>0.82059613786569774</v>
      </c>
      <c r="CC220" s="47">
        <v>9.6818810511756581</v>
      </c>
      <c r="CD220" s="63">
        <v>0</v>
      </c>
    </row>
    <row r="221" spans="1:82" x14ac:dyDescent="0.45">
      <c r="A221" s="1"/>
      <c r="B221" s="1"/>
      <c r="C221" s="1"/>
      <c r="D221" s="1"/>
      <c r="E221" s="1">
        <v>9</v>
      </c>
      <c r="F221" s="1" t="s">
        <v>569</v>
      </c>
      <c r="G221" s="15">
        <v>9121</v>
      </c>
      <c r="H221" s="15" t="s">
        <v>374</v>
      </c>
      <c r="I221" s="48">
        <v>34.4</v>
      </c>
      <c r="J221" s="48">
        <v>10.8</v>
      </c>
      <c r="K221" s="47">
        <v>0</v>
      </c>
      <c r="L221" s="48">
        <v>1.6</v>
      </c>
      <c r="M221" s="63">
        <v>966.9</v>
      </c>
      <c r="N221" s="63">
        <v>1265.0999999999999</v>
      </c>
      <c r="O221" s="47"/>
      <c r="P221" s="47"/>
      <c r="Q221" s="47"/>
      <c r="R221" s="51"/>
      <c r="S221" s="47"/>
      <c r="T221" s="64">
        <v>0.96233230134158931</v>
      </c>
      <c r="U221" s="79">
        <v>837</v>
      </c>
      <c r="V221" s="79">
        <v>398</v>
      </c>
      <c r="W221" s="47">
        <v>5.9602649000000003</v>
      </c>
      <c r="X221" s="70">
        <v>36</v>
      </c>
      <c r="Y221" s="51"/>
      <c r="Z221" s="48">
        <v>12.658227848101266</v>
      </c>
      <c r="AA221" s="55">
        <v>6.7342937515983294</v>
      </c>
      <c r="AB221" s="47">
        <v>6.6159444260668208</v>
      </c>
      <c r="AC221" s="47">
        <v>6.8601583113456464</v>
      </c>
      <c r="AD221" s="56">
        <v>2.3015940670019606</v>
      </c>
      <c r="AE221" s="56">
        <v>1.9847833278200462</v>
      </c>
      <c r="AF221" s="56">
        <v>2.6385224274406331</v>
      </c>
      <c r="AG221" s="56">
        <v>1.3639075952604212</v>
      </c>
      <c r="AH221" s="56">
        <v>1.3231888852133642</v>
      </c>
      <c r="AI221" s="56">
        <v>1.4072119613016711</v>
      </c>
      <c r="AJ221" s="56">
        <v>0.59670957292643423</v>
      </c>
      <c r="AK221" s="56">
        <v>1.1577902745616937</v>
      </c>
      <c r="AL221" s="56">
        <v>0</v>
      </c>
      <c r="AM221" s="55">
        <v>0.51146534822265799</v>
      </c>
      <c r="AN221" s="48">
        <v>0.6615944426066821</v>
      </c>
      <c r="AO221" s="48">
        <v>0.35180299032541779</v>
      </c>
      <c r="AP221" s="47">
        <v>0.93768647174153941</v>
      </c>
      <c r="AQ221" s="48">
        <v>0.8269930532583526</v>
      </c>
      <c r="AR221" s="48">
        <v>1.0554089709762533</v>
      </c>
      <c r="AS221" s="48">
        <v>0.25573267411132899</v>
      </c>
      <c r="AT221" s="48">
        <v>0.33079722130334105</v>
      </c>
      <c r="AU221" s="48">
        <v>0.17590149516270889</v>
      </c>
      <c r="AV221" s="85">
        <v>0.68354430379746833</v>
      </c>
      <c r="AW221" s="63"/>
      <c r="AX221" s="63"/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/>
      <c r="BE221" s="63"/>
      <c r="BF221" s="63">
        <v>1016</v>
      </c>
      <c r="BG221" s="63">
        <v>1812</v>
      </c>
      <c r="BH221" s="63">
        <v>2760</v>
      </c>
      <c r="BI221" s="63">
        <v>3140</v>
      </c>
      <c r="BJ221" s="80">
        <v>1016</v>
      </c>
      <c r="BK221" s="80">
        <v>1492</v>
      </c>
      <c r="BL221" s="63">
        <v>2200</v>
      </c>
      <c r="BM221" s="63">
        <v>2980</v>
      </c>
      <c r="BN221" s="51">
        <v>427.87</v>
      </c>
      <c r="BO221" s="66">
        <v>1.1955974855475562</v>
      </c>
      <c r="BP221" s="51">
        <v>11834</v>
      </c>
      <c r="BQ221" s="51">
        <v>27.657933484469581</v>
      </c>
      <c r="BR221" s="51">
        <v>51.546391752577314</v>
      </c>
      <c r="BS221" s="51">
        <v>48.453608247422679</v>
      </c>
      <c r="BT221" s="51">
        <v>2760</v>
      </c>
      <c r="BU221" s="51">
        <v>7364</v>
      </c>
      <c r="BV221" s="51">
        <v>1404</v>
      </c>
      <c r="BW221" s="48">
        <v>1.0585714285714285</v>
      </c>
      <c r="BX221" s="48">
        <v>56.545355784899506</v>
      </c>
      <c r="BY221" s="48">
        <v>50.869565217391298</v>
      </c>
      <c r="BZ221" s="48">
        <v>10.756419153365718</v>
      </c>
      <c r="CA221" s="47">
        <v>1.7210497564560354</v>
      </c>
      <c r="CB221" s="47">
        <v>0.84664544470821101</v>
      </c>
      <c r="CC221" s="47">
        <v>0</v>
      </c>
      <c r="CD221" s="63">
        <v>0</v>
      </c>
    </row>
    <row r="222" spans="1:82" x14ac:dyDescent="0.45">
      <c r="A222" s="1"/>
      <c r="B222" s="1"/>
      <c r="C222" s="1"/>
      <c r="D222" s="1"/>
      <c r="E222" s="1">
        <v>9</v>
      </c>
      <c r="F222" s="1" t="s">
        <v>569</v>
      </c>
      <c r="G222" s="15">
        <v>9201</v>
      </c>
      <c r="H222" s="15" t="s">
        <v>227</v>
      </c>
      <c r="I222" s="48">
        <v>25.8</v>
      </c>
      <c r="J222" s="48">
        <v>12</v>
      </c>
      <c r="K222" s="47">
        <v>0.64599483204134367</v>
      </c>
      <c r="L222" s="48">
        <v>5.2</v>
      </c>
      <c r="M222" s="63">
        <v>615.9</v>
      </c>
      <c r="N222" s="63">
        <v>3061.8</v>
      </c>
      <c r="O222" s="47">
        <v>1.8285212748450328</v>
      </c>
      <c r="P222" s="47">
        <v>1.8285212748450328</v>
      </c>
      <c r="Q222" s="47">
        <v>22499.954286968128</v>
      </c>
      <c r="R222" s="51">
        <v>6</v>
      </c>
      <c r="S222" s="47">
        <v>71.312329718956278</v>
      </c>
      <c r="T222" s="64">
        <v>0.99910402457532599</v>
      </c>
      <c r="U222" s="79">
        <v>3607</v>
      </c>
      <c r="V222" s="79">
        <v>2993</v>
      </c>
      <c r="W222" s="47">
        <v>5.4242002999999999</v>
      </c>
      <c r="X222" s="70">
        <v>332</v>
      </c>
      <c r="Y222" s="51"/>
      <c r="Z222" s="48">
        <v>10.012515644555695</v>
      </c>
      <c r="AA222" s="55">
        <v>6.7097008818983541</v>
      </c>
      <c r="AB222" s="47">
        <v>7.6873556254023558</v>
      </c>
      <c r="AC222" s="47">
        <v>5.8066321533510568</v>
      </c>
      <c r="AD222" s="56">
        <v>1.8183471224656789</v>
      </c>
      <c r="AE222" s="56">
        <v>1.8555685992350512</v>
      </c>
      <c r="AF222" s="56">
        <v>1.783965300125927</v>
      </c>
      <c r="AG222" s="56">
        <v>1.800163651241022</v>
      </c>
      <c r="AH222" s="56">
        <v>1.9691748400045443</v>
      </c>
      <c r="AI222" s="56">
        <v>1.6440464530572267</v>
      </c>
      <c r="AJ222" s="56">
        <v>0.38185289571779252</v>
      </c>
      <c r="AK222" s="56">
        <v>0.60589995077062897</v>
      </c>
      <c r="AL222" s="56">
        <v>0.17489855883587518</v>
      </c>
      <c r="AM222" s="55">
        <v>0.52732066551504675</v>
      </c>
      <c r="AN222" s="48">
        <v>0.41655621615480742</v>
      </c>
      <c r="AO222" s="48">
        <v>0.62963481180915071</v>
      </c>
      <c r="AP222" s="47">
        <v>0.69097190653695784</v>
      </c>
      <c r="AQ222" s="48">
        <v>0.68163744461695763</v>
      </c>
      <c r="AR222" s="48">
        <v>0.69959423534350074</v>
      </c>
      <c r="AS222" s="48">
        <v>0.16365124102191106</v>
      </c>
      <c r="AT222" s="48">
        <v>0.30294997538531448</v>
      </c>
      <c r="AU222" s="48">
        <v>3.4979711767175035E-2</v>
      </c>
      <c r="AV222" s="85">
        <v>0.79132791327913277</v>
      </c>
      <c r="AW222" s="63">
        <v>5</v>
      </c>
      <c r="AX222" s="63">
        <v>14</v>
      </c>
      <c r="AY222" s="63">
        <v>3.56</v>
      </c>
      <c r="AZ222" s="63">
        <v>2.4500000000000002</v>
      </c>
      <c r="BA222" s="63">
        <v>0</v>
      </c>
      <c r="BB222" s="63">
        <v>2</v>
      </c>
      <c r="BC222" s="63">
        <v>0</v>
      </c>
      <c r="BD222" s="63"/>
      <c r="BE222" s="63"/>
      <c r="BF222" s="63">
        <v>3981</v>
      </c>
      <c r="BG222" s="63">
        <v>12330</v>
      </c>
      <c r="BH222" s="63">
        <v>13135</v>
      </c>
      <c r="BI222" s="63">
        <v>12042</v>
      </c>
      <c r="BJ222" s="80">
        <v>3821</v>
      </c>
      <c r="BK222" s="80">
        <v>11210</v>
      </c>
      <c r="BL222" s="63">
        <v>11855</v>
      </c>
      <c r="BM222" s="63">
        <v>10682</v>
      </c>
      <c r="BN222" s="51">
        <v>1194.4000000000001</v>
      </c>
      <c r="BO222" s="66">
        <v>5.5858872214330599</v>
      </c>
      <c r="BP222" s="51">
        <v>55289</v>
      </c>
      <c r="BQ222" s="51">
        <v>46.290187541862018</v>
      </c>
      <c r="BR222" s="51">
        <v>47.962524191068752</v>
      </c>
      <c r="BS222" s="51">
        <v>52.037475808931255</v>
      </c>
      <c r="BT222" s="51">
        <v>11706</v>
      </c>
      <c r="BU222" s="51">
        <v>36887</v>
      </c>
      <c r="BV222" s="51">
        <v>5791</v>
      </c>
      <c r="BW222" s="48">
        <v>0.92816876440347451</v>
      </c>
      <c r="BX222" s="48">
        <v>47.434055358256295</v>
      </c>
      <c r="BY222" s="48">
        <v>49.470357081838372</v>
      </c>
      <c r="BZ222" s="48">
        <v>14.232127096204765</v>
      </c>
      <c r="CA222" s="47">
        <v>1.8514078660946685</v>
      </c>
      <c r="CB222" s="47">
        <v>0.86590393737244187</v>
      </c>
      <c r="CC222" s="47">
        <v>2.5839793281653747</v>
      </c>
      <c r="CD222" s="63">
        <v>0</v>
      </c>
    </row>
    <row r="223" spans="1:82" x14ac:dyDescent="0.45">
      <c r="A223" s="1"/>
      <c r="B223" s="1"/>
      <c r="C223" s="1"/>
      <c r="D223" s="1"/>
      <c r="E223" s="1">
        <v>9</v>
      </c>
      <c r="F223" s="1" t="s">
        <v>569</v>
      </c>
      <c r="G223" s="15">
        <v>9202</v>
      </c>
      <c r="H223" s="15" t="s">
        <v>377</v>
      </c>
      <c r="I223" s="48">
        <v>26</v>
      </c>
      <c r="J223" s="48">
        <v>14.6</v>
      </c>
      <c r="K223" s="47">
        <v>0.58997050147492625</v>
      </c>
      <c r="L223" s="48">
        <v>3.5</v>
      </c>
      <c r="M223" s="63">
        <v>892.1</v>
      </c>
      <c r="N223" s="63">
        <v>2385.3000000000002</v>
      </c>
      <c r="O223" s="47">
        <v>4.0980247520695023</v>
      </c>
      <c r="P223" s="47"/>
      <c r="Q223" s="47"/>
      <c r="R223" s="51"/>
      <c r="S223" s="47">
        <v>49.176297024834028</v>
      </c>
      <c r="T223" s="64">
        <v>0.64855339726251948</v>
      </c>
      <c r="U223" s="79">
        <v>2015</v>
      </c>
      <c r="V223" s="79">
        <v>635</v>
      </c>
      <c r="W223" s="47">
        <v>1.183432</v>
      </c>
      <c r="X223" s="70">
        <v>57</v>
      </c>
      <c r="Y223" s="51"/>
      <c r="Z223" s="48">
        <v>8.6455331412103753</v>
      </c>
      <c r="AA223" s="55">
        <v>5.3082890975908539</v>
      </c>
      <c r="AB223" s="47">
        <v>6.3373415664608377</v>
      </c>
      <c r="AC223" s="47">
        <v>4.2685930060745356</v>
      </c>
      <c r="AD223" s="56">
        <v>1.3474887709269101</v>
      </c>
      <c r="AE223" s="56">
        <v>1.9499512512187196</v>
      </c>
      <c r="AF223" s="56">
        <v>0.73879494335905438</v>
      </c>
      <c r="AG223" s="56">
        <v>1.1841567986933443</v>
      </c>
      <c r="AH223" s="56">
        <v>0.9749756256093598</v>
      </c>
      <c r="AI223" s="56">
        <v>1.3955015596782137</v>
      </c>
      <c r="AJ223" s="56">
        <v>0.32666394446712943</v>
      </c>
      <c r="AK223" s="56">
        <v>0.56873578160545979</v>
      </c>
      <c r="AL223" s="56">
        <v>8.2088327039894923E-2</v>
      </c>
      <c r="AM223" s="55">
        <v>0.2449979583503471</v>
      </c>
      <c r="AN223" s="48">
        <v>0.24374390640233995</v>
      </c>
      <c r="AO223" s="48">
        <v>0.24626498111968478</v>
      </c>
      <c r="AP223" s="47">
        <v>0.65332788893425886</v>
      </c>
      <c r="AQ223" s="48">
        <v>1.1374715632109196</v>
      </c>
      <c r="AR223" s="48">
        <v>0.16417665407978985</v>
      </c>
      <c r="AS223" s="48">
        <v>8.1665986116782358E-2</v>
      </c>
      <c r="AT223" s="48">
        <v>8.1247968800779988E-2</v>
      </c>
      <c r="AU223" s="48">
        <v>8.2088327039894923E-2</v>
      </c>
      <c r="AV223" s="85">
        <v>0.7</v>
      </c>
      <c r="AW223" s="63">
        <v>5</v>
      </c>
      <c r="AX223" s="63">
        <v>2</v>
      </c>
      <c r="AY223" s="63">
        <v>7.74</v>
      </c>
      <c r="AZ223" s="63">
        <v>0</v>
      </c>
      <c r="BA223" s="63">
        <v>0</v>
      </c>
      <c r="BB223" s="63">
        <v>2</v>
      </c>
      <c r="BC223" s="63">
        <v>0</v>
      </c>
      <c r="BD223" s="63">
        <v>1</v>
      </c>
      <c r="BE223" s="63"/>
      <c r="BF223" s="63">
        <v>1771</v>
      </c>
      <c r="BG223" s="63">
        <v>6824</v>
      </c>
      <c r="BH223" s="63">
        <v>5946</v>
      </c>
      <c r="BI223" s="63">
        <v>6495</v>
      </c>
      <c r="BJ223" s="80">
        <v>1691</v>
      </c>
      <c r="BK223" s="80">
        <v>6104</v>
      </c>
      <c r="BL223" s="63">
        <v>5306</v>
      </c>
      <c r="BM223" s="63">
        <v>5855</v>
      </c>
      <c r="BN223" s="51">
        <v>1295.9000000000001</v>
      </c>
      <c r="BO223" s="66">
        <v>2.4827287992095357</v>
      </c>
      <c r="BP223" s="51">
        <v>24574</v>
      </c>
      <c r="BQ223" s="51">
        <v>18.962882938498339</v>
      </c>
      <c r="BR223" s="51">
        <v>50.288923252217785</v>
      </c>
      <c r="BS223" s="51">
        <v>49.711076747782208</v>
      </c>
      <c r="BT223" s="51">
        <v>5631</v>
      </c>
      <c r="BU223" s="51">
        <v>16165</v>
      </c>
      <c r="BV223" s="51">
        <v>2523</v>
      </c>
      <c r="BW223" s="48">
        <v>1.0080092477912641</v>
      </c>
      <c r="BX223" s="48">
        <v>50.442313640581503</v>
      </c>
      <c r="BY223" s="48">
        <v>44.805540756526376</v>
      </c>
      <c r="BZ223" s="48">
        <v>13.93971791603273</v>
      </c>
      <c r="CA223" s="47">
        <v>1.8799109212797631</v>
      </c>
      <c r="CB223" s="47">
        <v>0.98154641022571709</v>
      </c>
      <c r="CC223" s="47">
        <v>2.9498525073746311</v>
      </c>
      <c r="CD223" s="63">
        <v>0</v>
      </c>
    </row>
    <row r="224" spans="1:82" x14ac:dyDescent="0.45">
      <c r="A224" s="1"/>
      <c r="B224" s="1"/>
      <c r="C224" s="1"/>
      <c r="D224" s="1"/>
      <c r="E224" s="1">
        <v>9</v>
      </c>
      <c r="F224" s="1" t="s">
        <v>569</v>
      </c>
      <c r="G224" s="15">
        <v>9203</v>
      </c>
      <c r="H224" s="16" t="s">
        <v>375</v>
      </c>
      <c r="I224" s="48">
        <v>19</v>
      </c>
      <c r="J224" s="48">
        <v>9.5</v>
      </c>
      <c r="K224" s="47">
        <v>0.96618357487922701</v>
      </c>
      <c r="L224" s="48">
        <v>6.3</v>
      </c>
      <c r="M224" s="63">
        <v>728.2</v>
      </c>
      <c r="N224" s="63">
        <v>1233.8</v>
      </c>
      <c r="O224" s="47">
        <v>5.7780088981337032</v>
      </c>
      <c r="P224" s="47"/>
      <c r="Q224" s="47"/>
      <c r="R224" s="51"/>
      <c r="S224" s="47">
        <v>52.002080083203332</v>
      </c>
      <c r="T224" s="64">
        <v>0.62922516900676029</v>
      </c>
      <c r="U224" s="79">
        <v>1152</v>
      </c>
      <c r="V224" s="79">
        <v>1181</v>
      </c>
      <c r="W224" s="47">
        <v>86.633663400000003</v>
      </c>
      <c r="X224" s="70">
        <v>33</v>
      </c>
      <c r="Y224" s="51">
        <v>483.09178743961348</v>
      </c>
      <c r="Z224" s="48">
        <v>17.699115044247787</v>
      </c>
      <c r="AA224" s="55">
        <v>7.5305566819208716</v>
      </c>
      <c r="AB224" s="47">
        <v>7.7537593984962401</v>
      </c>
      <c r="AC224" s="47">
        <v>7.3134498914409782</v>
      </c>
      <c r="AD224" s="56">
        <v>1.8536754909343685</v>
      </c>
      <c r="AE224" s="56">
        <v>2.1146616541353382</v>
      </c>
      <c r="AF224" s="56">
        <v>1.5998171637527139</v>
      </c>
      <c r="AG224" s="56">
        <v>1.5061113363841743</v>
      </c>
      <c r="AH224" s="56">
        <v>1.4097744360902256</v>
      </c>
      <c r="AI224" s="56">
        <v>1.5998171637527139</v>
      </c>
      <c r="AJ224" s="56">
        <v>0.28963679545849502</v>
      </c>
      <c r="AK224" s="56">
        <v>0.1174812030075188</v>
      </c>
      <c r="AL224" s="56">
        <v>0.45709061821506114</v>
      </c>
      <c r="AM224" s="55">
        <v>0.34756415455019407</v>
      </c>
      <c r="AN224" s="48">
        <v>0.46992481203007519</v>
      </c>
      <c r="AO224" s="48">
        <v>0.22854530910753057</v>
      </c>
      <c r="AP224" s="47">
        <v>0.75305566819208714</v>
      </c>
      <c r="AQ224" s="48">
        <v>0.82236842105263153</v>
      </c>
      <c r="AR224" s="48">
        <v>0.68563592732259171</v>
      </c>
      <c r="AS224" s="48">
        <v>0.11585471818339803</v>
      </c>
      <c r="AT224" s="48">
        <v>0.1174812030075188</v>
      </c>
      <c r="AU224" s="48">
        <v>0.11427265455376528</v>
      </c>
      <c r="AV224" s="85">
        <v>0.82307692307692304</v>
      </c>
      <c r="AW224" s="63">
        <v>1</v>
      </c>
      <c r="AX224" s="63"/>
      <c r="AY224" s="63">
        <v>6.89</v>
      </c>
      <c r="AZ224" s="63">
        <v>0</v>
      </c>
      <c r="BA224" s="63">
        <v>0</v>
      </c>
      <c r="BB224" s="63">
        <v>0</v>
      </c>
      <c r="BC224" s="63">
        <v>0</v>
      </c>
      <c r="BD224" s="63">
        <v>2</v>
      </c>
      <c r="BE224" s="63"/>
      <c r="BF224" s="63">
        <v>1554</v>
      </c>
      <c r="BG224" s="63">
        <v>4465</v>
      </c>
      <c r="BH224" s="63">
        <v>4337</v>
      </c>
      <c r="BI224" s="63">
        <v>4189</v>
      </c>
      <c r="BJ224" s="80">
        <v>1154</v>
      </c>
      <c r="BK224" s="80">
        <v>3745</v>
      </c>
      <c r="BL224" s="63">
        <v>3537</v>
      </c>
      <c r="BM224" s="63">
        <v>3629</v>
      </c>
      <c r="BN224" s="51">
        <v>1664</v>
      </c>
      <c r="BO224" s="66">
        <v>1.7398499491815502</v>
      </c>
      <c r="BP224" s="51">
        <v>17221</v>
      </c>
      <c r="BQ224" s="51">
        <v>10.349158653846153</v>
      </c>
      <c r="BR224" s="51">
        <v>49.335114104871955</v>
      </c>
      <c r="BS224" s="51">
        <v>50.664885895128045</v>
      </c>
      <c r="BT224" s="51">
        <v>3604</v>
      </c>
      <c r="BU224" s="51">
        <v>11566</v>
      </c>
      <c r="BV224" s="51">
        <v>2185</v>
      </c>
      <c r="BW224" s="48">
        <v>0.97260741077517621</v>
      </c>
      <c r="BX224" s="48">
        <v>50.051876188829326</v>
      </c>
      <c r="BY224" s="48">
        <v>60.627081021087683</v>
      </c>
      <c r="BZ224" s="48">
        <v>11.927398444252377</v>
      </c>
      <c r="CA224" s="47">
        <v>1.7079489026631514</v>
      </c>
      <c r="CB224" s="47">
        <v>0.76733936206605347</v>
      </c>
      <c r="CC224" s="47">
        <v>24.154589371980677</v>
      </c>
      <c r="CD224" s="63">
        <v>0</v>
      </c>
    </row>
    <row r="225" spans="1:82" x14ac:dyDescent="0.45">
      <c r="A225" s="1"/>
      <c r="B225" s="1"/>
      <c r="C225" s="1"/>
      <c r="D225" s="1"/>
      <c r="E225" s="1">
        <v>9</v>
      </c>
      <c r="F225" s="1" t="s">
        <v>569</v>
      </c>
      <c r="G225" s="15">
        <v>9204</v>
      </c>
      <c r="H225" s="16" t="s">
        <v>376</v>
      </c>
      <c r="I225" s="48">
        <v>32.1</v>
      </c>
      <c r="J225" s="48">
        <v>11.9</v>
      </c>
      <c r="K225" s="47">
        <v>0</v>
      </c>
      <c r="L225" s="48">
        <v>3.5</v>
      </c>
      <c r="M225" s="63">
        <v>598.20000000000005</v>
      </c>
      <c r="N225" s="63">
        <v>1750.3</v>
      </c>
      <c r="O225" s="47"/>
      <c r="P225" s="47"/>
      <c r="Q225" s="47"/>
      <c r="R225" s="51"/>
      <c r="S225" s="47"/>
      <c r="T225" s="64">
        <v>0.86243099902586862</v>
      </c>
      <c r="U225" s="79">
        <v>713</v>
      </c>
      <c r="V225" s="79">
        <v>459</v>
      </c>
      <c r="W225" s="47">
        <v>7.0866141999999996</v>
      </c>
      <c r="X225" s="70">
        <v>29</v>
      </c>
      <c r="Y225" s="51">
        <v>709.21985815602841</v>
      </c>
      <c r="Z225" s="48">
        <v>0</v>
      </c>
      <c r="AA225" s="55">
        <v>7.5954861111111107</v>
      </c>
      <c r="AB225" s="47">
        <v>8.4623323013415899</v>
      </c>
      <c r="AC225" s="47">
        <v>6.6346373827499425</v>
      </c>
      <c r="AD225" s="56">
        <v>1.7361111111111109</v>
      </c>
      <c r="AE225" s="56">
        <v>1.8575851393188854</v>
      </c>
      <c r="AF225" s="56">
        <v>1.601464195836193</v>
      </c>
      <c r="AG225" s="56">
        <v>1.7361111111111109</v>
      </c>
      <c r="AH225" s="56">
        <v>1.2383900928792571</v>
      </c>
      <c r="AI225" s="56">
        <v>2.2878059940517046</v>
      </c>
      <c r="AJ225" s="56">
        <v>0.86805555555555547</v>
      </c>
      <c r="AK225" s="56">
        <v>1.6511867905056758</v>
      </c>
      <c r="AL225" s="56">
        <v>0</v>
      </c>
      <c r="AM225" s="55">
        <v>0.43402777777777773</v>
      </c>
      <c r="AN225" s="48">
        <v>0.61919504643962853</v>
      </c>
      <c r="AO225" s="48">
        <v>0.22878059940517045</v>
      </c>
      <c r="AP225" s="47">
        <v>0.54253472222222221</v>
      </c>
      <c r="AQ225" s="48">
        <v>0.20639834881320948</v>
      </c>
      <c r="AR225" s="48">
        <v>0.91512239762068182</v>
      </c>
      <c r="AS225" s="48">
        <v>0.21701388888888887</v>
      </c>
      <c r="AT225" s="48">
        <v>0.20639834881320948</v>
      </c>
      <c r="AU225" s="48">
        <v>0.22878059940517045</v>
      </c>
      <c r="AV225" s="85">
        <v>0.75714285714285712</v>
      </c>
      <c r="AW225" s="63">
        <v>1</v>
      </c>
      <c r="AX225" s="63"/>
      <c r="AY225" s="63">
        <v>0</v>
      </c>
      <c r="AZ225" s="63">
        <v>0</v>
      </c>
      <c r="BA225" s="63">
        <v>0</v>
      </c>
      <c r="BB225" s="63">
        <v>0</v>
      </c>
      <c r="BC225" s="63">
        <v>0</v>
      </c>
      <c r="BD225" s="63"/>
      <c r="BE225" s="63"/>
      <c r="BF225" s="63">
        <v>719</v>
      </c>
      <c r="BG225" s="63">
        <v>2241</v>
      </c>
      <c r="BH225" s="63">
        <v>2957</v>
      </c>
      <c r="BI225" s="63">
        <v>2474</v>
      </c>
      <c r="BJ225" s="80">
        <v>719</v>
      </c>
      <c r="BK225" s="80">
        <v>2161</v>
      </c>
      <c r="BL225" s="63">
        <v>2637</v>
      </c>
      <c r="BM225" s="63">
        <v>2314</v>
      </c>
      <c r="BN225" s="51">
        <v>499.7</v>
      </c>
      <c r="BO225" s="66">
        <v>0.92917948914829096</v>
      </c>
      <c r="BP225" s="51">
        <v>9197</v>
      </c>
      <c r="BQ225" s="51">
        <v>18.405043025815491</v>
      </c>
      <c r="BR225" s="51">
        <v>52.647602479069263</v>
      </c>
      <c r="BS225" s="51">
        <v>47.352397520930737</v>
      </c>
      <c r="BT225" s="51">
        <v>2265</v>
      </c>
      <c r="BU225" s="51">
        <v>6000</v>
      </c>
      <c r="BV225" s="51">
        <v>1000</v>
      </c>
      <c r="BW225" s="48">
        <v>1.1018602540834845</v>
      </c>
      <c r="BX225" s="48">
        <v>54.416666666666671</v>
      </c>
      <c r="BY225" s="48">
        <v>44.150110375275936</v>
      </c>
      <c r="BZ225" s="48">
        <v>15.21856449001619</v>
      </c>
      <c r="CA225" s="47">
        <v>2.174529822889272</v>
      </c>
      <c r="CB225" s="47">
        <v>1.1258204047582756</v>
      </c>
      <c r="CC225" s="47">
        <v>0</v>
      </c>
      <c r="CD225" s="63">
        <v>0</v>
      </c>
    </row>
    <row r="226" spans="1:82" x14ac:dyDescent="0.45">
      <c r="A226" s="1"/>
      <c r="B226" s="1"/>
      <c r="C226" s="1"/>
      <c r="D226" s="1"/>
      <c r="E226" s="1">
        <v>9</v>
      </c>
      <c r="F226" s="1" t="s">
        <v>569</v>
      </c>
      <c r="G226" s="15">
        <v>9205</v>
      </c>
      <c r="H226" s="16" t="s">
        <v>378</v>
      </c>
      <c r="I226" s="48">
        <v>22.2</v>
      </c>
      <c r="J226" s="48">
        <v>7.9</v>
      </c>
      <c r="K226" s="47">
        <v>0</v>
      </c>
      <c r="L226" s="48">
        <v>5.8</v>
      </c>
      <c r="M226" s="63">
        <v>376.7</v>
      </c>
      <c r="N226" s="63">
        <v>488</v>
      </c>
      <c r="O226" s="47">
        <v>9.149130832570906</v>
      </c>
      <c r="P226" s="47"/>
      <c r="Q226" s="47"/>
      <c r="R226" s="51"/>
      <c r="S226" s="47">
        <v>82.342177493138152</v>
      </c>
      <c r="T226" s="64">
        <v>0.4746569075937786</v>
      </c>
      <c r="U226" s="79">
        <v>884</v>
      </c>
      <c r="V226" s="79">
        <v>708</v>
      </c>
      <c r="W226" s="47"/>
      <c r="X226" s="70">
        <v>54</v>
      </c>
      <c r="Y226" s="51"/>
      <c r="Z226" s="48">
        <v>6.9444444444444438</v>
      </c>
      <c r="AA226" s="55">
        <v>5.8500914076782449</v>
      </c>
      <c r="AB226" s="47">
        <v>6.7708333333333339</v>
      </c>
      <c r="AC226" s="47">
        <v>4.8262548262548259</v>
      </c>
      <c r="AD226" s="56">
        <v>1.1882998171846435</v>
      </c>
      <c r="AE226" s="56">
        <v>1.7361111111111109</v>
      </c>
      <c r="AF226" s="56">
        <v>0.5791505791505791</v>
      </c>
      <c r="AG226" s="56">
        <v>1.1882998171846435</v>
      </c>
      <c r="AH226" s="56">
        <v>0.86805555555555547</v>
      </c>
      <c r="AI226" s="56">
        <v>1.5444015444015444</v>
      </c>
      <c r="AJ226" s="56">
        <v>0.73126142595978061</v>
      </c>
      <c r="AK226" s="56">
        <v>1.2152777777777779</v>
      </c>
      <c r="AL226" s="56">
        <v>0.19305019305019305</v>
      </c>
      <c r="AM226" s="55">
        <v>0</v>
      </c>
      <c r="AN226" s="48">
        <v>0</v>
      </c>
      <c r="AO226" s="48">
        <v>0</v>
      </c>
      <c r="AP226" s="47">
        <v>0.54844606946983543</v>
      </c>
      <c r="AQ226" s="48">
        <v>0.86805555555555547</v>
      </c>
      <c r="AR226" s="48">
        <v>0.19305019305019305</v>
      </c>
      <c r="AS226" s="48">
        <v>0.27422303473491771</v>
      </c>
      <c r="AT226" s="48">
        <v>0.52083333333333337</v>
      </c>
      <c r="AU226" s="48">
        <v>0</v>
      </c>
      <c r="AV226" s="85">
        <v>0.59375</v>
      </c>
      <c r="AW226" s="63"/>
      <c r="AX226" s="63"/>
      <c r="AY226" s="63">
        <v>5.31</v>
      </c>
      <c r="AZ226" s="63">
        <v>0</v>
      </c>
      <c r="BA226" s="63">
        <v>0</v>
      </c>
      <c r="BB226" s="63">
        <v>0</v>
      </c>
      <c r="BC226" s="63">
        <v>0</v>
      </c>
      <c r="BD226" s="63"/>
      <c r="BE226" s="63"/>
      <c r="BF226" s="63">
        <v>1002</v>
      </c>
      <c r="BG226" s="63">
        <v>3384</v>
      </c>
      <c r="BH226" s="63">
        <v>2503</v>
      </c>
      <c r="BI226" s="63">
        <v>3034</v>
      </c>
      <c r="BJ226" s="80">
        <v>762</v>
      </c>
      <c r="BK226" s="80">
        <v>2664</v>
      </c>
      <c r="BL226" s="63">
        <v>1943</v>
      </c>
      <c r="BM226" s="63">
        <v>2314</v>
      </c>
      <c r="BN226" s="51">
        <v>3914.2</v>
      </c>
      <c r="BO226" s="66">
        <v>1.1069935481785171</v>
      </c>
      <c r="BP226" s="51">
        <v>10957</v>
      </c>
      <c r="BQ226" s="51">
        <v>2.7992948750702573</v>
      </c>
      <c r="BR226" s="51">
        <v>52.614766815734235</v>
      </c>
      <c r="BS226" s="51">
        <v>47.385233184265765</v>
      </c>
      <c r="BT226" s="51">
        <v>2655</v>
      </c>
      <c r="BU226" s="51">
        <v>7216</v>
      </c>
      <c r="BV226" s="51">
        <v>1046</v>
      </c>
      <c r="BW226" s="48">
        <v>1.1140588690937259</v>
      </c>
      <c r="BX226" s="48">
        <v>51.288802660753888</v>
      </c>
      <c r="BY226" s="48">
        <v>39.397363465160076</v>
      </c>
      <c r="BZ226" s="48">
        <v>14.198039754511312</v>
      </c>
      <c r="CA226" s="47">
        <v>2.0859129806289665</v>
      </c>
      <c r="CB226" s="47">
        <v>1.1035152542682274</v>
      </c>
      <c r="CC226" s="47">
        <v>19.35483870967742</v>
      </c>
      <c r="CD226" s="63">
        <v>0</v>
      </c>
    </row>
    <row r="227" spans="1:82" x14ac:dyDescent="0.45">
      <c r="A227" s="1"/>
      <c r="B227" s="1"/>
      <c r="C227" s="1"/>
      <c r="D227" s="1"/>
      <c r="E227" s="1">
        <v>9</v>
      </c>
      <c r="F227" s="1" t="s">
        <v>569</v>
      </c>
      <c r="G227" s="15">
        <v>9206</v>
      </c>
      <c r="H227" s="16" t="s">
        <v>379</v>
      </c>
      <c r="I227" s="48">
        <v>30.2</v>
      </c>
      <c r="J227" s="48">
        <v>9.9</v>
      </c>
      <c r="K227" s="47">
        <v>0</v>
      </c>
      <c r="L227" s="48">
        <v>8.4</v>
      </c>
      <c r="M227" s="63">
        <v>1123.8</v>
      </c>
      <c r="N227" s="63">
        <v>2264.6</v>
      </c>
      <c r="O227" s="47"/>
      <c r="P227" s="47"/>
      <c r="Q227" s="47"/>
      <c r="R227" s="51"/>
      <c r="S227" s="47"/>
      <c r="T227" s="64">
        <v>1.0160162704970128</v>
      </c>
      <c r="U227" s="79">
        <v>524</v>
      </c>
      <c r="V227" s="79">
        <v>256</v>
      </c>
      <c r="W227" s="47">
        <v>86.411149800000004</v>
      </c>
      <c r="X227" s="70">
        <v>19</v>
      </c>
      <c r="Y227" s="51"/>
      <c r="Z227" s="48">
        <v>10</v>
      </c>
      <c r="AA227" s="55">
        <v>8.4044314274799437</v>
      </c>
      <c r="AB227" s="47">
        <v>9.3198992443324933</v>
      </c>
      <c r="AC227" s="47">
        <v>7.4684522276590268</v>
      </c>
      <c r="AD227" s="56">
        <v>2.5467974022666495</v>
      </c>
      <c r="AE227" s="56">
        <v>3.2745591939546599</v>
      </c>
      <c r="AF227" s="56">
        <v>1.8027298480556271</v>
      </c>
      <c r="AG227" s="56">
        <v>2.2921176620399848</v>
      </c>
      <c r="AH227" s="56">
        <v>2.2670025188916876</v>
      </c>
      <c r="AI227" s="56">
        <v>2.3177955189286634</v>
      </c>
      <c r="AJ227" s="56">
        <v>0.38201961033999743</v>
      </c>
      <c r="AK227" s="56">
        <v>0.75566750629722923</v>
      </c>
      <c r="AL227" s="56">
        <v>0</v>
      </c>
      <c r="AM227" s="55">
        <v>1.2733987011333248</v>
      </c>
      <c r="AN227" s="48">
        <v>1.7632241813602014</v>
      </c>
      <c r="AO227" s="48">
        <v>0.77259850630955451</v>
      </c>
      <c r="AP227" s="47">
        <v>0.76403922067999486</v>
      </c>
      <c r="AQ227" s="48">
        <v>0.75566750629722923</v>
      </c>
      <c r="AR227" s="48">
        <v>0.77259850630955451</v>
      </c>
      <c r="AS227" s="48">
        <v>0.12733987011333248</v>
      </c>
      <c r="AT227" s="48">
        <v>0.25188916876574308</v>
      </c>
      <c r="AU227" s="48">
        <v>0</v>
      </c>
      <c r="AV227" s="85">
        <v>0.81818181818181823</v>
      </c>
      <c r="AW227" s="63">
        <v>1</v>
      </c>
      <c r="AX227" s="63">
        <v>1</v>
      </c>
      <c r="AY227" s="63">
        <v>0</v>
      </c>
      <c r="AZ227" s="63">
        <v>0</v>
      </c>
      <c r="BA227" s="63">
        <v>0</v>
      </c>
      <c r="BB227" s="63">
        <v>0</v>
      </c>
      <c r="BC227" s="63">
        <v>0</v>
      </c>
      <c r="BD227" s="63"/>
      <c r="BE227" s="63"/>
      <c r="BF227" s="63">
        <v>695</v>
      </c>
      <c r="BG227" s="63">
        <v>2285</v>
      </c>
      <c r="BH227" s="63">
        <v>2252</v>
      </c>
      <c r="BI227" s="63">
        <v>1859</v>
      </c>
      <c r="BJ227" s="80">
        <v>535</v>
      </c>
      <c r="BK227" s="80">
        <v>2045</v>
      </c>
      <c r="BL227" s="63">
        <v>1772</v>
      </c>
      <c r="BM227" s="63">
        <v>1699</v>
      </c>
      <c r="BN227" s="51">
        <v>849.8</v>
      </c>
      <c r="BO227" s="66">
        <v>0.79278802341487853</v>
      </c>
      <c r="BP227" s="51">
        <v>7847</v>
      </c>
      <c r="BQ227" s="51">
        <v>9.2339373970345964</v>
      </c>
      <c r="BR227" s="51">
        <v>50.567095705365105</v>
      </c>
      <c r="BS227" s="51">
        <v>49.432904294634895</v>
      </c>
      <c r="BT227" s="51">
        <v>1654</v>
      </c>
      <c r="BU227" s="51">
        <v>5221</v>
      </c>
      <c r="BV227" s="51">
        <v>1005</v>
      </c>
      <c r="BW227" s="48">
        <v>1.0262278220622267</v>
      </c>
      <c r="BX227" s="48">
        <v>50.92894081593564</v>
      </c>
      <c r="BY227" s="48">
        <v>60.761789600967354</v>
      </c>
      <c r="BZ227" s="48">
        <v>12.055837563451776</v>
      </c>
      <c r="CA227" s="47">
        <v>1.7960406001516711</v>
      </c>
      <c r="CB227" s="47">
        <v>0.79403900217231771</v>
      </c>
      <c r="CC227" s="47">
        <v>21.052631578947366</v>
      </c>
      <c r="CD227" s="63">
        <v>0</v>
      </c>
    </row>
    <row r="228" spans="1:82" x14ac:dyDescent="0.45">
      <c r="A228" s="1"/>
      <c r="B228" s="1"/>
      <c r="C228" s="1"/>
      <c r="D228" s="1"/>
      <c r="E228" s="1">
        <v>9</v>
      </c>
      <c r="F228" s="1" t="s">
        <v>569</v>
      </c>
      <c r="G228" s="15">
        <v>9207</v>
      </c>
      <c r="H228" s="16" t="s">
        <v>380</v>
      </c>
      <c r="I228" s="48">
        <v>32.5</v>
      </c>
      <c r="J228" s="48">
        <v>13.7</v>
      </c>
      <c r="K228" s="47">
        <v>0.86206896551724133</v>
      </c>
      <c r="L228" s="48">
        <v>3.4</v>
      </c>
      <c r="M228" s="63">
        <v>923.5</v>
      </c>
      <c r="N228" s="63">
        <v>1309.0999999999999</v>
      </c>
      <c r="O228" s="47"/>
      <c r="P228" s="47"/>
      <c r="Q228" s="47"/>
      <c r="R228" s="51"/>
      <c r="S228" s="47"/>
      <c r="T228" s="64">
        <v>0.90224905924564625</v>
      </c>
      <c r="U228" s="79">
        <v>705</v>
      </c>
      <c r="V228" s="79">
        <v>404</v>
      </c>
      <c r="W228" s="47">
        <v>44.852941200000004</v>
      </c>
      <c r="X228" s="70">
        <v>164</v>
      </c>
      <c r="Y228" s="51"/>
      <c r="Z228" s="48">
        <v>0</v>
      </c>
      <c r="AA228" s="55">
        <v>5.3607522629405047</v>
      </c>
      <c r="AB228" s="47">
        <v>5.5511498810467881</v>
      </c>
      <c r="AC228" s="47">
        <v>5.1241623965313359</v>
      </c>
      <c r="AD228" s="56">
        <v>1.6697425081290096</v>
      </c>
      <c r="AE228" s="56">
        <v>1.9032513877874702</v>
      </c>
      <c r="AF228" s="56">
        <v>1.3795821836815136</v>
      </c>
      <c r="AG228" s="56">
        <v>1.0545742156604272</v>
      </c>
      <c r="AH228" s="56">
        <v>0.79302141157811257</v>
      </c>
      <c r="AI228" s="56">
        <v>1.3795821836815136</v>
      </c>
      <c r="AJ228" s="56">
        <v>8.7881184638368914E-2</v>
      </c>
      <c r="AK228" s="56">
        <v>0.15860428231562254</v>
      </c>
      <c r="AL228" s="56">
        <v>0</v>
      </c>
      <c r="AM228" s="55">
        <v>0.35152473855347566</v>
      </c>
      <c r="AN228" s="48">
        <v>0.63441712926249016</v>
      </c>
      <c r="AO228" s="48">
        <v>0</v>
      </c>
      <c r="AP228" s="47">
        <v>0.61516829246858251</v>
      </c>
      <c r="AQ228" s="48">
        <v>0.47581284694686754</v>
      </c>
      <c r="AR228" s="48">
        <v>0.78833267638943627</v>
      </c>
      <c r="AS228" s="48">
        <v>8.7881184638368914E-2</v>
      </c>
      <c r="AT228" s="48">
        <v>0.15860428231562254</v>
      </c>
      <c r="AU228" s="48">
        <v>0</v>
      </c>
      <c r="AV228" s="85">
        <v>0.83606557377049184</v>
      </c>
      <c r="AW228" s="63">
        <v>1</v>
      </c>
      <c r="AX228" s="63">
        <v>1</v>
      </c>
      <c r="AY228" s="63">
        <v>0</v>
      </c>
      <c r="AZ228" s="63">
        <v>0</v>
      </c>
      <c r="BA228" s="63">
        <v>0</v>
      </c>
      <c r="BB228" s="63">
        <v>0</v>
      </c>
      <c r="BC228" s="63">
        <v>0</v>
      </c>
      <c r="BD228" s="63"/>
      <c r="BE228" s="63"/>
      <c r="BF228" s="63">
        <v>973</v>
      </c>
      <c r="BG228" s="63">
        <v>2690</v>
      </c>
      <c r="BH228" s="63">
        <v>3239</v>
      </c>
      <c r="BI228" s="63">
        <v>2900</v>
      </c>
      <c r="BJ228" s="80">
        <v>893</v>
      </c>
      <c r="BK228" s="80">
        <v>2610</v>
      </c>
      <c r="BL228" s="63">
        <v>2999</v>
      </c>
      <c r="BM228" s="63">
        <v>2740</v>
      </c>
      <c r="BN228" s="51">
        <v>1119</v>
      </c>
      <c r="BO228" s="66">
        <v>1.1444759435763661</v>
      </c>
      <c r="BP228" s="51">
        <v>11328</v>
      </c>
      <c r="BQ228" s="51">
        <v>10.123324396782841</v>
      </c>
      <c r="BR228" s="51">
        <v>55.587923728813557</v>
      </c>
      <c r="BS228" s="51">
        <v>44.412076271186443</v>
      </c>
      <c r="BT228" s="51">
        <v>2662</v>
      </c>
      <c r="BU228" s="51">
        <v>7593</v>
      </c>
      <c r="BV228" s="51">
        <v>1226</v>
      </c>
      <c r="BW228" s="48">
        <v>1.2258627374951532</v>
      </c>
      <c r="BX228" s="48">
        <v>51.205057289608845</v>
      </c>
      <c r="BY228" s="48">
        <v>46.055597295266715</v>
      </c>
      <c r="BZ228" s="48">
        <v>10.10364950788259</v>
      </c>
      <c r="CA228" s="47">
        <v>1.6077238878626761</v>
      </c>
      <c r="CB228" s="47">
        <v>0.8593006986852233</v>
      </c>
      <c r="CC228" s="47">
        <v>8.6206896551724128</v>
      </c>
      <c r="CD228" s="63">
        <v>0</v>
      </c>
    </row>
    <row r="229" spans="1:82" x14ac:dyDescent="0.45">
      <c r="A229" s="1"/>
      <c r="B229" s="1"/>
      <c r="C229" s="1"/>
      <c r="D229" s="1"/>
      <c r="E229" s="1">
        <v>9</v>
      </c>
      <c r="F229" s="1" t="s">
        <v>569</v>
      </c>
      <c r="G229" s="15">
        <v>9208</v>
      </c>
      <c r="H229" s="16" t="s">
        <v>381</v>
      </c>
      <c r="I229" s="48">
        <v>26.4</v>
      </c>
      <c r="J229" s="48">
        <v>15</v>
      </c>
      <c r="K229" s="47">
        <v>0.68027210884353739</v>
      </c>
      <c r="L229" s="48">
        <v>5.4</v>
      </c>
      <c r="M229" s="63">
        <v>516.79999999999995</v>
      </c>
      <c r="N229" s="63">
        <v>1786</v>
      </c>
      <c r="O229" s="47">
        <v>7.6604872069863639</v>
      </c>
      <c r="P229" s="47"/>
      <c r="Q229" s="47"/>
      <c r="R229" s="51"/>
      <c r="S229" s="47">
        <v>76.604872069863646</v>
      </c>
      <c r="T229" s="64">
        <v>0.13896123793473264</v>
      </c>
      <c r="U229" s="79">
        <v>958</v>
      </c>
      <c r="V229" s="79">
        <v>520</v>
      </c>
      <c r="W229" s="47">
        <v>4.7619047999999999</v>
      </c>
      <c r="X229" s="70">
        <v>121</v>
      </c>
      <c r="Y229" s="51"/>
      <c r="Z229" s="48">
        <v>0</v>
      </c>
      <c r="AA229" s="55">
        <v>7.5268817204301079</v>
      </c>
      <c r="AB229" s="47">
        <v>8.6102719033232624</v>
      </c>
      <c r="AC229" s="47">
        <v>6.40625</v>
      </c>
      <c r="AD229" s="56">
        <v>2.3041474654377878</v>
      </c>
      <c r="AE229" s="56">
        <v>2.8700906344410879</v>
      </c>
      <c r="AF229" s="56">
        <v>1.71875</v>
      </c>
      <c r="AG229" s="56">
        <v>2.150537634408602</v>
      </c>
      <c r="AH229" s="56">
        <v>1.8126888217522659</v>
      </c>
      <c r="AI229" s="56">
        <v>2.5</v>
      </c>
      <c r="AJ229" s="56">
        <v>0.30721966205837176</v>
      </c>
      <c r="AK229" s="56">
        <v>0.45317220543806647</v>
      </c>
      <c r="AL229" s="56">
        <v>0.15625</v>
      </c>
      <c r="AM229" s="55">
        <v>0.46082949308755761</v>
      </c>
      <c r="AN229" s="48">
        <v>0.45317220543806647</v>
      </c>
      <c r="AO229" s="48">
        <v>0.46875</v>
      </c>
      <c r="AP229" s="47">
        <v>0.99846390168970811</v>
      </c>
      <c r="AQ229" s="48">
        <v>1.5105740181268883</v>
      </c>
      <c r="AR229" s="48">
        <v>0.46875</v>
      </c>
      <c r="AS229" s="48">
        <v>0.2304147465437788</v>
      </c>
      <c r="AT229" s="48">
        <v>0.45317220543806647</v>
      </c>
      <c r="AU229" s="48">
        <v>0</v>
      </c>
      <c r="AV229" s="85">
        <v>0.7857142857142857</v>
      </c>
      <c r="AW229" s="63">
        <v>1</v>
      </c>
      <c r="AX229" s="63"/>
      <c r="AY229" s="63">
        <v>7.74</v>
      </c>
      <c r="AZ229" s="63">
        <v>0</v>
      </c>
      <c r="BA229" s="63">
        <v>3</v>
      </c>
      <c r="BB229" s="63">
        <v>0</v>
      </c>
      <c r="BC229" s="63">
        <v>0</v>
      </c>
      <c r="BD229" s="63"/>
      <c r="BE229" s="63"/>
      <c r="BF229" s="63">
        <v>1375</v>
      </c>
      <c r="BG229" s="63">
        <v>3535</v>
      </c>
      <c r="BH229" s="63">
        <v>3436</v>
      </c>
      <c r="BI229" s="63">
        <v>3986</v>
      </c>
      <c r="BJ229" s="80">
        <v>1215</v>
      </c>
      <c r="BK229" s="80">
        <v>3295</v>
      </c>
      <c r="BL229" s="63">
        <v>2876</v>
      </c>
      <c r="BM229" s="63">
        <v>3426</v>
      </c>
      <c r="BN229" s="51">
        <v>464.9</v>
      </c>
      <c r="BO229" s="66">
        <v>1.3106714703404128</v>
      </c>
      <c r="BP229" s="51">
        <v>12973</v>
      </c>
      <c r="BQ229" s="51">
        <v>27.90492579049258</v>
      </c>
      <c r="BR229" s="51">
        <v>50.905727279734833</v>
      </c>
      <c r="BS229" s="51">
        <v>49.094272720265167</v>
      </c>
      <c r="BT229" s="51">
        <v>3093</v>
      </c>
      <c r="BU229" s="51">
        <v>8424</v>
      </c>
      <c r="BV229" s="51">
        <v>1577</v>
      </c>
      <c r="BW229" s="48">
        <v>1.0278767229363481</v>
      </c>
      <c r="BX229" s="48">
        <v>55.436847103513777</v>
      </c>
      <c r="BY229" s="48">
        <v>50.986097639831875</v>
      </c>
      <c r="BZ229" s="48">
        <v>11.226515961509088</v>
      </c>
      <c r="CA229" s="47">
        <v>1.6027583560248766</v>
      </c>
      <c r="CB229" s="47">
        <v>0.7741213828419472</v>
      </c>
      <c r="CC229" s="47">
        <v>13.605442176870747</v>
      </c>
      <c r="CD229" s="63">
        <v>0</v>
      </c>
    </row>
    <row r="230" spans="1:82" x14ac:dyDescent="0.45">
      <c r="A230" s="1"/>
      <c r="B230" s="1"/>
      <c r="C230" s="1"/>
      <c r="D230" s="1"/>
      <c r="E230" s="1">
        <v>9</v>
      </c>
      <c r="F230" s="1" t="s">
        <v>569</v>
      </c>
      <c r="G230" s="15">
        <v>9209</v>
      </c>
      <c r="H230" s="16" t="s">
        <v>382</v>
      </c>
      <c r="I230" s="48">
        <v>25.2</v>
      </c>
      <c r="J230" s="48">
        <v>9.8000000000000007</v>
      </c>
      <c r="K230" s="47">
        <v>0.63291139240506333</v>
      </c>
      <c r="L230" s="48">
        <v>4.4000000000000004</v>
      </c>
      <c r="M230" s="63">
        <v>1027.4000000000001</v>
      </c>
      <c r="N230" s="63">
        <v>2958.1</v>
      </c>
      <c r="O230" s="47"/>
      <c r="P230" s="47"/>
      <c r="Q230" s="47"/>
      <c r="R230" s="51"/>
      <c r="S230" s="47"/>
      <c r="T230" s="64">
        <v>1.0876570442121416</v>
      </c>
      <c r="U230" s="79">
        <v>793</v>
      </c>
      <c r="V230" s="79">
        <v>608</v>
      </c>
      <c r="W230" s="47">
        <v>5.4054053999999994</v>
      </c>
      <c r="X230" s="70">
        <v>91</v>
      </c>
      <c r="Y230" s="51"/>
      <c r="Z230" s="48">
        <v>14.705882352941176</v>
      </c>
      <c r="AA230" s="55">
        <v>5.8100771502047808</v>
      </c>
      <c r="AB230" s="47">
        <v>5.9409735530854739</v>
      </c>
      <c r="AC230" s="47">
        <v>5.6807422836583976</v>
      </c>
      <c r="AD230" s="56">
        <v>1.7144489951423945</v>
      </c>
      <c r="AE230" s="56">
        <v>1.1498658489842852</v>
      </c>
      <c r="AF230" s="56">
        <v>2.272296913463359</v>
      </c>
      <c r="AG230" s="56">
        <v>1.904943327935994</v>
      </c>
      <c r="AH230" s="56">
        <v>2.6830203142966655</v>
      </c>
      <c r="AI230" s="56">
        <v>1.1361484567316795</v>
      </c>
      <c r="AJ230" s="56">
        <v>0.19049433279359937</v>
      </c>
      <c r="AK230" s="56">
        <v>0.38328861632809508</v>
      </c>
      <c r="AL230" s="56">
        <v>0</v>
      </c>
      <c r="AM230" s="55">
        <v>9.5247166396799685E-2</v>
      </c>
      <c r="AN230" s="48">
        <v>0</v>
      </c>
      <c r="AO230" s="48">
        <v>0.18935807612194661</v>
      </c>
      <c r="AP230" s="47">
        <v>0.76197733117439748</v>
      </c>
      <c r="AQ230" s="48">
        <v>0.38328861632809508</v>
      </c>
      <c r="AR230" s="48">
        <v>1.1361484567316795</v>
      </c>
      <c r="AS230" s="48">
        <v>0.19049433279359937</v>
      </c>
      <c r="AT230" s="48">
        <v>0.38328861632809508</v>
      </c>
      <c r="AU230" s="48">
        <v>0</v>
      </c>
      <c r="AV230" s="85">
        <v>0.80327868852459017</v>
      </c>
      <c r="AW230" s="63"/>
      <c r="AX230" s="63">
        <v>2</v>
      </c>
      <c r="AY230" s="63">
        <v>0</v>
      </c>
      <c r="AZ230" s="63">
        <v>0</v>
      </c>
      <c r="BA230" s="63">
        <v>0</v>
      </c>
      <c r="BB230" s="63">
        <v>0</v>
      </c>
      <c r="BC230" s="63">
        <v>0</v>
      </c>
      <c r="BD230" s="63"/>
      <c r="BE230" s="63"/>
      <c r="BF230" s="63">
        <v>1082</v>
      </c>
      <c r="BG230" s="63">
        <v>3016</v>
      </c>
      <c r="BH230" s="63">
        <v>2938</v>
      </c>
      <c r="BI230" s="63">
        <v>2739</v>
      </c>
      <c r="BJ230" s="80">
        <v>1002</v>
      </c>
      <c r="BK230" s="80">
        <v>2856</v>
      </c>
      <c r="BL230" s="63">
        <v>2698</v>
      </c>
      <c r="BM230" s="63">
        <v>2339</v>
      </c>
      <c r="BN230" s="51">
        <v>267.39999999999998</v>
      </c>
      <c r="BO230" s="66">
        <v>1.069107029919236</v>
      </c>
      <c r="BP230" s="51">
        <v>10582</v>
      </c>
      <c r="BQ230" s="51">
        <v>39.573672400897536</v>
      </c>
      <c r="BR230" s="51">
        <v>49.735399735399739</v>
      </c>
      <c r="BS230" s="51">
        <v>50.264600264600269</v>
      </c>
      <c r="BT230" s="51">
        <v>2158</v>
      </c>
      <c r="BU230" s="51">
        <v>7041</v>
      </c>
      <c r="BV230" s="51">
        <v>1147</v>
      </c>
      <c r="BW230" s="48">
        <v>0.98808608762490391</v>
      </c>
      <c r="BX230" s="48">
        <v>46.939355205226526</v>
      </c>
      <c r="BY230" s="48">
        <v>53.15106580166821</v>
      </c>
      <c r="BZ230" s="48">
        <v>15.271602551710806</v>
      </c>
      <c r="CA230" s="47">
        <v>2.0082304441995569</v>
      </c>
      <c r="CB230" s="47">
        <v>1.105797776236465</v>
      </c>
      <c r="CC230" s="47">
        <v>6.3291139240506329</v>
      </c>
      <c r="CD230" s="63">
        <v>0</v>
      </c>
    </row>
    <row r="231" spans="1:82" x14ac:dyDescent="0.45">
      <c r="A231" s="1"/>
      <c r="B231" s="1"/>
      <c r="C231" s="1"/>
      <c r="D231" s="1"/>
      <c r="E231" s="1">
        <v>9</v>
      </c>
      <c r="F231" s="1" t="s">
        <v>569</v>
      </c>
      <c r="G231" s="15">
        <v>9210</v>
      </c>
      <c r="H231" s="16" t="s">
        <v>383</v>
      </c>
      <c r="I231" s="48">
        <v>29.1</v>
      </c>
      <c r="J231" s="48">
        <v>14.7</v>
      </c>
      <c r="K231" s="47">
        <v>0</v>
      </c>
      <c r="L231" s="48">
        <v>5.9</v>
      </c>
      <c r="M231" s="63">
        <v>820.2</v>
      </c>
      <c r="N231" s="63">
        <v>2133.8000000000002</v>
      </c>
      <c r="O231" s="47">
        <v>5.0160513643659712</v>
      </c>
      <c r="P231" s="47"/>
      <c r="Q231" s="47"/>
      <c r="R231" s="51"/>
      <c r="S231" s="47">
        <v>80.256821829855539</v>
      </c>
      <c r="T231" s="64">
        <v>0.6192817014446228</v>
      </c>
      <c r="U231" s="79">
        <v>1479</v>
      </c>
      <c r="V231" s="79">
        <v>804</v>
      </c>
      <c r="W231" s="47">
        <v>2.6086957000000002</v>
      </c>
      <c r="X231" s="70">
        <v>12</v>
      </c>
      <c r="Y231" s="51"/>
      <c r="Z231" s="48">
        <v>3.8759689922480618</v>
      </c>
      <c r="AA231" s="55">
        <v>7.6915342851397543</v>
      </c>
      <c r="AB231" s="47">
        <v>7.9102833683788925</v>
      </c>
      <c r="AC231" s="47">
        <v>7.4709742554265519</v>
      </c>
      <c r="AD231" s="56">
        <v>1.8097727729740598</v>
      </c>
      <c r="AE231" s="56">
        <v>1.8023430459597476</v>
      </c>
      <c r="AF231" s="56">
        <v>1.8172640080767291</v>
      </c>
      <c r="AG231" s="56">
        <v>1.6086869093102756</v>
      </c>
      <c r="AH231" s="56">
        <v>1.4018223690798037</v>
      </c>
      <c r="AI231" s="56">
        <v>1.8172640080767291</v>
      </c>
      <c r="AJ231" s="56">
        <v>0.35190026141162273</v>
      </c>
      <c r="AK231" s="56">
        <v>0.30039050765995795</v>
      </c>
      <c r="AL231" s="56">
        <v>0.40383644623927312</v>
      </c>
      <c r="AM231" s="55">
        <v>0.35190026141162273</v>
      </c>
      <c r="AN231" s="48">
        <v>0.20026033843997196</v>
      </c>
      <c r="AO231" s="48">
        <v>0.50479555779909135</v>
      </c>
      <c r="AP231" s="47">
        <v>0.9048863864870299</v>
      </c>
      <c r="AQ231" s="48">
        <v>1.2015620306398318</v>
      </c>
      <c r="AR231" s="48">
        <v>0.60575466935890965</v>
      </c>
      <c r="AS231" s="48">
        <v>0.10054293183189222</v>
      </c>
      <c r="AT231" s="48">
        <v>0.20026033843997196</v>
      </c>
      <c r="AU231" s="48">
        <v>0</v>
      </c>
      <c r="AV231" s="85">
        <v>0.86274509803921573</v>
      </c>
      <c r="AW231" s="63">
        <v>1</v>
      </c>
      <c r="AX231" s="63"/>
      <c r="AY231" s="63">
        <v>5.38</v>
      </c>
      <c r="AZ231" s="63">
        <v>0</v>
      </c>
      <c r="BA231" s="63">
        <v>0</v>
      </c>
      <c r="BB231" s="63">
        <v>0</v>
      </c>
      <c r="BC231" s="63">
        <v>0</v>
      </c>
      <c r="BD231" s="63"/>
      <c r="BE231" s="63"/>
      <c r="BF231" s="63">
        <v>1942</v>
      </c>
      <c r="BG231" s="63">
        <v>5185</v>
      </c>
      <c r="BH231" s="63">
        <v>5572</v>
      </c>
      <c r="BI231" s="63">
        <v>5743</v>
      </c>
      <c r="BJ231" s="80">
        <v>1942</v>
      </c>
      <c r="BK231" s="80">
        <v>4305</v>
      </c>
      <c r="BL231" s="63">
        <v>5252</v>
      </c>
      <c r="BM231" s="63">
        <v>5343</v>
      </c>
      <c r="BN231" s="51">
        <v>908</v>
      </c>
      <c r="BO231" s="66">
        <v>2.0039442391275792</v>
      </c>
      <c r="BP231" s="51">
        <v>19835</v>
      </c>
      <c r="BQ231" s="51">
        <v>21.844713656387665</v>
      </c>
      <c r="BR231" s="51">
        <v>50.214267708595919</v>
      </c>
      <c r="BS231" s="51">
        <v>49.785732291404081</v>
      </c>
      <c r="BT231" s="51">
        <v>4115</v>
      </c>
      <c r="BU231" s="51">
        <v>13310</v>
      </c>
      <c r="BV231" s="51">
        <v>2568</v>
      </c>
      <c r="BW231" s="48">
        <v>1.0071277984138138</v>
      </c>
      <c r="BX231" s="48">
        <v>50.210368144252435</v>
      </c>
      <c r="BY231" s="48">
        <v>62.405832320777641</v>
      </c>
      <c r="BZ231" s="48">
        <v>10.953833841844645</v>
      </c>
      <c r="CA231" s="47">
        <v>1.6380395760409303</v>
      </c>
      <c r="CB231" s="47">
        <v>0.86015776824067125</v>
      </c>
      <c r="CC231" s="47">
        <v>0</v>
      </c>
      <c r="CD231" s="63">
        <v>0</v>
      </c>
    </row>
    <row r="232" spans="1:82" x14ac:dyDescent="0.45">
      <c r="A232" s="1"/>
      <c r="B232" s="1"/>
      <c r="C232" s="1"/>
      <c r="D232" s="1"/>
      <c r="E232" s="1">
        <v>9</v>
      </c>
      <c r="F232" s="1" t="s">
        <v>569</v>
      </c>
      <c r="G232" s="15">
        <v>9211</v>
      </c>
      <c r="H232" s="15" t="s">
        <v>228</v>
      </c>
      <c r="I232" s="48">
        <v>25.1</v>
      </c>
      <c r="J232" s="48">
        <v>13.3</v>
      </c>
      <c r="K232" s="47">
        <v>0.42372881355932202</v>
      </c>
      <c r="L232" s="48">
        <v>7.2</v>
      </c>
      <c r="M232" s="63">
        <v>892.4</v>
      </c>
      <c r="N232" s="63">
        <v>2090.6</v>
      </c>
      <c r="O232" s="47">
        <v>2.8583678719451195</v>
      </c>
      <c r="P232" s="47">
        <v>2.8583678719451195</v>
      </c>
      <c r="Q232" s="47">
        <v>33310.247248820924</v>
      </c>
      <c r="R232" s="51">
        <v>10</v>
      </c>
      <c r="S232" s="47">
        <v>148.63512934114621</v>
      </c>
      <c r="T232" s="64">
        <v>0.9989995712448192</v>
      </c>
      <c r="U232" s="79">
        <v>2218</v>
      </c>
      <c r="V232" s="79">
        <v>2549</v>
      </c>
      <c r="W232" s="47">
        <v>13.0536131</v>
      </c>
      <c r="X232" s="70">
        <v>19</v>
      </c>
      <c r="Y232" s="51"/>
      <c r="Z232" s="48">
        <v>19.841269841269842</v>
      </c>
      <c r="AA232" s="55">
        <v>7.8643331045527338</v>
      </c>
      <c r="AB232" s="47">
        <v>8.2553339922097546</v>
      </c>
      <c r="AC232" s="47">
        <v>7.4295041368829846</v>
      </c>
      <c r="AD232" s="56">
        <v>1.9446350949439486</v>
      </c>
      <c r="AE232" s="56">
        <v>1.8603569559909308</v>
      </c>
      <c r="AF232" s="56">
        <v>2.0262284009680869</v>
      </c>
      <c r="AG232" s="56">
        <v>2.2878059940517046</v>
      </c>
      <c r="AH232" s="56">
        <v>2.5579908144875301</v>
      </c>
      <c r="AI232" s="56">
        <v>2.0262284009680869</v>
      </c>
      <c r="AJ232" s="56">
        <v>0.28597574925646307</v>
      </c>
      <c r="AK232" s="56">
        <v>0.40695308412301612</v>
      </c>
      <c r="AL232" s="56">
        <v>0.16885236674734058</v>
      </c>
      <c r="AM232" s="55">
        <v>0.28597574925646307</v>
      </c>
      <c r="AN232" s="48">
        <v>0.40695308412301612</v>
      </c>
      <c r="AO232" s="48">
        <v>0.16885236674734058</v>
      </c>
      <c r="AP232" s="47">
        <v>0.65774422328986504</v>
      </c>
      <c r="AQ232" s="48">
        <v>0.69763385849659898</v>
      </c>
      <c r="AR232" s="48">
        <v>0.61912534474024883</v>
      </c>
      <c r="AS232" s="48">
        <v>0.34317089910775567</v>
      </c>
      <c r="AT232" s="48">
        <v>0.58136154874716583</v>
      </c>
      <c r="AU232" s="48">
        <v>0.11256824449822705</v>
      </c>
      <c r="AV232" s="85">
        <v>0.77090909090909088</v>
      </c>
      <c r="AW232" s="63">
        <v>5</v>
      </c>
      <c r="AX232" s="63">
        <v>1</v>
      </c>
      <c r="AY232" s="63">
        <v>6.9</v>
      </c>
      <c r="AZ232" s="63">
        <v>5.62</v>
      </c>
      <c r="BA232" s="63">
        <v>0</v>
      </c>
      <c r="BB232" s="63">
        <v>1</v>
      </c>
      <c r="BC232" s="63">
        <v>0</v>
      </c>
      <c r="BD232" s="63"/>
      <c r="BE232" s="63"/>
      <c r="BF232" s="63">
        <v>2248</v>
      </c>
      <c r="BG232" s="63">
        <v>8833</v>
      </c>
      <c r="BH232" s="63">
        <v>8363</v>
      </c>
      <c r="BI232" s="63">
        <v>7545</v>
      </c>
      <c r="BJ232" s="80">
        <v>1928</v>
      </c>
      <c r="BK232" s="80">
        <v>8273</v>
      </c>
      <c r="BL232" s="63">
        <v>7803</v>
      </c>
      <c r="BM232" s="63">
        <v>6905</v>
      </c>
      <c r="BN232" s="51">
        <v>1256</v>
      </c>
      <c r="BO232" s="66">
        <v>3.5310235017650062</v>
      </c>
      <c r="BP232" s="51">
        <v>34950</v>
      </c>
      <c r="BQ232" s="51">
        <v>27.826433121019107</v>
      </c>
      <c r="BR232" s="51">
        <v>49.187410586552218</v>
      </c>
      <c r="BS232" s="51">
        <v>50.812589413447782</v>
      </c>
      <c r="BT232" s="51">
        <v>7377</v>
      </c>
      <c r="BU232" s="51">
        <v>23595</v>
      </c>
      <c r="BV232" s="51">
        <v>4021</v>
      </c>
      <c r="BW232" s="48">
        <v>0.96844236935365924</v>
      </c>
      <c r="BX232" s="48">
        <v>48.306844670481034</v>
      </c>
      <c r="BY232" s="48">
        <v>54.507252270570696</v>
      </c>
      <c r="BZ232" s="48">
        <v>13.488411968107906</v>
      </c>
      <c r="CA232" s="47">
        <v>1.8306715430132388</v>
      </c>
      <c r="CB232" s="47">
        <v>0.94636410274413185</v>
      </c>
      <c r="CC232" s="47">
        <v>8.4745762711864412</v>
      </c>
      <c r="CD232" s="63">
        <v>0</v>
      </c>
    </row>
    <row r="233" spans="1:82" x14ac:dyDescent="0.45">
      <c r="A233" s="2">
        <v>10</v>
      </c>
      <c r="B233" s="1">
        <v>10</v>
      </c>
      <c r="C233" s="1" t="s">
        <v>157</v>
      </c>
      <c r="D233" s="1"/>
      <c r="E233" s="1">
        <v>10</v>
      </c>
      <c r="F233" s="1" t="s">
        <v>570</v>
      </c>
      <c r="G233" s="1">
        <v>10101</v>
      </c>
      <c r="H233" s="1" t="s">
        <v>229</v>
      </c>
      <c r="I233" s="48">
        <v>27.4</v>
      </c>
      <c r="J233" s="48">
        <v>13</v>
      </c>
      <c r="K233" s="47">
        <v>0.44981726173741915</v>
      </c>
      <c r="L233" s="48">
        <v>6.3</v>
      </c>
      <c r="M233" s="63">
        <v>913.1</v>
      </c>
      <c r="N233" s="63">
        <v>3374.5</v>
      </c>
      <c r="O233" s="47">
        <v>0.42523153857275287</v>
      </c>
      <c r="P233" s="47">
        <v>0.42523153857275287</v>
      </c>
      <c r="Q233" s="47">
        <v>13085.224904960749</v>
      </c>
      <c r="R233" s="51">
        <v>69</v>
      </c>
      <c r="S233" s="47">
        <v>85.471539253123325</v>
      </c>
      <c r="T233" s="64">
        <v>0.697796450167116</v>
      </c>
      <c r="U233" s="79">
        <v>13933</v>
      </c>
      <c r="V233" s="79">
        <v>7239</v>
      </c>
      <c r="W233" s="47">
        <v>57.471910100000002</v>
      </c>
      <c r="X233" s="70">
        <v>196</v>
      </c>
      <c r="Y233" s="51"/>
      <c r="Z233" s="48">
        <v>6.7769043101111412</v>
      </c>
      <c r="AA233" s="55">
        <v>4.9512804027820687</v>
      </c>
      <c r="AB233" s="47">
        <v>5.5429600240056009</v>
      </c>
      <c r="AC233" s="47">
        <v>4.3575718037503552</v>
      </c>
      <c r="AD233" s="56">
        <v>1.0979652157940001</v>
      </c>
      <c r="AE233" s="56">
        <v>1.1502683959590572</v>
      </c>
      <c r="AF233" s="56">
        <v>1.0454826784429836</v>
      </c>
      <c r="AG233" s="56">
        <v>1.3735002129134068</v>
      </c>
      <c r="AH233" s="56">
        <v>1.4420031340646151</v>
      </c>
      <c r="AI233" s="56">
        <v>1.3047623826968435</v>
      </c>
      <c r="AJ233" s="56">
        <v>0.39660340494460078</v>
      </c>
      <c r="AK233" s="56">
        <v>0.66682225852698962</v>
      </c>
      <c r="AL233" s="56">
        <v>0.12545792141315804</v>
      </c>
      <c r="AM233" s="55">
        <v>0.32980704200656275</v>
      </c>
      <c r="AN233" s="48">
        <v>0.35841696395825695</v>
      </c>
      <c r="AO233" s="48">
        <v>0.3010990113915793</v>
      </c>
      <c r="AP233" s="47">
        <v>0.32563226932293537</v>
      </c>
      <c r="AQ233" s="48">
        <v>0.31674057280032009</v>
      </c>
      <c r="AR233" s="48">
        <v>0.33455445710175474</v>
      </c>
      <c r="AS233" s="48">
        <v>0.1252431805088213</v>
      </c>
      <c r="AT233" s="48">
        <v>0.15837028640016004</v>
      </c>
      <c r="AU233" s="48">
        <v>9.2002475702982561E-2</v>
      </c>
      <c r="AV233" s="85">
        <v>0.69224283305227652</v>
      </c>
      <c r="AW233" s="63">
        <v>1</v>
      </c>
      <c r="AX233" s="63"/>
      <c r="AY233" s="63">
        <v>3.09</v>
      </c>
      <c r="AZ233" s="63">
        <v>7.74</v>
      </c>
      <c r="BA233" s="63">
        <v>0</v>
      </c>
      <c r="BB233" s="63">
        <v>4</v>
      </c>
      <c r="BC233" s="63">
        <v>0</v>
      </c>
      <c r="BD233" s="63">
        <v>28</v>
      </c>
      <c r="BE233" s="63">
        <v>1</v>
      </c>
      <c r="BF233" s="63">
        <v>18148</v>
      </c>
      <c r="BG233" s="63">
        <v>54517</v>
      </c>
      <c r="BH233" s="63">
        <v>57091</v>
      </c>
      <c r="BI233" s="63">
        <v>54453</v>
      </c>
      <c r="BJ233" s="80">
        <v>14948</v>
      </c>
      <c r="BK233" s="80">
        <v>45157</v>
      </c>
      <c r="BL233" s="63">
        <v>47811</v>
      </c>
      <c r="BM233" s="63">
        <v>45973</v>
      </c>
      <c r="BN233" s="51">
        <v>1673</v>
      </c>
      <c r="BO233" s="66">
        <v>28.988031476965915</v>
      </c>
      <c r="BP233" s="51">
        <v>243825</v>
      </c>
      <c r="BQ233" s="51">
        <v>145.74118350268978</v>
      </c>
      <c r="BR233" s="51">
        <v>50.051471342151132</v>
      </c>
      <c r="BS233" s="51">
        <v>49.948528657848868</v>
      </c>
      <c r="BT233" s="51">
        <v>52708</v>
      </c>
      <c r="BU233" s="51">
        <v>161277</v>
      </c>
      <c r="BV233" s="51">
        <v>16897</v>
      </c>
      <c r="BW233" s="48">
        <v>1.0054722651703352</v>
      </c>
      <c r="BX233" s="48">
        <v>43.15866490572121</v>
      </c>
      <c r="BY233" s="48">
        <v>32.057752143887072</v>
      </c>
      <c r="BZ233" s="48">
        <v>15.406138200466039</v>
      </c>
      <c r="CA233" s="47">
        <v>1.9104365646766099</v>
      </c>
      <c r="CB233" s="47">
        <v>0.96408030182584059</v>
      </c>
      <c r="CC233" s="47">
        <v>11.228385358185491</v>
      </c>
      <c r="CD233" s="63">
        <v>1</v>
      </c>
    </row>
    <row r="234" spans="1:82" x14ac:dyDescent="0.45">
      <c r="A234" s="2"/>
      <c r="B234" s="1"/>
      <c r="C234" s="1"/>
      <c r="D234" s="1"/>
      <c r="E234" s="1">
        <v>10</v>
      </c>
      <c r="F234" s="1" t="s">
        <v>570</v>
      </c>
      <c r="G234" s="1">
        <v>10102</v>
      </c>
      <c r="H234" s="1" t="s">
        <v>230</v>
      </c>
      <c r="I234" s="48">
        <v>28.7</v>
      </c>
      <c r="J234" s="48">
        <v>13.1</v>
      </c>
      <c r="K234" s="47">
        <v>0.51020408163265307</v>
      </c>
      <c r="L234" s="48">
        <v>6.4</v>
      </c>
      <c r="M234" s="63">
        <v>824.1</v>
      </c>
      <c r="N234" s="63">
        <v>999.4</v>
      </c>
      <c r="O234" s="47">
        <v>2.9052032189651666</v>
      </c>
      <c r="P234" s="47"/>
      <c r="Q234" s="47">
        <v>15060.573487115425</v>
      </c>
      <c r="R234" s="51"/>
      <c r="S234" s="47">
        <v>29.052032189651666</v>
      </c>
      <c r="T234" s="64">
        <v>0.89146160773946137</v>
      </c>
      <c r="U234" s="79">
        <v>2527</v>
      </c>
      <c r="V234" s="79">
        <v>1526</v>
      </c>
      <c r="W234" s="47">
        <v>49.688149700000004</v>
      </c>
      <c r="X234" s="70">
        <v>36</v>
      </c>
      <c r="Y234" s="51"/>
      <c r="Z234" s="48">
        <v>9.3240093240093245</v>
      </c>
      <c r="AA234" s="55">
        <v>5.4853051561868469</v>
      </c>
      <c r="AB234" s="47">
        <v>5.7921635434412266</v>
      </c>
      <c r="AC234" s="47">
        <v>5.1679586563307494</v>
      </c>
      <c r="AD234" s="56">
        <v>0.98158092268606723</v>
      </c>
      <c r="AE234" s="56">
        <v>1.1357183418512209</v>
      </c>
      <c r="AF234" s="56">
        <v>0.82217524077989201</v>
      </c>
      <c r="AG234" s="56">
        <v>1.7033316011317052</v>
      </c>
      <c r="AH234" s="56">
        <v>1.4764338444065872</v>
      </c>
      <c r="AI234" s="56">
        <v>1.9379844961240309</v>
      </c>
      <c r="AJ234" s="56">
        <v>0.25983024424042961</v>
      </c>
      <c r="AK234" s="56">
        <v>0.39750141964792735</v>
      </c>
      <c r="AL234" s="56">
        <v>0.11745360582569886</v>
      </c>
      <c r="AM234" s="55">
        <v>0.20209018996477857</v>
      </c>
      <c r="AN234" s="48">
        <v>0.34071550255536626</v>
      </c>
      <c r="AO234" s="48">
        <v>5.872680291284943E-2</v>
      </c>
      <c r="AP234" s="47">
        <v>0.43305040706738268</v>
      </c>
      <c r="AQ234" s="48">
        <v>0.39750141964792735</v>
      </c>
      <c r="AR234" s="48">
        <v>0.46981442330279544</v>
      </c>
      <c r="AS234" s="48">
        <v>2.8870027137825507E-2</v>
      </c>
      <c r="AT234" s="48">
        <v>5.6785917092561047E-2</v>
      </c>
      <c r="AU234" s="48">
        <v>0</v>
      </c>
      <c r="AV234" s="85">
        <v>0.78947368421052633</v>
      </c>
      <c r="AW234" s="63">
        <v>3</v>
      </c>
      <c r="AX234" s="63"/>
      <c r="AY234" s="63">
        <v>1.21</v>
      </c>
      <c r="AZ234" s="63">
        <v>2.09</v>
      </c>
      <c r="BA234" s="63">
        <v>0</v>
      </c>
      <c r="BB234" s="63">
        <v>0</v>
      </c>
      <c r="BC234" s="63">
        <v>0</v>
      </c>
      <c r="BD234" s="63">
        <v>1</v>
      </c>
      <c r="BE234" s="63"/>
      <c r="BF234" s="63">
        <v>3237</v>
      </c>
      <c r="BG234" s="63">
        <v>7783</v>
      </c>
      <c r="BH234" s="63">
        <v>8915</v>
      </c>
      <c r="BI234" s="63">
        <v>8674</v>
      </c>
      <c r="BJ234" s="80">
        <v>2917</v>
      </c>
      <c r="BK234" s="80">
        <v>7063</v>
      </c>
      <c r="BL234" s="63">
        <v>8115</v>
      </c>
      <c r="BM234" s="63">
        <v>7874</v>
      </c>
      <c r="BN234" s="51">
        <v>590.79999999999995</v>
      </c>
      <c r="BO234" s="66">
        <v>4.1449348073944003</v>
      </c>
      <c r="BP234" s="51">
        <v>34864</v>
      </c>
      <c r="BQ234" s="51">
        <v>59.011509817197023</v>
      </c>
      <c r="BR234" s="51">
        <v>50.777306103717301</v>
      </c>
      <c r="BS234" s="51">
        <v>49.222693896282699</v>
      </c>
      <c r="BT234" s="51">
        <v>8121</v>
      </c>
      <c r="BU234" s="51">
        <v>22304</v>
      </c>
      <c r="BV234" s="51">
        <v>3774</v>
      </c>
      <c r="BW234" s="48">
        <v>1.038688524590164</v>
      </c>
      <c r="BX234" s="48">
        <v>53.33124103299857</v>
      </c>
      <c r="BY234" s="48">
        <v>46.472109346139639</v>
      </c>
      <c r="BZ234" s="48">
        <v>11.462323459750285</v>
      </c>
      <c r="CA234" s="47">
        <v>1.6407944492574011</v>
      </c>
      <c r="CB234" s="47">
        <v>0.78691162362344746</v>
      </c>
      <c r="CC234" s="47">
        <v>10.188735791556539</v>
      </c>
      <c r="CD234" s="63">
        <v>0</v>
      </c>
    </row>
    <row r="235" spans="1:82" x14ac:dyDescent="0.45">
      <c r="A235" s="2"/>
      <c r="B235" s="1"/>
      <c r="C235" s="1"/>
      <c r="D235" s="1"/>
      <c r="E235" s="1">
        <v>10</v>
      </c>
      <c r="F235" s="1" t="s">
        <v>570</v>
      </c>
      <c r="G235" s="1">
        <v>10103</v>
      </c>
      <c r="H235" s="1" t="s">
        <v>384</v>
      </c>
      <c r="I235" s="48">
        <v>20.2</v>
      </c>
      <c r="J235" s="48">
        <v>8.1999999999999993</v>
      </c>
      <c r="K235" s="47">
        <v>0</v>
      </c>
      <c r="L235" s="48">
        <v>3.6</v>
      </c>
      <c r="M235" s="63">
        <v>517.20000000000005</v>
      </c>
      <c r="N235" s="63">
        <v>564.20000000000005</v>
      </c>
      <c r="O235" s="47"/>
      <c r="P235" s="47"/>
      <c r="Q235" s="47"/>
      <c r="R235" s="51"/>
      <c r="S235" s="47"/>
      <c r="T235" s="64">
        <v>0.60932667142517249</v>
      </c>
      <c r="U235" s="79">
        <v>191</v>
      </c>
      <c r="V235" s="79">
        <v>103</v>
      </c>
      <c r="W235" s="47">
        <v>32</v>
      </c>
      <c r="X235" s="70"/>
      <c r="Y235" s="51"/>
      <c r="Z235" s="48">
        <v>29.411764705882351</v>
      </c>
      <c r="AA235" s="55">
        <v>9.617696561673478</v>
      </c>
      <c r="AB235" s="47">
        <v>9.5753538717735207</v>
      </c>
      <c r="AC235" s="47">
        <v>9.6755833807626637</v>
      </c>
      <c r="AD235" s="56">
        <v>1.6830968982928589</v>
      </c>
      <c r="AE235" s="56">
        <v>1.2489592006661117</v>
      </c>
      <c r="AF235" s="56">
        <v>2.2766078542970973</v>
      </c>
      <c r="AG235" s="56">
        <v>3.8470786246693915</v>
      </c>
      <c r="AH235" s="56">
        <v>2.4979184013322233</v>
      </c>
      <c r="AI235" s="56">
        <v>5.6915196357427433</v>
      </c>
      <c r="AJ235" s="56">
        <v>0.96176965616734789</v>
      </c>
      <c r="AK235" s="56">
        <v>1.6652789342214822</v>
      </c>
      <c r="AL235" s="56">
        <v>0</v>
      </c>
      <c r="AM235" s="55">
        <v>1.2022120702091847</v>
      </c>
      <c r="AN235" s="48">
        <v>0.8326394671107411</v>
      </c>
      <c r="AO235" s="48">
        <v>1.707455890722823</v>
      </c>
      <c r="AP235" s="47">
        <v>0.48088482808367394</v>
      </c>
      <c r="AQ235" s="48">
        <v>0.41631973355537055</v>
      </c>
      <c r="AR235" s="48">
        <v>0.56915196357427433</v>
      </c>
      <c r="AS235" s="48">
        <v>0</v>
      </c>
      <c r="AT235" s="48">
        <v>0</v>
      </c>
      <c r="AU235" s="48">
        <v>0</v>
      </c>
      <c r="AV235" s="85">
        <v>0.75</v>
      </c>
      <c r="AW235" s="63"/>
      <c r="AX235" s="63"/>
      <c r="AY235" s="63">
        <v>0</v>
      </c>
      <c r="AZ235" s="63">
        <v>0</v>
      </c>
      <c r="BA235" s="63">
        <v>0</v>
      </c>
      <c r="BB235" s="63">
        <v>0</v>
      </c>
      <c r="BC235" s="63">
        <v>0</v>
      </c>
      <c r="BD235" s="63"/>
      <c r="BE235" s="63"/>
      <c r="BF235" s="63">
        <v>212</v>
      </c>
      <c r="BG235" s="63">
        <v>1042</v>
      </c>
      <c r="BH235" s="63">
        <v>942</v>
      </c>
      <c r="BI235" s="63">
        <v>859</v>
      </c>
      <c r="BJ235" s="80">
        <v>212</v>
      </c>
      <c r="BK235" s="80">
        <v>882</v>
      </c>
      <c r="BL235" s="63">
        <v>862</v>
      </c>
      <c r="BM235" s="63">
        <v>859</v>
      </c>
      <c r="BN235" s="51">
        <v>3910.8</v>
      </c>
      <c r="BO235" s="66">
        <v>0.49029690069109988</v>
      </c>
      <c r="BP235" s="51">
        <v>4124</v>
      </c>
      <c r="BQ235" s="51">
        <v>1.0545157001125089</v>
      </c>
      <c r="BR235" s="51">
        <v>57.710960232783705</v>
      </c>
      <c r="BS235" s="51">
        <v>42.289039767216295</v>
      </c>
      <c r="BT235" s="51">
        <v>849</v>
      </c>
      <c r="BU235" s="51">
        <v>2898</v>
      </c>
      <c r="BV235" s="51">
        <v>499</v>
      </c>
      <c r="BW235" s="48">
        <v>1.3694196428571428</v>
      </c>
      <c r="BX235" s="48">
        <v>46.514837819185644</v>
      </c>
      <c r="BY235" s="48">
        <v>58.775029446407537</v>
      </c>
      <c r="BZ235" s="48">
        <v>6.5944418276024495</v>
      </c>
      <c r="CA235" s="47">
        <v>1.2178224846582135</v>
      </c>
      <c r="CB235" s="47">
        <v>0.69589856266183625</v>
      </c>
      <c r="CC235" s="47">
        <v>0</v>
      </c>
      <c r="CD235" s="63">
        <v>0</v>
      </c>
    </row>
    <row r="236" spans="1:82" x14ac:dyDescent="0.45">
      <c r="A236" s="2"/>
      <c r="B236" s="1"/>
      <c r="C236" s="1"/>
      <c r="D236" s="1"/>
      <c r="E236" s="1">
        <v>10</v>
      </c>
      <c r="F236" s="1" t="s">
        <v>570</v>
      </c>
      <c r="G236" s="1">
        <v>10104</v>
      </c>
      <c r="H236" s="1" t="s">
        <v>385</v>
      </c>
      <c r="I236" s="48">
        <v>26.6</v>
      </c>
      <c r="J236" s="48">
        <v>14.8</v>
      </c>
      <c r="K236" s="47">
        <v>0.91743119266055051</v>
      </c>
      <c r="L236" s="48">
        <v>6.4</v>
      </c>
      <c r="M236" s="63">
        <v>606.79999999999995</v>
      </c>
      <c r="N236" s="63">
        <v>1471.3</v>
      </c>
      <c r="O236" s="47">
        <v>7.7273781006104629</v>
      </c>
      <c r="P236" s="47"/>
      <c r="Q236" s="47"/>
      <c r="R236" s="51"/>
      <c r="S236" s="47">
        <v>54.091646704273238</v>
      </c>
      <c r="T236" s="64">
        <v>0.61602658218066608</v>
      </c>
      <c r="U236" s="79">
        <v>823</v>
      </c>
      <c r="V236" s="79">
        <v>505</v>
      </c>
      <c r="W236" s="47">
        <v>1.2269939000000001</v>
      </c>
      <c r="X236" s="70">
        <v>389</v>
      </c>
      <c r="Y236" s="51">
        <v>917.43119266055055</v>
      </c>
      <c r="Z236" s="48">
        <v>0</v>
      </c>
      <c r="AA236" s="55">
        <v>8.1597761889959575</v>
      </c>
      <c r="AB236" s="47">
        <v>8.8613203367301718</v>
      </c>
      <c r="AC236" s="47">
        <v>7.3806790224700665</v>
      </c>
      <c r="AD236" s="56">
        <v>2.4090767796083306</v>
      </c>
      <c r="AE236" s="56">
        <v>2.9537734455767244</v>
      </c>
      <c r="AF236" s="56">
        <v>1.8041659832704608</v>
      </c>
      <c r="AG236" s="56">
        <v>2.3313646254274167</v>
      </c>
      <c r="AH236" s="56">
        <v>2.215330084182543</v>
      </c>
      <c r="AI236" s="56">
        <v>2.4602263408233558</v>
      </c>
      <c r="AJ236" s="56">
        <v>0.38856077090456947</v>
      </c>
      <c r="AK236" s="56">
        <v>0.59075468911534479</v>
      </c>
      <c r="AL236" s="56">
        <v>0.16401508938822371</v>
      </c>
      <c r="AM236" s="55">
        <v>0.85483369599005288</v>
      </c>
      <c r="AN236" s="48">
        <v>0.88613203367301729</v>
      </c>
      <c r="AO236" s="48">
        <v>0.82007544694111867</v>
      </c>
      <c r="AP236" s="47">
        <v>0.54398507926639728</v>
      </c>
      <c r="AQ236" s="48">
        <v>0.88613203367301729</v>
      </c>
      <c r="AR236" s="48">
        <v>0.16401508938822371</v>
      </c>
      <c r="AS236" s="48">
        <v>0.15542430836182777</v>
      </c>
      <c r="AT236" s="48">
        <v>0.29537734455767239</v>
      </c>
      <c r="AU236" s="48">
        <v>0</v>
      </c>
      <c r="AV236" s="85">
        <v>0.8</v>
      </c>
      <c r="AW236" s="63">
        <v>6</v>
      </c>
      <c r="AX236" s="63"/>
      <c r="AY236" s="63">
        <v>5.78</v>
      </c>
      <c r="AZ236" s="63">
        <v>0</v>
      </c>
      <c r="BA236" s="63">
        <v>0</v>
      </c>
      <c r="BB236" s="63">
        <v>0</v>
      </c>
      <c r="BC236" s="63">
        <v>0</v>
      </c>
      <c r="BD236" s="63"/>
      <c r="BE236" s="63"/>
      <c r="BF236" s="63">
        <v>1575</v>
      </c>
      <c r="BG236" s="63">
        <v>4693</v>
      </c>
      <c r="BH236" s="63">
        <v>4446</v>
      </c>
      <c r="BI236" s="63">
        <v>4258</v>
      </c>
      <c r="BJ236" s="80">
        <v>1415</v>
      </c>
      <c r="BK236" s="80">
        <v>4213</v>
      </c>
      <c r="BL236" s="63">
        <v>3806</v>
      </c>
      <c r="BM236" s="63">
        <v>3938</v>
      </c>
      <c r="BN236" s="51">
        <v>1278.0999999999999</v>
      </c>
      <c r="BO236" s="66">
        <v>1.5220128328437101</v>
      </c>
      <c r="BP236" s="51">
        <v>12802</v>
      </c>
      <c r="BQ236" s="51">
        <v>10.016430639230109</v>
      </c>
      <c r="BR236" s="51">
        <v>52.687080143727542</v>
      </c>
      <c r="BS236" s="51">
        <v>47.312919856272458</v>
      </c>
      <c r="BT236" s="51">
        <v>3042</v>
      </c>
      <c r="BU236" s="51">
        <v>8483</v>
      </c>
      <c r="BV236" s="51">
        <v>1485</v>
      </c>
      <c r="BW236" s="48">
        <v>1.1075652033047141</v>
      </c>
      <c r="BX236" s="48">
        <v>53.36555463868914</v>
      </c>
      <c r="BY236" s="48">
        <v>48.816568047337277</v>
      </c>
      <c r="BZ236" s="48">
        <v>8.3781706379707916</v>
      </c>
      <c r="CA236" s="47">
        <v>1.3552539157902777</v>
      </c>
      <c r="CB236" s="47">
        <v>0.60924258599746428</v>
      </c>
      <c r="CC236" s="47">
        <v>18.281535648994517</v>
      </c>
      <c r="CD236" s="63">
        <v>0</v>
      </c>
    </row>
    <row r="237" spans="1:82" x14ac:dyDescent="0.45">
      <c r="A237" s="2"/>
      <c r="B237" s="1"/>
      <c r="C237" s="1"/>
      <c r="D237" s="1"/>
      <c r="E237" s="1">
        <v>10</v>
      </c>
      <c r="F237" s="1" t="s">
        <v>570</v>
      </c>
      <c r="G237" s="1">
        <v>10105</v>
      </c>
      <c r="H237" s="1" t="s">
        <v>386</v>
      </c>
      <c r="I237" s="48">
        <v>29</v>
      </c>
      <c r="J237" s="48">
        <v>12.9</v>
      </c>
      <c r="K237" s="47">
        <v>0.45662100456621002</v>
      </c>
      <c r="L237" s="48">
        <v>5</v>
      </c>
      <c r="M237" s="63">
        <v>672.6</v>
      </c>
      <c r="N237" s="63">
        <v>1638.9</v>
      </c>
      <c r="O237" s="47">
        <v>5.8197055229005406</v>
      </c>
      <c r="P237" s="47"/>
      <c r="Q237" s="47"/>
      <c r="R237" s="51"/>
      <c r="S237" s="47">
        <v>40.737938660303783</v>
      </c>
      <c r="T237" s="64">
        <v>0.86981318745271485</v>
      </c>
      <c r="U237" s="79">
        <v>1242</v>
      </c>
      <c r="V237" s="79">
        <v>549</v>
      </c>
      <c r="W237" s="47">
        <v>62.962963000000002</v>
      </c>
      <c r="X237" s="70">
        <v>108</v>
      </c>
      <c r="Y237" s="51"/>
      <c r="Z237" s="48">
        <v>4.4247787610619467</v>
      </c>
      <c r="AA237" s="55">
        <v>5.3413841151881094</v>
      </c>
      <c r="AB237" s="47">
        <v>5.626195566557894</v>
      </c>
      <c r="AC237" s="47">
        <v>5.0377833753148611</v>
      </c>
      <c r="AD237" s="56">
        <v>1.2772875058058524</v>
      </c>
      <c r="AE237" s="56">
        <v>1.3502869359738945</v>
      </c>
      <c r="AF237" s="56">
        <v>1.1994722322178242</v>
      </c>
      <c r="AG237" s="56">
        <v>1.3934045517882026</v>
      </c>
      <c r="AH237" s="56">
        <v>1.4628108473050523</v>
      </c>
      <c r="AI237" s="56">
        <v>1.3194194554396066</v>
      </c>
      <c r="AJ237" s="56">
        <v>0.34835113794705064</v>
      </c>
      <c r="AK237" s="56">
        <v>0.67514346798694724</v>
      </c>
      <c r="AL237" s="56">
        <v>0</v>
      </c>
      <c r="AM237" s="55">
        <v>0.17417556897352532</v>
      </c>
      <c r="AN237" s="48">
        <v>0.22504782266231574</v>
      </c>
      <c r="AO237" s="48">
        <v>0.11994722322178242</v>
      </c>
      <c r="AP237" s="47">
        <v>0.34835113794705064</v>
      </c>
      <c r="AQ237" s="48">
        <v>0.22504782266231574</v>
      </c>
      <c r="AR237" s="48">
        <v>0.47978889288712967</v>
      </c>
      <c r="AS237" s="48">
        <v>0.11611704598235022</v>
      </c>
      <c r="AT237" s="48">
        <v>0.22504782266231574</v>
      </c>
      <c r="AU237" s="48">
        <v>0</v>
      </c>
      <c r="AV237" s="85">
        <v>0.76086956521739135</v>
      </c>
      <c r="AW237" s="63">
        <v>1</v>
      </c>
      <c r="AX237" s="63"/>
      <c r="AY237" s="63">
        <v>4.18</v>
      </c>
      <c r="AZ237" s="63">
        <v>0</v>
      </c>
      <c r="BA237" s="63">
        <v>0</v>
      </c>
      <c r="BB237" s="63">
        <v>0</v>
      </c>
      <c r="BC237" s="63">
        <v>0</v>
      </c>
      <c r="BD237" s="63"/>
      <c r="BE237" s="63"/>
      <c r="BF237" s="63">
        <v>1742</v>
      </c>
      <c r="BG237" s="63">
        <v>4575</v>
      </c>
      <c r="BH237" s="63">
        <v>4275</v>
      </c>
      <c r="BI237" s="63">
        <v>5088</v>
      </c>
      <c r="BJ237" s="80">
        <v>1582</v>
      </c>
      <c r="BK237" s="80">
        <v>4415</v>
      </c>
      <c r="BL237" s="63">
        <v>3955</v>
      </c>
      <c r="BM237" s="63">
        <v>4448</v>
      </c>
      <c r="BN237" s="51">
        <v>831.4</v>
      </c>
      <c r="BO237" s="66">
        <v>2.053445215503559</v>
      </c>
      <c r="BP237" s="51">
        <v>17272</v>
      </c>
      <c r="BQ237" s="51">
        <v>20.774597065191244</v>
      </c>
      <c r="BR237" s="51">
        <v>51.574803149606296</v>
      </c>
      <c r="BS237" s="51">
        <v>48.425196850393696</v>
      </c>
      <c r="BT237" s="51">
        <v>3969</v>
      </c>
      <c r="BU237" s="51">
        <v>11560</v>
      </c>
      <c r="BV237" s="51">
        <v>1609</v>
      </c>
      <c r="BW237" s="48">
        <v>1.0663129973474801</v>
      </c>
      <c r="BX237" s="48">
        <v>48.252595155709344</v>
      </c>
      <c r="BY237" s="48">
        <v>40.539178634416729</v>
      </c>
      <c r="BZ237" s="48">
        <v>12.778620609172599</v>
      </c>
      <c r="CA237" s="47">
        <v>1.859792298385182</v>
      </c>
      <c r="CB237" s="47">
        <v>0.83223582302167953</v>
      </c>
      <c r="CC237" s="47">
        <v>9.118685913904482</v>
      </c>
      <c r="CD237" s="63">
        <v>0</v>
      </c>
    </row>
    <row r="238" spans="1:82" x14ac:dyDescent="0.45">
      <c r="A238" s="2"/>
      <c r="B238" s="1"/>
      <c r="C238" s="1"/>
      <c r="D238" s="1"/>
      <c r="E238" s="1">
        <v>10</v>
      </c>
      <c r="F238" s="1" t="s">
        <v>570</v>
      </c>
      <c r="G238" s="1">
        <v>10106</v>
      </c>
      <c r="H238" s="1" t="s">
        <v>387</v>
      </c>
      <c r="I238" s="48">
        <v>30.7</v>
      </c>
      <c r="J238" s="48">
        <v>14.5</v>
      </c>
      <c r="K238" s="47">
        <v>0.56818181818181823</v>
      </c>
      <c r="L238" s="48">
        <v>6.3</v>
      </c>
      <c r="M238" s="63">
        <v>611</v>
      </c>
      <c r="N238" s="63">
        <v>704.6</v>
      </c>
      <c r="O238" s="47"/>
      <c r="P238" s="47"/>
      <c r="Q238" s="47"/>
      <c r="R238" s="51"/>
      <c r="S238" s="47"/>
      <c r="T238" s="64">
        <v>0.99881065651760226</v>
      </c>
      <c r="U238" s="79">
        <v>1199</v>
      </c>
      <c r="V238" s="79">
        <v>1079</v>
      </c>
      <c r="W238" s="47">
        <v>90.810810799999999</v>
      </c>
      <c r="X238" s="70">
        <v>29</v>
      </c>
      <c r="Y238" s="51"/>
      <c r="Z238" s="48">
        <v>4.9504950495049505</v>
      </c>
      <c r="AA238" s="55">
        <v>7.1291636712197457</v>
      </c>
      <c r="AB238" s="47">
        <v>6.5046217048955839</v>
      </c>
      <c r="AC238" s="47">
        <v>7.8193971497036197</v>
      </c>
      <c r="AD238" s="56">
        <v>1.917086029235562</v>
      </c>
      <c r="AE238" s="56">
        <v>1.2552778728745864</v>
      </c>
      <c r="AF238" s="56">
        <v>2.6485054861899355</v>
      </c>
      <c r="AG238" s="56">
        <v>1.917086029235562</v>
      </c>
      <c r="AH238" s="56">
        <v>1.3693940431359122</v>
      </c>
      <c r="AI238" s="56">
        <v>2.5223861773237481</v>
      </c>
      <c r="AJ238" s="56">
        <v>0.53918044572250179</v>
      </c>
      <c r="AK238" s="56">
        <v>0.79881319182928212</v>
      </c>
      <c r="AL238" s="56">
        <v>0.25223861773237483</v>
      </c>
      <c r="AM238" s="55">
        <v>0.59908938413611312</v>
      </c>
      <c r="AN238" s="48">
        <v>0.68469702156795609</v>
      </c>
      <c r="AO238" s="48">
        <v>0.50447723546474965</v>
      </c>
      <c r="AP238" s="47">
        <v>0.53918044572250179</v>
      </c>
      <c r="AQ238" s="48">
        <v>0.34234851078397804</v>
      </c>
      <c r="AR238" s="48">
        <v>0.75671585319712453</v>
      </c>
      <c r="AS238" s="48">
        <v>0.41936256889527918</v>
      </c>
      <c r="AT238" s="48">
        <v>0.68469702156795609</v>
      </c>
      <c r="AU238" s="48">
        <v>0.12611930886618741</v>
      </c>
      <c r="AV238" s="85">
        <v>0.67226890756302526</v>
      </c>
      <c r="AW238" s="63">
        <v>2</v>
      </c>
      <c r="AX238" s="63"/>
      <c r="AY238" s="63">
        <v>0</v>
      </c>
      <c r="AZ238" s="63">
        <v>4.79</v>
      </c>
      <c r="BA238" s="63">
        <v>0</v>
      </c>
      <c r="BB238" s="63">
        <v>0</v>
      </c>
      <c r="BC238" s="63">
        <v>0</v>
      </c>
      <c r="BD238" s="63"/>
      <c r="BE238" s="63"/>
      <c r="BF238" s="63">
        <v>1516</v>
      </c>
      <c r="BG238" s="63">
        <v>5184</v>
      </c>
      <c r="BH238" s="63">
        <v>4753</v>
      </c>
      <c r="BI238" s="63">
        <v>4047</v>
      </c>
      <c r="BJ238" s="80">
        <v>1436</v>
      </c>
      <c r="BK238" s="80">
        <v>5024</v>
      </c>
      <c r="BL238" s="63">
        <v>4273</v>
      </c>
      <c r="BM238" s="63">
        <v>3727</v>
      </c>
      <c r="BN238" s="51">
        <v>1245.8</v>
      </c>
      <c r="BO238" s="66">
        <v>1.9698664761277482</v>
      </c>
      <c r="BP238" s="51">
        <v>16569</v>
      </c>
      <c r="BQ238" s="51">
        <v>13.299887622411303</v>
      </c>
      <c r="BR238" s="51">
        <v>52.453376787977547</v>
      </c>
      <c r="BS238" s="51">
        <v>47.546623212022453</v>
      </c>
      <c r="BT238" s="51">
        <v>3733</v>
      </c>
      <c r="BU238" s="51">
        <v>11416</v>
      </c>
      <c r="BV238" s="51">
        <v>1792</v>
      </c>
      <c r="BW238" s="48">
        <v>1.1091882470119523</v>
      </c>
      <c r="BX238" s="48">
        <v>48.396986685353887</v>
      </c>
      <c r="BY238" s="48">
        <v>48.00428609697294</v>
      </c>
      <c r="BZ238" s="48">
        <v>10.388997107608759</v>
      </c>
      <c r="CA238" s="47">
        <v>1.6154746300659339</v>
      </c>
      <c r="CB238" s="47">
        <v>0.86281031378521467</v>
      </c>
      <c r="CC238" s="47">
        <v>5.6727932834127524</v>
      </c>
      <c r="CD238" s="63">
        <v>0</v>
      </c>
    </row>
    <row r="239" spans="1:82" x14ac:dyDescent="0.45">
      <c r="A239" s="2"/>
      <c r="B239" s="1"/>
      <c r="C239" s="1"/>
      <c r="D239" s="1"/>
      <c r="E239" s="1">
        <v>10</v>
      </c>
      <c r="F239" s="1" t="s">
        <v>570</v>
      </c>
      <c r="G239" s="1">
        <v>10107</v>
      </c>
      <c r="H239" s="1" t="s">
        <v>388</v>
      </c>
      <c r="I239" s="48">
        <v>26.5</v>
      </c>
      <c r="J239" s="48">
        <v>12.4</v>
      </c>
      <c r="K239" s="47">
        <v>0</v>
      </c>
      <c r="L239" s="48">
        <v>6.1</v>
      </c>
      <c r="M239" s="63">
        <v>745.2</v>
      </c>
      <c r="N239" s="63">
        <v>1304</v>
      </c>
      <c r="O239" s="47">
        <v>5.561425949613481</v>
      </c>
      <c r="P239" s="47"/>
      <c r="Q239" s="47"/>
      <c r="R239" s="51"/>
      <c r="S239" s="47">
        <v>27.807129748067407</v>
      </c>
      <c r="T239" s="64">
        <v>0.88899393804571492</v>
      </c>
      <c r="U239" s="79">
        <v>1130</v>
      </c>
      <c r="V239" s="79">
        <v>930</v>
      </c>
      <c r="W239" s="47">
        <v>86.666666699999993</v>
      </c>
      <c r="X239" s="70">
        <v>37</v>
      </c>
      <c r="Y239" s="51"/>
      <c r="Z239" s="48">
        <v>25</v>
      </c>
      <c r="AA239" s="55">
        <v>5.7108006209802618</v>
      </c>
      <c r="AB239" s="47">
        <v>6.8842993559848988</v>
      </c>
      <c r="AC239" s="47">
        <v>4.5404208194905875</v>
      </c>
      <c r="AD239" s="56">
        <v>0.94255932579285873</v>
      </c>
      <c r="AE239" s="56">
        <v>1.2214079502553854</v>
      </c>
      <c r="AF239" s="56">
        <v>0.66445182724252494</v>
      </c>
      <c r="AG239" s="56">
        <v>1.9405633178088268</v>
      </c>
      <c r="AH239" s="56">
        <v>1.8876304685765046</v>
      </c>
      <c r="AI239" s="56">
        <v>1.9933554817275745</v>
      </c>
      <c r="AJ239" s="56">
        <v>0.16633399866932802</v>
      </c>
      <c r="AK239" s="56">
        <v>0.33311125916055961</v>
      </c>
      <c r="AL239" s="56">
        <v>0</v>
      </c>
      <c r="AM239" s="55">
        <v>0.44355732978487467</v>
      </c>
      <c r="AN239" s="48">
        <v>0.44414834554741284</v>
      </c>
      <c r="AO239" s="48">
        <v>0.44296788482834998</v>
      </c>
      <c r="AP239" s="47">
        <v>0.2772233311155467</v>
      </c>
      <c r="AQ239" s="48">
        <v>0.55518543193426606</v>
      </c>
      <c r="AR239" s="48">
        <v>0</v>
      </c>
      <c r="AS239" s="48">
        <v>0.11088933244621867</v>
      </c>
      <c r="AT239" s="48">
        <v>0.22207417277370642</v>
      </c>
      <c r="AU239" s="48">
        <v>0</v>
      </c>
      <c r="AV239" s="85">
        <v>0.77669902912621358</v>
      </c>
      <c r="AW239" s="63">
        <v>7</v>
      </c>
      <c r="AX239" s="63"/>
      <c r="AY239" s="63">
        <v>11.05</v>
      </c>
      <c r="AZ239" s="63">
        <v>0</v>
      </c>
      <c r="BA239" s="63">
        <v>0</v>
      </c>
      <c r="BB239" s="63">
        <v>0</v>
      </c>
      <c r="BC239" s="63">
        <v>0</v>
      </c>
      <c r="BD239" s="63"/>
      <c r="BE239" s="63"/>
      <c r="BF239" s="63">
        <v>1133</v>
      </c>
      <c r="BG239" s="63">
        <v>4265</v>
      </c>
      <c r="BH239" s="63">
        <v>4987</v>
      </c>
      <c r="BI239" s="63">
        <v>4301</v>
      </c>
      <c r="BJ239" s="80">
        <v>1053</v>
      </c>
      <c r="BK239" s="80">
        <v>4105</v>
      </c>
      <c r="BL239" s="63">
        <v>4747</v>
      </c>
      <c r="BM239" s="63">
        <v>3821</v>
      </c>
      <c r="BN239" s="51">
        <v>420.8</v>
      </c>
      <c r="BO239" s="66">
        <v>2.1498639319100774</v>
      </c>
      <c r="BP239" s="51">
        <v>18083</v>
      </c>
      <c r="BQ239" s="51">
        <v>42.972908745247146</v>
      </c>
      <c r="BR239" s="51">
        <v>49.936404357684012</v>
      </c>
      <c r="BS239" s="51">
        <v>50.063595642315981</v>
      </c>
      <c r="BT239" s="51">
        <v>4214</v>
      </c>
      <c r="BU239" s="51">
        <v>12228</v>
      </c>
      <c r="BV239" s="51">
        <v>1486</v>
      </c>
      <c r="BW239" s="48">
        <v>0.99732620320855614</v>
      </c>
      <c r="BX239" s="48">
        <v>46.614327772325808</v>
      </c>
      <c r="BY239" s="48">
        <v>35.263407688656855</v>
      </c>
      <c r="BZ239" s="48">
        <v>11.825078090138332</v>
      </c>
      <c r="CA239" s="47">
        <v>1.5885567833214149</v>
      </c>
      <c r="CB239" s="47">
        <v>0.79427839166070746</v>
      </c>
      <c r="CC239" s="47">
        <v>4.7098872998704753</v>
      </c>
      <c r="CD239" s="63">
        <v>0</v>
      </c>
    </row>
    <row r="240" spans="1:82" x14ac:dyDescent="0.45">
      <c r="A240" s="2"/>
      <c r="B240" s="1"/>
      <c r="C240" s="1"/>
      <c r="D240" s="1"/>
      <c r="E240" s="1">
        <v>10</v>
      </c>
      <c r="F240" s="1" t="s">
        <v>570</v>
      </c>
      <c r="G240" s="1">
        <v>10108</v>
      </c>
      <c r="H240" s="1" t="s">
        <v>231</v>
      </c>
      <c r="I240" s="48">
        <v>29.2</v>
      </c>
      <c r="J240" s="48">
        <v>10.8</v>
      </c>
      <c r="K240" s="47">
        <v>0.70422535211267612</v>
      </c>
      <c r="L240" s="48">
        <v>2.8</v>
      </c>
      <c r="M240" s="63">
        <v>536</v>
      </c>
      <c r="N240" s="63">
        <v>947.6</v>
      </c>
      <c r="O240" s="47">
        <v>6.3059654433093701</v>
      </c>
      <c r="P240" s="47"/>
      <c r="Q240" s="47">
        <v>1570.1853953840332</v>
      </c>
      <c r="R240" s="51"/>
      <c r="S240" s="47">
        <v>50.447723546474961</v>
      </c>
      <c r="T240" s="64">
        <v>0.80886618741329297</v>
      </c>
      <c r="U240" s="79">
        <v>788</v>
      </c>
      <c r="V240" s="79">
        <v>1091</v>
      </c>
      <c r="W240" s="47"/>
      <c r="X240" s="70">
        <v>22</v>
      </c>
      <c r="Y240" s="51"/>
      <c r="Z240" s="48">
        <v>0</v>
      </c>
      <c r="AA240" s="55">
        <v>6.4606029896123633</v>
      </c>
      <c r="AB240" s="47">
        <v>6.6793893129770989</v>
      </c>
      <c r="AC240" s="47">
        <v>6.2128579146407352</v>
      </c>
      <c r="AD240" s="56">
        <v>1.646820369901191</v>
      </c>
      <c r="AE240" s="56">
        <v>1.6698473282442747</v>
      </c>
      <c r="AF240" s="56">
        <v>1.6207455429497568</v>
      </c>
      <c r="AG240" s="56">
        <v>1.5834811249049912</v>
      </c>
      <c r="AH240" s="56">
        <v>1.5505725190839694</v>
      </c>
      <c r="AI240" s="56">
        <v>1.6207455429497568</v>
      </c>
      <c r="AJ240" s="56">
        <v>0.38003546997719789</v>
      </c>
      <c r="AK240" s="56">
        <v>0.59637404580152675</v>
      </c>
      <c r="AL240" s="56">
        <v>0.1350621285791464</v>
      </c>
      <c r="AM240" s="55">
        <v>0.95008867494299465</v>
      </c>
      <c r="AN240" s="48">
        <v>1.0734732824427482</v>
      </c>
      <c r="AO240" s="48">
        <v>0.81037277147487841</v>
      </c>
      <c r="AP240" s="47">
        <v>0.25335697998479861</v>
      </c>
      <c r="AQ240" s="48">
        <v>0.23854961832061067</v>
      </c>
      <c r="AR240" s="48">
        <v>0.2701242571582928</v>
      </c>
      <c r="AS240" s="48">
        <v>6.3339244996199653E-2</v>
      </c>
      <c r="AT240" s="48">
        <v>0.11927480916030533</v>
      </c>
      <c r="AU240" s="48">
        <v>0</v>
      </c>
      <c r="AV240" s="85">
        <v>0.79411764705882348</v>
      </c>
      <c r="AW240" s="63">
        <v>5</v>
      </c>
      <c r="AX240" s="63"/>
      <c r="AY240" s="63">
        <v>5.84</v>
      </c>
      <c r="AZ240" s="63">
        <v>0</v>
      </c>
      <c r="BA240" s="63">
        <v>0</v>
      </c>
      <c r="BB240" s="63">
        <v>1</v>
      </c>
      <c r="BC240" s="63">
        <v>0</v>
      </c>
      <c r="BD240" s="63"/>
      <c r="BE240" s="63"/>
      <c r="BF240" s="63">
        <v>1449</v>
      </c>
      <c r="BG240" s="63">
        <v>4631</v>
      </c>
      <c r="BH240" s="63">
        <v>5574</v>
      </c>
      <c r="BI240" s="63">
        <v>4684</v>
      </c>
      <c r="BJ240" s="80">
        <v>1369</v>
      </c>
      <c r="BK240" s="80">
        <v>4071</v>
      </c>
      <c r="BL240" s="63">
        <v>5014</v>
      </c>
      <c r="BM240" s="63">
        <v>4444</v>
      </c>
      <c r="BN240" s="51">
        <v>860.8</v>
      </c>
      <c r="BO240" s="66">
        <v>1.8691677673776603</v>
      </c>
      <c r="BP240" s="51">
        <v>15722</v>
      </c>
      <c r="BQ240" s="51">
        <v>18.264405204460967</v>
      </c>
      <c r="BR240" s="51">
        <v>53.110291311537971</v>
      </c>
      <c r="BS240" s="51">
        <v>46.889708688462029</v>
      </c>
      <c r="BT240" s="51">
        <v>3602</v>
      </c>
      <c r="BU240" s="51">
        <v>10549</v>
      </c>
      <c r="BV240" s="51">
        <v>1777</v>
      </c>
      <c r="BW240" s="48">
        <v>1.1322623828647924</v>
      </c>
      <c r="BX240" s="48">
        <v>50.99061522419187</v>
      </c>
      <c r="BY240" s="48">
        <v>49.333703498056636</v>
      </c>
      <c r="BZ240" s="48">
        <v>8.9151180311401301</v>
      </c>
      <c r="CA240" s="47">
        <v>1.443142323763261</v>
      </c>
      <c r="CB240" s="47">
        <v>0.76222305832566595</v>
      </c>
      <c r="CC240" s="47">
        <v>7.031662729384089</v>
      </c>
      <c r="CD240" s="63">
        <v>0</v>
      </c>
    </row>
    <row r="241" spans="1:82" x14ac:dyDescent="0.45">
      <c r="A241" s="2"/>
      <c r="B241" s="1"/>
      <c r="C241" s="1"/>
      <c r="D241" s="1"/>
      <c r="E241" s="1">
        <v>10</v>
      </c>
      <c r="F241" s="1" t="s">
        <v>570</v>
      </c>
      <c r="G241" s="1">
        <v>10109</v>
      </c>
      <c r="H241" s="1" t="s">
        <v>389</v>
      </c>
      <c r="I241" s="48">
        <v>26.1</v>
      </c>
      <c r="J241" s="48">
        <v>13.3</v>
      </c>
      <c r="K241" s="47">
        <v>0.56497175141242939</v>
      </c>
      <c r="L241" s="48">
        <v>4.7</v>
      </c>
      <c r="M241" s="63">
        <v>494.5</v>
      </c>
      <c r="N241" s="63">
        <v>2413.6999999999998</v>
      </c>
      <c r="O241" s="47">
        <v>2.507836990595611</v>
      </c>
      <c r="P241" s="47"/>
      <c r="Q241" s="47"/>
      <c r="R241" s="62">
        <v>5</v>
      </c>
      <c r="S241" s="47"/>
      <c r="T241" s="64">
        <v>0.73226332288401252</v>
      </c>
      <c r="U241" s="79">
        <v>2012</v>
      </c>
      <c r="V241" s="79">
        <v>643</v>
      </c>
      <c r="W241" s="47">
        <v>100.39525689999999</v>
      </c>
      <c r="X241" s="70">
        <v>82</v>
      </c>
      <c r="Y241" s="51"/>
      <c r="Z241" s="48">
        <v>7.1022727272727266</v>
      </c>
      <c r="AA241" s="55">
        <v>5.283393277936252</v>
      </c>
      <c r="AB241" s="47">
        <v>5.8414058316701558</v>
      </c>
      <c r="AC241" s="47">
        <v>4.7036212826218895</v>
      </c>
      <c r="AD241" s="56">
        <v>1.5130844598784572</v>
      </c>
      <c r="AE241" s="56">
        <v>1.460351457917539</v>
      </c>
      <c r="AF241" s="56">
        <v>1.5678737608739632</v>
      </c>
      <c r="AG241" s="56">
        <v>1.3146471536648889</v>
      </c>
      <c r="AH241" s="56">
        <v>1.3629946940563695</v>
      </c>
      <c r="AI241" s="56">
        <v>1.2644143232854541</v>
      </c>
      <c r="AJ241" s="56">
        <v>0.27285129604365621</v>
      </c>
      <c r="AK241" s="56">
        <v>0.43810543737526164</v>
      </c>
      <c r="AL241" s="56">
        <v>0.10115314586283633</v>
      </c>
      <c r="AM241" s="55">
        <v>0.59531191864070443</v>
      </c>
      <c r="AN241" s="48">
        <v>0.77885411088935408</v>
      </c>
      <c r="AO241" s="48">
        <v>0.40461258345134532</v>
      </c>
      <c r="AP241" s="47">
        <v>0.37206994915044028</v>
      </c>
      <c r="AQ241" s="48">
        <v>0.19471352772233852</v>
      </c>
      <c r="AR241" s="48">
        <v>0.55634230224559977</v>
      </c>
      <c r="AS241" s="48">
        <v>7.4413989830088054E-2</v>
      </c>
      <c r="AT241" s="48">
        <v>0.14603514579175389</v>
      </c>
      <c r="AU241" s="48">
        <v>0</v>
      </c>
      <c r="AV241" s="85">
        <v>0.76056338028169013</v>
      </c>
      <c r="AW241" s="63">
        <v>2</v>
      </c>
      <c r="AX241" s="63"/>
      <c r="AY241" s="63">
        <v>0</v>
      </c>
      <c r="AZ241" s="63">
        <v>1.66</v>
      </c>
      <c r="BA241" s="63">
        <v>0</v>
      </c>
      <c r="BB241" s="63">
        <v>0</v>
      </c>
      <c r="BC241" s="63">
        <v>0</v>
      </c>
      <c r="BD241" s="63">
        <v>1</v>
      </c>
      <c r="BE241" s="63"/>
      <c r="BF241" s="63">
        <v>2520</v>
      </c>
      <c r="BG241" s="63">
        <v>8264</v>
      </c>
      <c r="BH241" s="63">
        <v>9333</v>
      </c>
      <c r="BI241" s="63">
        <v>8586</v>
      </c>
      <c r="BJ241" s="80">
        <v>2520</v>
      </c>
      <c r="BK241" s="80">
        <v>7304</v>
      </c>
      <c r="BL241" s="63">
        <v>7813</v>
      </c>
      <c r="BM241" s="63">
        <v>8106</v>
      </c>
      <c r="BN241" s="51">
        <v>4064.9</v>
      </c>
      <c r="BO241" s="66">
        <v>4.8454268876252344</v>
      </c>
      <c r="BP241" s="51">
        <v>40756</v>
      </c>
      <c r="BQ241" s="51">
        <v>10.026322910772713</v>
      </c>
      <c r="BR241" s="51">
        <v>50.952007066444203</v>
      </c>
      <c r="BS241" s="51">
        <v>49.047992933555797</v>
      </c>
      <c r="BT241" s="51">
        <v>9109</v>
      </c>
      <c r="BU241" s="51">
        <v>27017</v>
      </c>
      <c r="BV241" s="51">
        <v>3318</v>
      </c>
      <c r="BW241" s="48">
        <v>1.0400310318076027</v>
      </c>
      <c r="BX241" s="48">
        <v>45.996964873968246</v>
      </c>
      <c r="BY241" s="48">
        <v>36.425513228674937</v>
      </c>
      <c r="BZ241" s="48">
        <v>17.94949802251293</v>
      </c>
      <c r="CA241" s="47">
        <v>2.4725386856791669</v>
      </c>
      <c r="CB241" s="47">
        <v>1.173408189813842</v>
      </c>
      <c r="CC241" s="47">
        <v>0</v>
      </c>
      <c r="CD241" s="63">
        <v>0</v>
      </c>
    </row>
    <row r="242" spans="1:82" x14ac:dyDescent="0.45">
      <c r="A242" s="2"/>
      <c r="B242" s="1"/>
      <c r="C242" s="1"/>
      <c r="D242" s="1"/>
      <c r="E242" s="1">
        <v>10</v>
      </c>
      <c r="F242" s="1" t="s">
        <v>570</v>
      </c>
      <c r="G242" s="1">
        <v>10201</v>
      </c>
      <c r="H242" s="1" t="s">
        <v>232</v>
      </c>
      <c r="I242" s="48">
        <v>32.4</v>
      </c>
      <c r="J242" s="48">
        <v>12</v>
      </c>
      <c r="K242" s="47">
        <v>0.41493775933609961</v>
      </c>
      <c r="L242" s="48">
        <v>6.8</v>
      </c>
      <c r="M242" s="63">
        <v>680.1</v>
      </c>
      <c r="N242" s="63">
        <v>2070.1999999999998</v>
      </c>
      <c r="O242" s="47">
        <v>2.0912627044209291</v>
      </c>
      <c r="P242" s="47">
        <v>2.0912627044209291</v>
      </c>
      <c r="Q242" s="47">
        <v>26897.820904261993</v>
      </c>
      <c r="R242" s="51">
        <v>16</v>
      </c>
      <c r="S242" s="47">
        <v>123.38449956083484</v>
      </c>
      <c r="T242" s="64">
        <v>0.91256430632816099</v>
      </c>
      <c r="U242" s="79">
        <v>2588</v>
      </c>
      <c r="V242" s="79">
        <v>2193</v>
      </c>
      <c r="W242" s="47">
        <v>91.916167699999988</v>
      </c>
      <c r="X242" s="70">
        <v>204</v>
      </c>
      <c r="Y242" s="51"/>
      <c r="Z242" s="48">
        <v>7.7279752704791349</v>
      </c>
      <c r="AA242" s="55">
        <v>6.4045432876655539</v>
      </c>
      <c r="AB242" s="47">
        <v>6.9317290086319643</v>
      </c>
      <c r="AC242" s="47">
        <v>5.9267454265281128</v>
      </c>
      <c r="AD242" s="56">
        <v>1.7203142164279643</v>
      </c>
      <c r="AE242" s="56">
        <v>1.7874269770686197</v>
      </c>
      <c r="AF242" s="56">
        <v>1.6594887194278714</v>
      </c>
      <c r="AG242" s="56">
        <v>1.2228739610753001</v>
      </c>
      <c r="AH242" s="56">
        <v>1.3514691777835905</v>
      </c>
      <c r="AI242" s="56">
        <v>1.1063258129519145</v>
      </c>
      <c r="AJ242" s="56">
        <v>0.31090015959541523</v>
      </c>
      <c r="AK242" s="56">
        <v>0.52314935914203498</v>
      </c>
      <c r="AL242" s="56">
        <v>0.11853490853056226</v>
      </c>
      <c r="AM242" s="55">
        <v>0.31090015959541523</v>
      </c>
      <c r="AN242" s="48">
        <v>0.47955357921353214</v>
      </c>
      <c r="AO242" s="48">
        <v>0.15804654470741633</v>
      </c>
      <c r="AP242" s="47">
        <v>0.51816693265902547</v>
      </c>
      <c r="AQ242" s="48">
        <v>0.52314935914203498</v>
      </c>
      <c r="AR242" s="48">
        <v>0.51365127029910307</v>
      </c>
      <c r="AS242" s="48">
        <v>0.14508674114452713</v>
      </c>
      <c r="AT242" s="48">
        <v>0.26157467957101749</v>
      </c>
      <c r="AU242" s="48">
        <v>3.9511636176854083E-2</v>
      </c>
      <c r="AV242" s="85">
        <v>0.74433656957928807</v>
      </c>
      <c r="AW242" s="63">
        <v>7</v>
      </c>
      <c r="AX242" s="63"/>
      <c r="AY242" s="63">
        <v>5.03</v>
      </c>
      <c r="AZ242" s="63">
        <v>2.96</v>
      </c>
      <c r="BA242" s="63">
        <v>0</v>
      </c>
      <c r="BB242" s="63">
        <v>0</v>
      </c>
      <c r="BC242" s="63">
        <v>0</v>
      </c>
      <c r="BD242" s="63">
        <v>16</v>
      </c>
      <c r="BE242" s="63"/>
      <c r="BF242" s="63">
        <v>4087</v>
      </c>
      <c r="BG242" s="63">
        <v>12292</v>
      </c>
      <c r="BH242" s="63">
        <v>12860</v>
      </c>
      <c r="BI242" s="63">
        <v>11885</v>
      </c>
      <c r="BJ242" s="80">
        <v>3927</v>
      </c>
      <c r="BK242" s="80">
        <v>10692</v>
      </c>
      <c r="BL242" s="63">
        <v>10540</v>
      </c>
      <c r="BM242" s="63">
        <v>11085</v>
      </c>
      <c r="BN242" s="51">
        <v>472.5</v>
      </c>
      <c r="BO242" s="66">
        <v>5.7857174277721573</v>
      </c>
      <c r="BP242" s="51">
        <v>48665</v>
      </c>
      <c r="BQ242" s="51">
        <v>102.994708994709</v>
      </c>
      <c r="BR242" s="51">
        <v>47.434501181547311</v>
      </c>
      <c r="BS242" s="51">
        <v>52.565498818452681</v>
      </c>
      <c r="BT242" s="51">
        <v>10711</v>
      </c>
      <c r="BU242" s="51">
        <v>32065</v>
      </c>
      <c r="BV242" s="51">
        <v>4604</v>
      </c>
      <c r="BW242" s="48">
        <v>0.91565924069057536</v>
      </c>
      <c r="BX242" s="48">
        <v>47.762357710899735</v>
      </c>
      <c r="BY242" s="48">
        <v>42.983848380169917</v>
      </c>
      <c r="BZ242" s="48">
        <v>15.259603208104686</v>
      </c>
      <c r="CA242" s="47">
        <v>1.9169300865211603</v>
      </c>
      <c r="CB242" s="47">
        <v>0.84843378656538215</v>
      </c>
      <c r="CC242" s="47">
        <v>2.7620915838797808</v>
      </c>
      <c r="CD242" s="63">
        <v>0</v>
      </c>
    </row>
    <row r="243" spans="1:82" x14ac:dyDescent="0.45">
      <c r="A243" s="2"/>
      <c r="B243" s="1"/>
      <c r="C243" s="1"/>
      <c r="D243" s="1"/>
      <c r="E243" s="1">
        <v>10</v>
      </c>
      <c r="F243" s="1" t="s">
        <v>570</v>
      </c>
      <c r="G243" s="1">
        <v>10202</v>
      </c>
      <c r="H243" s="1" t="s">
        <v>233</v>
      </c>
      <c r="I243" s="48">
        <v>32</v>
      </c>
      <c r="J243" s="48">
        <v>11.7</v>
      </c>
      <c r="K243" s="47">
        <v>0.36166365280289331</v>
      </c>
      <c r="L243" s="48">
        <v>6.7</v>
      </c>
      <c r="M243" s="63">
        <v>950</v>
      </c>
      <c r="N243" s="63">
        <v>1772</v>
      </c>
      <c r="O243" s="47">
        <v>2.2885913720105275</v>
      </c>
      <c r="P243" s="47"/>
      <c r="Q243" s="47">
        <v>25062.821833161692</v>
      </c>
      <c r="R243" s="51"/>
      <c r="S243" s="47">
        <v>70.946332532326352</v>
      </c>
      <c r="T243" s="64">
        <v>0.91591715299233323</v>
      </c>
      <c r="U243" s="79">
        <v>2603</v>
      </c>
      <c r="V243" s="79">
        <v>1527</v>
      </c>
      <c r="W243" s="47">
        <v>71.701112899999998</v>
      </c>
      <c r="X243" s="70">
        <v>148</v>
      </c>
      <c r="Y243" s="51">
        <v>180.83182640144665</v>
      </c>
      <c r="Z243" s="48">
        <v>13.333333333333334</v>
      </c>
      <c r="AA243" s="55">
        <v>6.3423982478554484</v>
      </c>
      <c r="AB243" s="47">
        <v>7.2510923119828954</v>
      </c>
      <c r="AC243" s="47">
        <v>5.4216327627923651</v>
      </c>
      <c r="AD243" s="56">
        <v>1.5741923708705969</v>
      </c>
      <c r="AE243" s="56">
        <v>1.7198103560472251</v>
      </c>
      <c r="AF243" s="56">
        <v>1.4338202347880635</v>
      </c>
      <c r="AG243" s="56">
        <v>1.5741923708705969</v>
      </c>
      <c r="AH243" s="56">
        <v>1.8127730779957238</v>
      </c>
      <c r="AI243" s="56">
        <v>1.3442064701138094</v>
      </c>
      <c r="AJ243" s="56">
        <v>0.47910202591713813</v>
      </c>
      <c r="AK243" s="56">
        <v>0.9296272194849865</v>
      </c>
      <c r="AL243" s="56">
        <v>4.4806882337126985E-2</v>
      </c>
      <c r="AM243" s="55">
        <v>0.75287461215550278</v>
      </c>
      <c r="AN243" s="48">
        <v>0.9296272194849865</v>
      </c>
      <c r="AO243" s="48">
        <v>0.58248947038265075</v>
      </c>
      <c r="AP243" s="47">
        <v>0.31940135061142544</v>
      </c>
      <c r="AQ243" s="48">
        <v>0.23240680487124663</v>
      </c>
      <c r="AR243" s="48">
        <v>0.40326194103414281</v>
      </c>
      <c r="AS243" s="48">
        <v>0.13688629311918235</v>
      </c>
      <c r="AT243" s="48">
        <v>0.18592544389699728</v>
      </c>
      <c r="AU243" s="48">
        <v>8.9613764674253971E-2</v>
      </c>
      <c r="AV243" s="85">
        <v>0.77338129496402874</v>
      </c>
      <c r="AW243" s="63">
        <v>1</v>
      </c>
      <c r="AX243" s="63"/>
      <c r="AY243" s="63">
        <v>6.11</v>
      </c>
      <c r="AZ243" s="63">
        <v>0</v>
      </c>
      <c r="BA243" s="63">
        <v>0</v>
      </c>
      <c r="BB243" s="63">
        <v>1</v>
      </c>
      <c r="BC243" s="63">
        <v>0</v>
      </c>
      <c r="BD243" s="63">
        <v>9</v>
      </c>
      <c r="BE243" s="63"/>
      <c r="BF243" s="63">
        <v>3688</v>
      </c>
      <c r="BG243" s="63">
        <v>10859</v>
      </c>
      <c r="BH243" s="63">
        <v>11468</v>
      </c>
      <c r="BI243" s="63">
        <v>10296</v>
      </c>
      <c r="BJ243" s="80">
        <v>3448</v>
      </c>
      <c r="BK243" s="80">
        <v>9819</v>
      </c>
      <c r="BL243" s="63">
        <v>10828</v>
      </c>
      <c r="BM243" s="63">
        <v>9256</v>
      </c>
      <c r="BN243" s="51">
        <v>1752.4</v>
      </c>
      <c r="BO243" s="66">
        <v>5.2284862023746825</v>
      </c>
      <c r="BP243" s="51">
        <v>43978</v>
      </c>
      <c r="BQ243" s="51">
        <v>25.095868523168225</v>
      </c>
      <c r="BR243" s="51">
        <v>49.074537268634316</v>
      </c>
      <c r="BS243" s="51">
        <v>50.925462731365677</v>
      </c>
      <c r="BT243" s="51">
        <v>9818</v>
      </c>
      <c r="BU243" s="51">
        <v>29643</v>
      </c>
      <c r="BV243" s="51">
        <v>4108</v>
      </c>
      <c r="BW243" s="48">
        <v>0.96469155844155841</v>
      </c>
      <c r="BX243" s="48">
        <v>46.979050703370106</v>
      </c>
      <c r="BY243" s="48">
        <v>41.84151558362192</v>
      </c>
      <c r="BZ243" s="48">
        <v>12.692510730106267</v>
      </c>
      <c r="CA243" s="47">
        <v>1.7185251043984555</v>
      </c>
      <c r="CB243" s="47">
        <v>0.82352468836454018</v>
      </c>
      <c r="CC243" s="47">
        <v>5.4167962436123354</v>
      </c>
      <c r="CD243" s="63">
        <v>0</v>
      </c>
    </row>
    <row r="244" spans="1:82" x14ac:dyDescent="0.45">
      <c r="A244" s="2"/>
      <c r="B244" s="1"/>
      <c r="C244" s="1"/>
      <c r="D244" s="1"/>
      <c r="E244" s="1">
        <v>10</v>
      </c>
      <c r="F244" s="1" t="s">
        <v>570</v>
      </c>
      <c r="G244" s="1">
        <v>10203</v>
      </c>
      <c r="H244" s="1" t="s">
        <v>507</v>
      </c>
      <c r="I244" s="48">
        <v>28.2</v>
      </c>
      <c r="J244" s="48">
        <v>19.100000000000001</v>
      </c>
      <c r="K244" s="47">
        <v>0</v>
      </c>
      <c r="L244" s="48">
        <v>4.7</v>
      </c>
      <c r="M244" s="63">
        <v>577.79999999999995</v>
      </c>
      <c r="N244" s="63">
        <v>1373.9</v>
      </c>
      <c r="O244" s="47"/>
      <c r="P244" s="47"/>
      <c r="Q244" s="47"/>
      <c r="R244" s="51"/>
      <c r="S244" s="47"/>
      <c r="T244" s="64">
        <v>0.87177942849494749</v>
      </c>
      <c r="U244" s="79">
        <v>931</v>
      </c>
      <c r="V244" s="79">
        <v>489</v>
      </c>
      <c r="W244" s="47">
        <v>69.082125599999998</v>
      </c>
      <c r="X244" s="70">
        <v>54</v>
      </c>
      <c r="Y244" s="51"/>
      <c r="Z244" s="48">
        <v>5.9880239520958085</v>
      </c>
      <c r="AA244" s="55">
        <v>5.6343629855495161</v>
      </c>
      <c r="AB244" s="47">
        <v>6.6547222933196828</v>
      </c>
      <c r="AC244" s="47">
        <v>4.5379537953795381</v>
      </c>
      <c r="AD244" s="56">
        <v>0.99429935039109107</v>
      </c>
      <c r="AE244" s="56">
        <v>1.5357051446122343</v>
      </c>
      <c r="AF244" s="56">
        <v>0.41254125412541254</v>
      </c>
      <c r="AG244" s="56">
        <v>1.3920190905475276</v>
      </c>
      <c r="AH244" s="56">
        <v>1.1517788584591759</v>
      </c>
      <c r="AI244" s="56">
        <v>1.6501650165016502</v>
      </c>
      <c r="AJ244" s="56">
        <v>0.19885987007821823</v>
      </c>
      <c r="AK244" s="56">
        <v>0.38392628615305857</v>
      </c>
      <c r="AL244" s="56">
        <v>0</v>
      </c>
      <c r="AM244" s="55">
        <v>0.19885987007821823</v>
      </c>
      <c r="AN244" s="48">
        <v>0.38392628615305857</v>
      </c>
      <c r="AO244" s="48">
        <v>0</v>
      </c>
      <c r="AP244" s="47">
        <v>0.26514649343762425</v>
      </c>
      <c r="AQ244" s="48">
        <v>0.38392628615305857</v>
      </c>
      <c r="AR244" s="48">
        <v>0.13751375137513749</v>
      </c>
      <c r="AS244" s="48">
        <v>0.26514649343762425</v>
      </c>
      <c r="AT244" s="48">
        <v>0.51190171487074476</v>
      </c>
      <c r="AU244" s="48">
        <v>0</v>
      </c>
      <c r="AV244" s="85">
        <v>0.76470588235294112</v>
      </c>
      <c r="AW244" s="63"/>
      <c r="AX244" s="63"/>
      <c r="AY244" s="63">
        <v>0</v>
      </c>
      <c r="AZ244" s="63">
        <v>2.06</v>
      </c>
      <c r="BA244" s="63">
        <v>0</v>
      </c>
      <c r="BB244" s="63">
        <v>0</v>
      </c>
      <c r="BC244" s="63">
        <v>0</v>
      </c>
      <c r="BD244" s="63">
        <v>1</v>
      </c>
      <c r="BE244" s="63"/>
      <c r="BF244" s="63">
        <v>1537</v>
      </c>
      <c r="BG244" s="63">
        <v>3615</v>
      </c>
      <c r="BH244" s="63">
        <v>4003</v>
      </c>
      <c r="BI244" s="63">
        <v>4035</v>
      </c>
      <c r="BJ244" s="80">
        <v>1457</v>
      </c>
      <c r="BK244" s="80">
        <v>3455</v>
      </c>
      <c r="BL244" s="63">
        <v>3763</v>
      </c>
      <c r="BM244" s="63">
        <v>3795</v>
      </c>
      <c r="BN244" s="51">
        <v>1362.1</v>
      </c>
      <c r="BO244" s="66">
        <v>1.8111500933870552</v>
      </c>
      <c r="BP244" s="51">
        <v>15234</v>
      </c>
      <c r="BQ244" s="51">
        <v>11.184200866309377</v>
      </c>
      <c r="BR244" s="51">
        <v>51.811736904293028</v>
      </c>
      <c r="BS244" s="51">
        <v>48.188263095706972</v>
      </c>
      <c r="BT244" s="51">
        <v>3192</v>
      </c>
      <c r="BU244" s="51">
        <v>10062</v>
      </c>
      <c r="BV244" s="51">
        <v>1567</v>
      </c>
      <c r="BW244" s="48">
        <v>1.0751890226827219</v>
      </c>
      <c r="BX244" s="48">
        <v>47.296760087457763</v>
      </c>
      <c r="BY244" s="48">
        <v>49.091478696741852</v>
      </c>
      <c r="BZ244" s="48">
        <v>11.53768301734026</v>
      </c>
      <c r="CA244" s="47">
        <v>1.6799660287080973</v>
      </c>
      <c r="CB244" s="47">
        <v>0.83507083298355711</v>
      </c>
      <c r="CC244" s="47">
        <v>5.8391585238160273</v>
      </c>
      <c r="CD244" s="63">
        <v>0</v>
      </c>
    </row>
    <row r="245" spans="1:82" x14ac:dyDescent="0.45">
      <c r="A245" s="2"/>
      <c r="B245" s="1"/>
      <c r="C245" s="1"/>
      <c r="D245" s="1"/>
      <c r="E245" s="1">
        <v>10</v>
      </c>
      <c r="F245" s="1" t="s">
        <v>570</v>
      </c>
      <c r="G245" s="1">
        <v>10204</v>
      </c>
      <c r="H245" s="1" t="s">
        <v>390</v>
      </c>
      <c r="I245" s="48">
        <v>36.9</v>
      </c>
      <c r="J245" s="48">
        <v>10.8</v>
      </c>
      <c r="K245" s="47">
        <v>0</v>
      </c>
      <c r="L245" s="48">
        <v>3.2</v>
      </c>
      <c r="M245" s="63">
        <v>629.20000000000005</v>
      </c>
      <c r="N245" s="63">
        <v>556.6</v>
      </c>
      <c r="O245" s="47"/>
      <c r="P245" s="47"/>
      <c r="Q245" s="47"/>
      <c r="R245" s="51"/>
      <c r="S245" s="47"/>
      <c r="T245" s="64">
        <v>0.69151544874938697</v>
      </c>
      <c r="U245" s="79">
        <v>217</v>
      </c>
      <c r="V245" s="79">
        <v>196</v>
      </c>
      <c r="W245" s="47">
        <v>62</v>
      </c>
      <c r="X245" s="70">
        <v>9</v>
      </c>
      <c r="Y245" s="51"/>
      <c r="Z245" s="48">
        <v>51.282051282051277</v>
      </c>
      <c r="AA245" s="55">
        <v>6.2984496124031004</v>
      </c>
      <c r="AB245" s="47">
        <v>6.5097646469704555</v>
      </c>
      <c r="AC245" s="47">
        <v>6.1004223369310182</v>
      </c>
      <c r="AD245" s="56">
        <v>0.48449612403100772</v>
      </c>
      <c r="AE245" s="56">
        <v>0</v>
      </c>
      <c r="AF245" s="56">
        <v>0.93852651337400272</v>
      </c>
      <c r="AG245" s="56">
        <v>1.9379844961240309</v>
      </c>
      <c r="AH245" s="56">
        <v>1.5022533800701052</v>
      </c>
      <c r="AI245" s="56">
        <v>2.3463162834350069</v>
      </c>
      <c r="AJ245" s="56">
        <v>0</v>
      </c>
      <c r="AK245" s="56">
        <v>0</v>
      </c>
      <c r="AL245" s="56">
        <v>0</v>
      </c>
      <c r="AM245" s="55">
        <v>0</v>
      </c>
      <c r="AN245" s="48">
        <v>0</v>
      </c>
      <c r="AO245" s="48">
        <v>0</v>
      </c>
      <c r="AP245" s="47">
        <v>0</v>
      </c>
      <c r="AQ245" s="48">
        <v>0</v>
      </c>
      <c r="AR245" s="48">
        <v>0</v>
      </c>
      <c r="AS245" s="48">
        <v>0</v>
      </c>
      <c r="AT245" s="48">
        <v>0</v>
      </c>
      <c r="AU245" s="48">
        <v>0</v>
      </c>
      <c r="AV245" s="85">
        <v>0.80769230769230771</v>
      </c>
      <c r="AW245" s="63">
        <v>1</v>
      </c>
      <c r="AX245" s="63"/>
      <c r="AY245" s="63">
        <v>0</v>
      </c>
      <c r="AZ245" s="63">
        <v>0</v>
      </c>
      <c r="BA245" s="63">
        <v>0</v>
      </c>
      <c r="BB245" s="63">
        <v>0</v>
      </c>
      <c r="BC245" s="63">
        <v>0</v>
      </c>
      <c r="BD245" s="63">
        <v>1</v>
      </c>
      <c r="BE245" s="63"/>
      <c r="BF245" s="63">
        <v>306</v>
      </c>
      <c r="BG245" s="63">
        <v>1200</v>
      </c>
      <c r="BH245" s="63">
        <v>711</v>
      </c>
      <c r="BI245" s="63">
        <v>642</v>
      </c>
      <c r="BJ245" s="80">
        <v>306</v>
      </c>
      <c r="BK245" s="80">
        <v>960</v>
      </c>
      <c r="BL245" s="63">
        <v>711</v>
      </c>
      <c r="BM245" s="63">
        <v>642</v>
      </c>
      <c r="BN245" s="51">
        <v>80</v>
      </c>
      <c r="BO245" s="66">
        <v>0.49540911376814095</v>
      </c>
      <c r="BP245" s="51">
        <v>4167</v>
      </c>
      <c r="BQ245" s="51">
        <v>52.087499999999999</v>
      </c>
      <c r="BR245" s="51">
        <v>48.308135349172062</v>
      </c>
      <c r="BS245" s="51">
        <v>51.691864650827938</v>
      </c>
      <c r="BT245" s="51">
        <v>856</v>
      </c>
      <c r="BU245" s="51">
        <v>2573</v>
      </c>
      <c r="BV245" s="51">
        <v>609</v>
      </c>
      <c r="BW245" s="48">
        <v>0.93855016802688429</v>
      </c>
      <c r="BX245" s="48">
        <v>56.9374271278663</v>
      </c>
      <c r="BY245" s="48">
        <v>71.144859813084111</v>
      </c>
      <c r="BZ245" s="48">
        <v>7.6770678553739469</v>
      </c>
      <c r="CA245" s="47">
        <v>1.228427716901964</v>
      </c>
      <c r="CB245" s="47">
        <v>0.59440050817836965</v>
      </c>
      <c r="CC245" s="47">
        <v>0</v>
      </c>
      <c r="CD245" s="63">
        <v>0</v>
      </c>
    </row>
    <row r="246" spans="1:82" x14ac:dyDescent="0.45">
      <c r="A246" s="2"/>
      <c r="B246" s="1"/>
      <c r="C246" s="1"/>
      <c r="D246" s="1"/>
      <c r="E246" s="1">
        <v>10</v>
      </c>
      <c r="F246" s="1" t="s">
        <v>570</v>
      </c>
      <c r="G246" s="1">
        <v>10205</v>
      </c>
      <c r="H246" s="1" t="s">
        <v>391</v>
      </c>
      <c r="I246" s="48">
        <v>31.2</v>
      </c>
      <c r="J246" s="48">
        <v>15.7</v>
      </c>
      <c r="K246" s="47">
        <v>0</v>
      </c>
      <c r="L246" s="48">
        <v>8.1</v>
      </c>
      <c r="M246" s="63">
        <v>432.9</v>
      </c>
      <c r="N246" s="63">
        <v>1079.3</v>
      </c>
      <c r="O246" s="47"/>
      <c r="P246" s="47"/>
      <c r="Q246" s="47"/>
      <c r="R246" s="51"/>
      <c r="S246" s="47"/>
      <c r="T246" s="64">
        <v>0.97648018489565636</v>
      </c>
      <c r="U246" s="79">
        <v>1061</v>
      </c>
      <c r="V246" s="79">
        <v>926</v>
      </c>
      <c r="W246" s="47">
        <v>70.135746600000004</v>
      </c>
      <c r="X246" s="70">
        <v>42</v>
      </c>
      <c r="Y246" s="51"/>
      <c r="Z246" s="48">
        <v>0</v>
      </c>
      <c r="AA246" s="55">
        <v>5.5314895034988334</v>
      </c>
      <c r="AB246" s="47">
        <v>5.6698312236286919</v>
      </c>
      <c r="AC246" s="47">
        <v>5.3901091497102822</v>
      </c>
      <c r="AD246" s="56">
        <v>0.93302232589136957</v>
      </c>
      <c r="AE246" s="56">
        <v>1.0548523206751055</v>
      </c>
      <c r="AF246" s="56">
        <v>0.80851637245654229</v>
      </c>
      <c r="AG246" s="56">
        <v>1.1329556814395203</v>
      </c>
      <c r="AH246" s="56">
        <v>0.9229957805907173</v>
      </c>
      <c r="AI246" s="56">
        <v>1.3475272874275706</v>
      </c>
      <c r="AJ246" s="56">
        <v>0.59980006664445185</v>
      </c>
      <c r="AK246" s="56">
        <v>0.9229957805907173</v>
      </c>
      <c r="AL246" s="56">
        <v>0.26950545748551408</v>
      </c>
      <c r="AM246" s="55">
        <v>0.33322225924691773</v>
      </c>
      <c r="AN246" s="48">
        <v>0.52742616033755274</v>
      </c>
      <c r="AO246" s="48">
        <v>0.13475272874275704</v>
      </c>
      <c r="AP246" s="47">
        <v>0.26657780739753412</v>
      </c>
      <c r="AQ246" s="48">
        <v>0.26371308016877637</v>
      </c>
      <c r="AR246" s="48">
        <v>0.26950545748551408</v>
      </c>
      <c r="AS246" s="48">
        <v>0.26657780739753412</v>
      </c>
      <c r="AT246" s="48">
        <v>0.52742616033755274</v>
      </c>
      <c r="AU246" s="48">
        <v>0</v>
      </c>
      <c r="AV246" s="85">
        <v>0.79518072289156627</v>
      </c>
      <c r="AW246" s="63">
        <v>6</v>
      </c>
      <c r="AX246" s="63"/>
      <c r="AY246" s="63">
        <v>0</v>
      </c>
      <c r="AZ246" s="63">
        <v>0.41</v>
      </c>
      <c r="BA246" s="63">
        <v>0</v>
      </c>
      <c r="BB246" s="63">
        <v>0</v>
      </c>
      <c r="BC246" s="63">
        <v>0</v>
      </c>
      <c r="BD246" s="63">
        <v>5</v>
      </c>
      <c r="BE246" s="63"/>
      <c r="BF246" s="63">
        <v>788</v>
      </c>
      <c r="BG246" s="63">
        <v>2707</v>
      </c>
      <c r="BH246" s="63">
        <v>2933</v>
      </c>
      <c r="BI246" s="63">
        <v>2511</v>
      </c>
      <c r="BJ246" s="80">
        <v>708</v>
      </c>
      <c r="BK246" s="80">
        <v>2467</v>
      </c>
      <c r="BL246" s="63">
        <v>2533</v>
      </c>
      <c r="BM246" s="63">
        <v>2191</v>
      </c>
      <c r="BN246" s="51">
        <v>1239.4000000000001</v>
      </c>
      <c r="BO246" s="66">
        <v>1.8208989648362963</v>
      </c>
      <c r="BP246" s="51">
        <v>15316</v>
      </c>
      <c r="BQ246" s="51">
        <v>12.357592383411328</v>
      </c>
      <c r="BR246" s="51">
        <v>50.489683990598067</v>
      </c>
      <c r="BS246" s="51">
        <v>49.510316009401933</v>
      </c>
      <c r="BT246" s="51">
        <v>3450</v>
      </c>
      <c r="BU246" s="51">
        <v>9376</v>
      </c>
      <c r="BV246" s="51">
        <v>1582</v>
      </c>
      <c r="BW246" s="48">
        <v>1.0261566586977922</v>
      </c>
      <c r="BX246" s="48">
        <v>53.668941979522188</v>
      </c>
      <c r="BY246" s="48">
        <v>45.855072463768117</v>
      </c>
      <c r="BZ246" s="48">
        <v>11.104941699056081</v>
      </c>
      <c r="CA246" s="47">
        <v>1.5386927589969539</v>
      </c>
      <c r="CB246" s="47">
        <v>0.83666418770459361</v>
      </c>
      <c r="CC246" s="47">
        <v>6.2406006723283785</v>
      </c>
      <c r="CD246" s="63">
        <v>0</v>
      </c>
    </row>
    <row r="247" spans="1:82" x14ac:dyDescent="0.45">
      <c r="A247" s="2"/>
      <c r="B247" s="1"/>
      <c r="C247" s="1"/>
      <c r="D247" s="1"/>
      <c r="E247" s="1">
        <v>10</v>
      </c>
      <c r="F247" s="1" t="s">
        <v>570</v>
      </c>
      <c r="G247" s="1">
        <v>10206</v>
      </c>
      <c r="H247" s="1" t="s">
        <v>392</v>
      </c>
      <c r="I247" s="48">
        <v>25.6</v>
      </c>
      <c r="J247" s="48">
        <v>15.6</v>
      </c>
      <c r="K247" s="47">
        <v>0</v>
      </c>
      <c r="L247" s="48">
        <v>10.7</v>
      </c>
      <c r="M247" s="63">
        <v>603.79999999999995</v>
      </c>
      <c r="N247" s="63">
        <v>855.3</v>
      </c>
      <c r="O247" s="47"/>
      <c r="P247" s="47"/>
      <c r="Q247" s="47"/>
      <c r="R247" s="51"/>
      <c r="S247" s="47"/>
      <c r="T247" s="64">
        <v>0.65743690271992161</v>
      </c>
      <c r="U247" s="79">
        <v>231</v>
      </c>
      <c r="V247" s="79">
        <v>277</v>
      </c>
      <c r="W247" s="47">
        <v>33.3333333</v>
      </c>
      <c r="X247" s="70">
        <v>6</v>
      </c>
      <c r="Y247" s="51"/>
      <c r="Z247" s="48">
        <v>0</v>
      </c>
      <c r="AA247" s="55">
        <v>6.1682704169750799</v>
      </c>
      <c r="AB247" s="47">
        <v>7.1246819338422398</v>
      </c>
      <c r="AC247" s="47">
        <v>5.2681992337164756</v>
      </c>
      <c r="AD247" s="56">
        <v>0.98692326671601283</v>
      </c>
      <c r="AE247" s="56">
        <v>0</v>
      </c>
      <c r="AF247" s="56">
        <v>1.9157088122605364</v>
      </c>
      <c r="AG247" s="56">
        <v>1.233654083395016</v>
      </c>
      <c r="AH247" s="56">
        <v>2.0356234096692112</v>
      </c>
      <c r="AI247" s="56">
        <v>0.47892720306513409</v>
      </c>
      <c r="AJ247" s="56">
        <v>0.49346163335800641</v>
      </c>
      <c r="AK247" s="56">
        <v>1.0178117048346056</v>
      </c>
      <c r="AL247" s="56">
        <v>0</v>
      </c>
      <c r="AM247" s="55">
        <v>0</v>
      </c>
      <c r="AN247" s="48">
        <v>0</v>
      </c>
      <c r="AO247" s="48">
        <v>0</v>
      </c>
      <c r="AP247" s="47">
        <v>0.24673081667900321</v>
      </c>
      <c r="AQ247" s="48">
        <v>0</v>
      </c>
      <c r="AR247" s="48">
        <v>0.47892720306513409</v>
      </c>
      <c r="AS247" s="48">
        <v>0</v>
      </c>
      <c r="AT247" s="48">
        <v>0</v>
      </c>
      <c r="AU247" s="48">
        <v>0</v>
      </c>
      <c r="AV247" s="85">
        <v>0.68</v>
      </c>
      <c r="AW247" s="63">
        <v>1</v>
      </c>
      <c r="AX247" s="63"/>
      <c r="AY247" s="63">
        <v>0</v>
      </c>
      <c r="AZ247" s="63">
        <v>1.3</v>
      </c>
      <c r="BA247" s="63">
        <v>0</v>
      </c>
      <c r="BB247" s="63">
        <v>0</v>
      </c>
      <c r="BC247" s="63">
        <v>0</v>
      </c>
      <c r="BD247" s="63">
        <v>1</v>
      </c>
      <c r="BE247" s="63"/>
      <c r="BF247" s="63">
        <v>574</v>
      </c>
      <c r="BG247" s="63">
        <v>1189</v>
      </c>
      <c r="BH247" s="63">
        <v>789</v>
      </c>
      <c r="BI247" s="63">
        <v>1264</v>
      </c>
      <c r="BJ247" s="80">
        <v>494</v>
      </c>
      <c r="BK247" s="80">
        <v>1189</v>
      </c>
      <c r="BL247" s="63">
        <v>789</v>
      </c>
      <c r="BM247" s="63">
        <v>1184</v>
      </c>
      <c r="BN247" s="51">
        <v>97.3</v>
      </c>
      <c r="BO247" s="66">
        <v>0.47805136704144341</v>
      </c>
      <c r="BP247" s="51">
        <v>4021</v>
      </c>
      <c r="BQ247" s="51">
        <v>41.325796505652619</v>
      </c>
      <c r="BR247" s="51">
        <v>48.445660283511565</v>
      </c>
      <c r="BS247" s="51">
        <v>51.554339716488442</v>
      </c>
      <c r="BT247" s="51">
        <v>909</v>
      </c>
      <c r="BU247" s="51">
        <v>2634</v>
      </c>
      <c r="BV247" s="51">
        <v>581</v>
      </c>
      <c r="BW247" s="48">
        <v>0.94344957587181899</v>
      </c>
      <c r="BX247" s="48">
        <v>56.567957479119215</v>
      </c>
      <c r="BY247" s="48">
        <v>63.916391639163919</v>
      </c>
      <c r="BZ247" s="48">
        <v>6.7895247332686717</v>
      </c>
      <c r="CA247" s="47">
        <v>1.0414269804121137</v>
      </c>
      <c r="CB247" s="47">
        <v>0.55790731093506085</v>
      </c>
      <c r="CC247" s="47">
        <v>35.714285714285715</v>
      </c>
      <c r="CD247" s="63">
        <v>0</v>
      </c>
    </row>
    <row r="248" spans="1:82" x14ac:dyDescent="0.45">
      <c r="A248" s="2"/>
      <c r="B248" s="1"/>
      <c r="C248" s="1"/>
      <c r="D248" s="1"/>
      <c r="E248" s="1">
        <v>10</v>
      </c>
      <c r="F248" s="1" t="s">
        <v>570</v>
      </c>
      <c r="G248" s="1">
        <v>10207</v>
      </c>
      <c r="H248" s="1" t="s">
        <v>393</v>
      </c>
      <c r="I248" s="48">
        <v>29.4</v>
      </c>
      <c r="J248" s="48">
        <v>15.4</v>
      </c>
      <c r="K248" s="47">
        <v>0</v>
      </c>
      <c r="L248" s="48">
        <v>7.7</v>
      </c>
      <c r="M248" s="63">
        <v>395.5</v>
      </c>
      <c r="N248" s="63">
        <v>602.6</v>
      </c>
      <c r="O248" s="47">
        <v>18.021265092809514</v>
      </c>
      <c r="P248" s="47"/>
      <c r="Q248" s="47"/>
      <c r="R248" s="51"/>
      <c r="S248" s="47">
        <v>90.106325464047572</v>
      </c>
      <c r="T248" s="64">
        <v>0.10362227428365471</v>
      </c>
      <c r="U248" s="79">
        <v>316</v>
      </c>
      <c r="V248" s="79">
        <v>377</v>
      </c>
      <c r="W248" s="47">
        <v>60.975609799999994</v>
      </c>
      <c r="X248" s="70"/>
      <c r="Y248" s="51"/>
      <c r="Z248" s="48">
        <v>22.727272727272727</v>
      </c>
      <c r="AA248" s="55">
        <v>7.7463520086470909</v>
      </c>
      <c r="AB248" s="47">
        <v>8.2389289392378995</v>
      </c>
      <c r="AC248" s="47">
        <v>7.202426080363912</v>
      </c>
      <c r="AD248" s="56">
        <v>2.3419203747072599</v>
      </c>
      <c r="AE248" s="56">
        <v>2.7463096464126333</v>
      </c>
      <c r="AF248" s="56">
        <v>1.8953752843062925</v>
      </c>
      <c r="AG248" s="56">
        <v>1.080886326787966</v>
      </c>
      <c r="AH248" s="56">
        <v>1.3731548232063167</v>
      </c>
      <c r="AI248" s="56">
        <v>0.75815011372251706</v>
      </c>
      <c r="AJ248" s="56">
        <v>0.90073860565663844</v>
      </c>
      <c r="AK248" s="56">
        <v>1.3731548232063167</v>
      </c>
      <c r="AL248" s="56">
        <v>0.37907505686125853</v>
      </c>
      <c r="AM248" s="55">
        <v>0.36029544226265536</v>
      </c>
      <c r="AN248" s="48">
        <v>0.68657741160315833</v>
      </c>
      <c r="AO248" s="48">
        <v>0</v>
      </c>
      <c r="AP248" s="47">
        <v>0.18014772113132768</v>
      </c>
      <c r="AQ248" s="48">
        <v>0</v>
      </c>
      <c r="AR248" s="48">
        <v>0.37907505686125853</v>
      </c>
      <c r="AS248" s="48">
        <v>0.18014772113132768</v>
      </c>
      <c r="AT248" s="48">
        <v>0</v>
      </c>
      <c r="AU248" s="48">
        <v>0.37907505686125853</v>
      </c>
      <c r="AV248" s="85">
        <v>0.67441860465116277</v>
      </c>
      <c r="AW248" s="63"/>
      <c r="AX248" s="63"/>
      <c r="AY248" s="63">
        <v>7.51</v>
      </c>
      <c r="AZ248" s="63">
        <v>0</v>
      </c>
      <c r="BA248" s="63">
        <v>0</v>
      </c>
      <c r="BB248" s="63">
        <v>0</v>
      </c>
      <c r="BC248" s="63">
        <v>0</v>
      </c>
      <c r="BD248" s="63"/>
      <c r="BE248" s="63"/>
      <c r="BF248" s="63">
        <v>364</v>
      </c>
      <c r="BG248" s="63">
        <v>1129</v>
      </c>
      <c r="BH248" s="63">
        <v>1338</v>
      </c>
      <c r="BI248" s="63">
        <v>1179</v>
      </c>
      <c r="BJ248" s="80">
        <v>364</v>
      </c>
      <c r="BK248" s="80">
        <v>1129</v>
      </c>
      <c r="BL248" s="63">
        <v>1258</v>
      </c>
      <c r="BM248" s="63">
        <v>1099</v>
      </c>
      <c r="BN248" s="51">
        <v>332.9</v>
      </c>
      <c r="BO248" s="66">
        <v>0.66102103972902893</v>
      </c>
      <c r="BP248" s="51">
        <v>5560</v>
      </c>
      <c r="BQ248" s="51">
        <v>16.701712225893662</v>
      </c>
      <c r="BR248" s="51">
        <v>52.410071942446045</v>
      </c>
      <c r="BS248" s="51">
        <v>47.589928057553962</v>
      </c>
      <c r="BT248" s="51">
        <v>1351</v>
      </c>
      <c r="BU248" s="51">
        <v>3565</v>
      </c>
      <c r="BV248" s="51">
        <v>632</v>
      </c>
      <c r="BW248" s="48">
        <v>1.1039059537353053</v>
      </c>
      <c r="BX248" s="48">
        <v>55.62412342215989</v>
      </c>
      <c r="BY248" s="48">
        <v>46.78016284233901</v>
      </c>
      <c r="BZ248" s="48">
        <v>11.715933669790916</v>
      </c>
      <c r="CA248" s="47">
        <v>1.9487560738572547</v>
      </c>
      <c r="CB248" s="47">
        <v>0.92940674291653691</v>
      </c>
      <c r="CC248" s="47">
        <v>0</v>
      </c>
      <c r="CD248" s="63">
        <v>0</v>
      </c>
    </row>
    <row r="249" spans="1:82" x14ac:dyDescent="0.45">
      <c r="A249" s="2"/>
      <c r="B249" s="1"/>
      <c r="C249" s="1"/>
      <c r="D249" s="1"/>
      <c r="E249" s="1">
        <v>10</v>
      </c>
      <c r="F249" s="1" t="s">
        <v>570</v>
      </c>
      <c r="G249" s="1">
        <v>10208</v>
      </c>
      <c r="H249" s="1" t="s">
        <v>234</v>
      </c>
      <c r="I249" s="48">
        <v>28.8</v>
      </c>
      <c r="J249" s="48">
        <v>14.4</v>
      </c>
      <c r="K249" s="47">
        <v>0.26385224274406333</v>
      </c>
      <c r="L249" s="48">
        <v>5</v>
      </c>
      <c r="M249" s="63">
        <v>760.4</v>
      </c>
      <c r="N249" s="63">
        <v>1605.9</v>
      </c>
      <c r="O249" s="47">
        <v>3.4042553191489366</v>
      </c>
      <c r="P249" s="47"/>
      <c r="Q249" s="47">
        <v>27370.212765957447</v>
      </c>
      <c r="R249" s="51"/>
      <c r="S249" s="47">
        <v>34.042553191489361</v>
      </c>
      <c r="T249" s="64">
        <v>0.89603404255319152</v>
      </c>
      <c r="U249" s="79">
        <v>2366</v>
      </c>
      <c r="V249" s="79">
        <v>711</v>
      </c>
      <c r="W249" s="47">
        <v>74.94199540000001</v>
      </c>
      <c r="X249" s="70">
        <v>122</v>
      </c>
      <c r="Y249" s="51">
        <v>263.85224274406329</v>
      </c>
      <c r="Z249" s="48">
        <v>9.1743119266055047</v>
      </c>
      <c r="AA249" s="55">
        <v>4.0733197556008145</v>
      </c>
      <c r="AB249" s="47">
        <v>4.4261579702013591</v>
      </c>
      <c r="AC249" s="47">
        <v>3.6664270309130123</v>
      </c>
      <c r="AD249" s="56">
        <v>0.96824813862642312</v>
      </c>
      <c r="AE249" s="56">
        <v>0.9974440496228415</v>
      </c>
      <c r="AF249" s="56">
        <v>0.93457943925233644</v>
      </c>
      <c r="AG249" s="56">
        <v>1.0016360054756102</v>
      </c>
      <c r="AH249" s="56">
        <v>0.93510379652141384</v>
      </c>
      <c r="AI249" s="56">
        <v>1.0783608914450036</v>
      </c>
      <c r="AJ249" s="56">
        <v>0.53420586958699212</v>
      </c>
      <c r="AK249" s="56">
        <v>0.93510379652141384</v>
      </c>
      <c r="AL249" s="56">
        <v>7.1890726096333582E-2</v>
      </c>
      <c r="AM249" s="55">
        <v>0.40065440219024406</v>
      </c>
      <c r="AN249" s="48">
        <v>0.56106227791284835</v>
      </c>
      <c r="AO249" s="48">
        <v>0.21567217828900073</v>
      </c>
      <c r="AP249" s="47">
        <v>0.23371506794430905</v>
      </c>
      <c r="AQ249" s="48">
        <v>0.18702075930428277</v>
      </c>
      <c r="AR249" s="48">
        <v>0.28756290438533433</v>
      </c>
      <c r="AS249" s="48">
        <v>0.20032720109512203</v>
      </c>
      <c r="AT249" s="48">
        <v>0.311701265507138</v>
      </c>
      <c r="AU249" s="48">
        <v>7.1890726096333582E-2</v>
      </c>
      <c r="AV249" s="85">
        <v>0.61475409836065575</v>
      </c>
      <c r="AW249" s="63">
        <v>6</v>
      </c>
      <c r="AX249" s="63"/>
      <c r="AY249" s="63">
        <v>8.36</v>
      </c>
      <c r="AZ249" s="63">
        <v>0</v>
      </c>
      <c r="BA249" s="63">
        <v>0</v>
      </c>
      <c r="BB249" s="63">
        <v>0</v>
      </c>
      <c r="BC249" s="63">
        <v>0</v>
      </c>
      <c r="BD249" s="63">
        <v>4</v>
      </c>
      <c r="BE249" s="63"/>
      <c r="BF249" s="63">
        <v>2586</v>
      </c>
      <c r="BG249" s="63">
        <v>5964</v>
      </c>
      <c r="BH249" s="63">
        <v>6551</v>
      </c>
      <c r="BI249" s="63">
        <v>6982</v>
      </c>
      <c r="BJ249" s="80">
        <v>2346</v>
      </c>
      <c r="BK249" s="80">
        <v>5084</v>
      </c>
      <c r="BL249" s="63">
        <v>5831</v>
      </c>
      <c r="BM249" s="63">
        <v>6102</v>
      </c>
      <c r="BN249" s="51">
        <v>3244</v>
      </c>
      <c r="BO249" s="66">
        <v>3.6299090620515666</v>
      </c>
      <c r="BP249" s="51">
        <v>30532</v>
      </c>
      <c r="BQ249" s="51">
        <v>9.4118372379778048</v>
      </c>
      <c r="BR249" s="51">
        <v>53.56019913533342</v>
      </c>
      <c r="BS249" s="51">
        <v>46.43980086466658</v>
      </c>
      <c r="BT249" s="51">
        <v>7028</v>
      </c>
      <c r="BU249" s="51">
        <v>20076</v>
      </c>
      <c r="BV249" s="51">
        <v>1713</v>
      </c>
      <c r="BW249" s="48">
        <v>1.1540589026760353</v>
      </c>
      <c r="BX249" s="48">
        <v>43.539549711097827</v>
      </c>
      <c r="BY249" s="48">
        <v>24.373932840068299</v>
      </c>
      <c r="BZ249" s="48">
        <v>13.151958913141549</v>
      </c>
      <c r="CA249" s="47">
        <v>1.6105641958510908</v>
      </c>
      <c r="CB249" s="47">
        <v>0.7606622455338925</v>
      </c>
      <c r="CC249" s="47">
        <v>7.9036631206269705</v>
      </c>
      <c r="CD249" s="63">
        <v>0</v>
      </c>
    </row>
    <row r="250" spans="1:82" x14ac:dyDescent="0.45">
      <c r="A250" s="2"/>
      <c r="B250" s="1"/>
      <c r="C250" s="1"/>
      <c r="D250" s="1"/>
      <c r="E250" s="1">
        <v>10</v>
      </c>
      <c r="F250" s="1" t="s">
        <v>570</v>
      </c>
      <c r="G250" s="1">
        <v>10209</v>
      </c>
      <c r="H250" s="1" t="s">
        <v>394</v>
      </c>
      <c r="I250" s="48">
        <v>28.6</v>
      </c>
      <c r="J250" s="48">
        <v>14.7</v>
      </c>
      <c r="K250" s="47">
        <v>0</v>
      </c>
      <c r="L250" s="48">
        <v>7.6</v>
      </c>
      <c r="M250" s="63">
        <v>581</v>
      </c>
      <c r="N250" s="63">
        <v>624</v>
      </c>
      <c r="O250" s="47"/>
      <c r="P250" s="47"/>
      <c r="Q250" s="47"/>
      <c r="R250" s="51"/>
      <c r="S250" s="47"/>
      <c r="T250" s="64">
        <v>1.015219533559619</v>
      </c>
      <c r="U250" s="79">
        <v>572</v>
      </c>
      <c r="V250" s="79">
        <v>572</v>
      </c>
      <c r="W250" s="47">
        <v>55.038759699999993</v>
      </c>
      <c r="X250" s="70"/>
      <c r="Y250" s="51"/>
      <c r="Z250" s="48">
        <v>52.631578947368418</v>
      </c>
      <c r="AA250" s="55">
        <v>8.2336151059391813</v>
      </c>
      <c r="AB250" s="47">
        <v>8.342022940563087</v>
      </c>
      <c r="AC250" s="47">
        <v>8.1131200741770986</v>
      </c>
      <c r="AD250" s="56">
        <v>1.8662860906795475</v>
      </c>
      <c r="AE250" s="56">
        <v>1.8769551616266944</v>
      </c>
      <c r="AF250" s="56">
        <v>1.8544274455261938</v>
      </c>
      <c r="AG250" s="56">
        <v>1.9760676254254035</v>
      </c>
      <c r="AH250" s="56">
        <v>2.0855057351407718</v>
      </c>
      <c r="AI250" s="56">
        <v>1.8544274455261938</v>
      </c>
      <c r="AJ250" s="56">
        <v>0.32934460423756723</v>
      </c>
      <c r="AK250" s="56">
        <v>0.20855057351407716</v>
      </c>
      <c r="AL250" s="56">
        <v>0.46360686138154844</v>
      </c>
      <c r="AM250" s="55">
        <v>0.65868920847513446</v>
      </c>
      <c r="AN250" s="48">
        <v>1.251303441084463</v>
      </c>
      <c r="AO250" s="48">
        <v>0</v>
      </c>
      <c r="AP250" s="47">
        <v>0.76847074322099018</v>
      </c>
      <c r="AQ250" s="48">
        <v>0.41710114702815432</v>
      </c>
      <c r="AR250" s="48">
        <v>1.1590171534538711</v>
      </c>
      <c r="AS250" s="48">
        <v>0.2195630694917115</v>
      </c>
      <c r="AT250" s="48">
        <v>0.41710114702815432</v>
      </c>
      <c r="AU250" s="48">
        <v>0</v>
      </c>
      <c r="AV250" s="85">
        <v>0.84</v>
      </c>
      <c r="AW250" s="63"/>
      <c r="AX250" s="63">
        <v>1</v>
      </c>
      <c r="AY250" s="63">
        <v>0</v>
      </c>
      <c r="AZ250" s="63">
        <v>0.01</v>
      </c>
      <c r="BA250" s="63">
        <v>0</v>
      </c>
      <c r="BB250" s="63">
        <v>0</v>
      </c>
      <c r="BC250" s="63">
        <v>0</v>
      </c>
      <c r="BD250" s="63"/>
      <c r="BE250" s="63"/>
      <c r="BF250" s="63">
        <v>557</v>
      </c>
      <c r="BG250" s="63">
        <v>2543</v>
      </c>
      <c r="BH250" s="63">
        <v>2113</v>
      </c>
      <c r="BI250" s="63">
        <v>1651</v>
      </c>
      <c r="BJ250" s="80">
        <v>477</v>
      </c>
      <c r="BK250" s="80">
        <v>2143</v>
      </c>
      <c r="BL250" s="63">
        <v>1873</v>
      </c>
      <c r="BM250" s="63">
        <v>1571</v>
      </c>
      <c r="BN250" s="51">
        <v>440.3</v>
      </c>
      <c r="BO250" s="66">
        <v>1.0808169554274465</v>
      </c>
      <c r="BP250" s="51">
        <v>9091</v>
      </c>
      <c r="BQ250" s="51">
        <v>20.647285941403588</v>
      </c>
      <c r="BR250" s="51">
        <v>52.689473105268945</v>
      </c>
      <c r="BS250" s="51">
        <v>47.310526894731055</v>
      </c>
      <c r="BT250" s="51">
        <v>2077</v>
      </c>
      <c r="BU250" s="51">
        <v>5856</v>
      </c>
      <c r="BV250" s="51">
        <v>1211</v>
      </c>
      <c r="BW250" s="48">
        <v>1.1122661122661122</v>
      </c>
      <c r="BX250" s="48">
        <v>56.147540983606561</v>
      </c>
      <c r="BY250" s="48">
        <v>58.305247953779492</v>
      </c>
      <c r="BZ250" s="48">
        <v>10.061242344706912</v>
      </c>
      <c r="CA250" s="47">
        <v>1.6703385368762305</v>
      </c>
      <c r="CB250" s="47">
        <v>0.72623414646792628</v>
      </c>
      <c r="CC250" s="47">
        <v>10.853218560571095</v>
      </c>
      <c r="CD250" s="63">
        <v>0</v>
      </c>
    </row>
    <row r="251" spans="1:82" x14ac:dyDescent="0.45">
      <c r="A251" s="2"/>
      <c r="B251" s="1"/>
      <c r="C251" s="1"/>
      <c r="D251" s="1"/>
      <c r="E251" s="1">
        <v>10</v>
      </c>
      <c r="F251" s="1" t="s">
        <v>570</v>
      </c>
      <c r="G251" s="1">
        <v>10210</v>
      </c>
      <c r="H251" s="1" t="s">
        <v>235</v>
      </c>
      <c r="I251" s="48">
        <v>31.6</v>
      </c>
      <c r="J251" s="48">
        <v>16.899999999999999</v>
      </c>
      <c r="K251" s="47">
        <v>0</v>
      </c>
      <c r="L251" s="48">
        <v>10.5</v>
      </c>
      <c r="M251" s="63">
        <v>573.5</v>
      </c>
      <c r="N251" s="63">
        <v>809.6</v>
      </c>
      <c r="O251" s="47">
        <v>11.120996441281138</v>
      </c>
      <c r="P251" s="47"/>
      <c r="Q251" s="47">
        <v>89145.907473309591</v>
      </c>
      <c r="R251" s="51"/>
      <c r="S251" s="47">
        <v>111.2099644128114</v>
      </c>
      <c r="T251" s="64">
        <v>0.58440836298932386</v>
      </c>
      <c r="U251" s="79">
        <v>561</v>
      </c>
      <c r="V251" s="79">
        <v>721</v>
      </c>
      <c r="W251" s="47">
        <v>25.663716800000003</v>
      </c>
      <c r="X251" s="70">
        <v>63</v>
      </c>
      <c r="Y251" s="51"/>
      <c r="Z251" s="48">
        <v>0</v>
      </c>
      <c r="AA251" s="55">
        <v>9.1784195209312731</v>
      </c>
      <c r="AB251" s="47">
        <v>12.459621596677433</v>
      </c>
      <c r="AC251" s="47">
        <v>6.0869565217391299</v>
      </c>
      <c r="AD251" s="56">
        <v>1.2312513991493172</v>
      </c>
      <c r="AE251" s="56">
        <v>2.3073373327180433</v>
      </c>
      <c r="AF251" s="56">
        <v>0.21739130434782611</v>
      </c>
      <c r="AG251" s="56">
        <v>2.0147750167897915</v>
      </c>
      <c r="AH251" s="56">
        <v>2.7688047992616522</v>
      </c>
      <c r="AI251" s="56">
        <v>1.3043478260869565</v>
      </c>
      <c r="AJ251" s="56">
        <v>1.0073875083948958</v>
      </c>
      <c r="AK251" s="56">
        <v>1.8458698661744346</v>
      </c>
      <c r="AL251" s="56">
        <v>0.21739130434782611</v>
      </c>
      <c r="AM251" s="55">
        <v>0.44772778150884263</v>
      </c>
      <c r="AN251" s="48">
        <v>0.9229349330872173</v>
      </c>
      <c r="AO251" s="48">
        <v>0</v>
      </c>
      <c r="AP251" s="47">
        <v>0.335795836131632</v>
      </c>
      <c r="AQ251" s="48">
        <v>0.69220119981541306</v>
      </c>
      <c r="AR251" s="48">
        <v>0</v>
      </c>
      <c r="AS251" s="48">
        <v>0</v>
      </c>
      <c r="AT251" s="48">
        <v>0</v>
      </c>
      <c r="AU251" s="48">
        <v>0</v>
      </c>
      <c r="AV251" s="85">
        <v>0.73170731707317072</v>
      </c>
      <c r="AW251" s="63">
        <v>1</v>
      </c>
      <c r="AX251" s="63"/>
      <c r="AY251" s="63">
        <v>2.08</v>
      </c>
      <c r="AZ251" s="63">
        <v>0</v>
      </c>
      <c r="BA251" s="63">
        <v>0</v>
      </c>
      <c r="BB251" s="63">
        <v>0</v>
      </c>
      <c r="BC251" s="63">
        <v>0</v>
      </c>
      <c r="BD251" s="63">
        <v>1</v>
      </c>
      <c r="BE251" s="63"/>
      <c r="BF251" s="63">
        <v>972</v>
      </c>
      <c r="BG251" s="63">
        <v>2772</v>
      </c>
      <c r="BH251" s="63">
        <v>3037</v>
      </c>
      <c r="BI251" s="63">
        <v>3018</v>
      </c>
      <c r="BJ251" s="80">
        <v>892</v>
      </c>
      <c r="BK251" s="80">
        <v>2132</v>
      </c>
      <c r="BL251" s="63">
        <v>2797</v>
      </c>
      <c r="BM251" s="63">
        <v>2778</v>
      </c>
      <c r="BN251" s="51">
        <v>160.69999999999999</v>
      </c>
      <c r="BO251" s="66">
        <v>1.0558503334232925</v>
      </c>
      <c r="BP251" s="51">
        <v>8881</v>
      </c>
      <c r="BQ251" s="51">
        <v>55.264467952706909</v>
      </c>
      <c r="BR251" s="51">
        <v>48.350410989753406</v>
      </c>
      <c r="BS251" s="51">
        <v>51.649589010246601</v>
      </c>
      <c r="BT251" s="51">
        <v>2032</v>
      </c>
      <c r="BU251" s="51">
        <v>5906</v>
      </c>
      <c r="BV251" s="51">
        <v>1110</v>
      </c>
      <c r="BW251" s="48">
        <v>0.94832041343669249</v>
      </c>
      <c r="BX251" s="48">
        <v>53.20013545546901</v>
      </c>
      <c r="BY251" s="48">
        <v>54.625984251968504</v>
      </c>
      <c r="BZ251" s="48">
        <v>10.499557913351016</v>
      </c>
      <c r="CA251" s="47">
        <v>1.6222215385255256</v>
      </c>
      <c r="CB251" s="47">
        <v>0.75134471258024349</v>
      </c>
      <c r="CC251" s="47">
        <v>10.510485342868847</v>
      </c>
      <c r="CD251" s="63">
        <v>0</v>
      </c>
    </row>
    <row r="252" spans="1:82" x14ac:dyDescent="0.45">
      <c r="A252" s="2"/>
      <c r="B252" s="1"/>
      <c r="C252" s="1"/>
      <c r="D252" s="1"/>
      <c r="E252" s="1">
        <v>10</v>
      </c>
      <c r="F252" s="1" t="s">
        <v>570</v>
      </c>
      <c r="G252" s="1">
        <v>10301</v>
      </c>
      <c r="H252" s="1" t="s">
        <v>236</v>
      </c>
      <c r="I252" s="48">
        <v>28.3</v>
      </c>
      <c r="J252" s="48">
        <v>13.4</v>
      </c>
      <c r="K252" s="47">
        <v>0.41788549937317176</v>
      </c>
      <c r="L252" s="48">
        <v>5.2</v>
      </c>
      <c r="M252" s="63">
        <v>692.8</v>
      </c>
      <c r="N252" s="63">
        <v>2238.9</v>
      </c>
      <c r="O252" s="47">
        <v>0.63624159365794375</v>
      </c>
      <c r="P252" s="47">
        <v>0.63624159365794375</v>
      </c>
      <c r="Q252" s="47">
        <v>20460.893410445817</v>
      </c>
      <c r="R252" s="51">
        <v>34</v>
      </c>
      <c r="S252" s="47">
        <v>92.891272674059792</v>
      </c>
      <c r="T252" s="64">
        <v>0.91244043188079382</v>
      </c>
      <c r="U252" s="79">
        <v>10714</v>
      </c>
      <c r="V252" s="79">
        <v>10547</v>
      </c>
      <c r="W252" s="47">
        <v>97.185260999999997</v>
      </c>
      <c r="X252" s="70">
        <v>309</v>
      </c>
      <c r="Y252" s="51">
        <v>41.788549937317178</v>
      </c>
      <c r="Z252" s="48">
        <v>8.6393088552915778</v>
      </c>
      <c r="AA252" s="55">
        <v>7.1542483909294807</v>
      </c>
      <c r="AB252" s="47">
        <v>7.8157620041753653</v>
      </c>
      <c r="AC252" s="47">
        <v>6.5140125574310517</v>
      </c>
      <c r="AD252" s="56">
        <v>1.9759957811537019</v>
      </c>
      <c r="AE252" s="56">
        <v>1.9832985386221296</v>
      </c>
      <c r="AF252" s="56">
        <v>1.9690646323793486</v>
      </c>
      <c r="AG252" s="56">
        <v>1.6456042035974559</v>
      </c>
      <c r="AH252" s="56">
        <v>1.6962421711899793</v>
      </c>
      <c r="AI252" s="56">
        <v>1.5975430036285279</v>
      </c>
      <c r="AJ252" s="56">
        <v>0.46381894541549917</v>
      </c>
      <c r="AK252" s="56">
        <v>0.76983298538622136</v>
      </c>
      <c r="AL252" s="56">
        <v>0.17337676008371619</v>
      </c>
      <c r="AM252" s="55">
        <v>0.65442947092871795</v>
      </c>
      <c r="AN252" s="48">
        <v>0.91336116910229637</v>
      </c>
      <c r="AO252" s="48">
        <v>0.4086737916259025</v>
      </c>
      <c r="AP252" s="47">
        <v>0.55912420817210862</v>
      </c>
      <c r="AQ252" s="48">
        <v>0.57411273486430059</v>
      </c>
      <c r="AR252" s="48">
        <v>0.54489838883453667</v>
      </c>
      <c r="AS252" s="48">
        <v>0.12707368367547922</v>
      </c>
      <c r="AT252" s="48">
        <v>0.16962421711899792</v>
      </c>
      <c r="AU252" s="48">
        <v>8.6688380041858096E-2</v>
      </c>
      <c r="AV252" s="85">
        <v>0.75754884547069268</v>
      </c>
      <c r="AW252" s="63">
        <v>23</v>
      </c>
      <c r="AX252" s="63">
        <v>1</v>
      </c>
      <c r="AY252" s="63">
        <v>1.6</v>
      </c>
      <c r="AZ252" s="63">
        <v>2.0099999999999998</v>
      </c>
      <c r="BA252" s="63">
        <v>6</v>
      </c>
      <c r="BB252" s="63">
        <v>0</v>
      </c>
      <c r="BC252" s="63">
        <v>1</v>
      </c>
      <c r="BD252" s="63">
        <v>17</v>
      </c>
      <c r="BE252" s="63">
        <v>2</v>
      </c>
      <c r="BF252" s="63">
        <v>14440</v>
      </c>
      <c r="BG252" s="63">
        <v>45904</v>
      </c>
      <c r="BH252" s="63">
        <v>46461</v>
      </c>
      <c r="BI252" s="63">
        <v>44426</v>
      </c>
      <c r="BJ252" s="80">
        <v>12920</v>
      </c>
      <c r="BK252" s="80">
        <v>40224</v>
      </c>
      <c r="BL252" s="63">
        <v>40941</v>
      </c>
      <c r="BM252" s="63">
        <v>39386</v>
      </c>
      <c r="BN252" s="51">
        <v>951.3</v>
      </c>
      <c r="BO252" s="66">
        <v>18.74042203102281</v>
      </c>
      <c r="BP252" s="51">
        <v>157630</v>
      </c>
      <c r="BQ252" s="51">
        <v>165.6995690108273</v>
      </c>
      <c r="BR252" s="51">
        <v>48.708367696504475</v>
      </c>
      <c r="BS252" s="51">
        <v>51.291632303495525</v>
      </c>
      <c r="BT252" s="51">
        <v>33065</v>
      </c>
      <c r="BU252" s="51">
        <v>108489</v>
      </c>
      <c r="BV252" s="51">
        <v>15414</v>
      </c>
      <c r="BW252" s="48">
        <v>0.94858171435665073</v>
      </c>
      <c r="BX252" s="48">
        <v>44.685636331794001</v>
      </c>
      <c r="BY252" s="48">
        <v>46.617269015575381</v>
      </c>
      <c r="BZ252" s="48">
        <v>15.245145507364558</v>
      </c>
      <c r="CA252" s="47">
        <v>1.9932385348797734</v>
      </c>
      <c r="CB252" s="47">
        <v>0.97121443028408516</v>
      </c>
      <c r="CC252" s="47">
        <v>7.9278838461672683</v>
      </c>
      <c r="CD252" s="63">
        <v>0</v>
      </c>
    </row>
    <row r="253" spans="1:82" x14ac:dyDescent="0.45">
      <c r="A253" s="2"/>
      <c r="B253" s="1"/>
      <c r="C253" s="1"/>
      <c r="D253" s="1"/>
      <c r="E253" s="1">
        <v>10</v>
      </c>
      <c r="F253" s="1" t="s">
        <v>570</v>
      </c>
      <c r="G253" s="1">
        <v>10302</v>
      </c>
      <c r="H253" s="1" t="s">
        <v>395</v>
      </c>
      <c r="I253" s="48">
        <v>26.8</v>
      </c>
      <c r="J253" s="48">
        <v>12.7</v>
      </c>
      <c r="K253" s="47">
        <v>0</v>
      </c>
      <c r="L253" s="48">
        <v>5.0999999999999996</v>
      </c>
      <c r="M253" s="63">
        <v>472.5</v>
      </c>
      <c r="N253" s="63">
        <v>1012.5</v>
      </c>
      <c r="O253" s="47">
        <v>10.220768601798856</v>
      </c>
      <c r="P253" s="47"/>
      <c r="Q253" s="47"/>
      <c r="R253" s="51"/>
      <c r="S253" s="47"/>
      <c r="T253" s="64">
        <v>1.0564186426819298</v>
      </c>
      <c r="U253" s="79">
        <v>605</v>
      </c>
      <c r="V253" s="79">
        <v>448</v>
      </c>
      <c r="W253" s="47">
        <v>10.135135100000001</v>
      </c>
      <c r="X253" s="70"/>
      <c r="Y253" s="51"/>
      <c r="Z253" s="48">
        <v>18.518518518518519</v>
      </c>
      <c r="AA253" s="55">
        <v>5.6818181818181817</v>
      </c>
      <c r="AB253" s="47">
        <v>6.4997132479449435</v>
      </c>
      <c r="AC253" s="47">
        <v>4.7201618341200273</v>
      </c>
      <c r="AD253" s="56">
        <v>1.446280991735537</v>
      </c>
      <c r="AE253" s="56">
        <v>1.7205123303383674</v>
      </c>
      <c r="AF253" s="56">
        <v>1.1238480557428636</v>
      </c>
      <c r="AG253" s="56">
        <v>1.446280991735537</v>
      </c>
      <c r="AH253" s="56">
        <v>1.7205123303383674</v>
      </c>
      <c r="AI253" s="56">
        <v>1.1238480557428636</v>
      </c>
      <c r="AJ253" s="56">
        <v>0.41322314049586778</v>
      </c>
      <c r="AK253" s="56">
        <v>0.3823360734085261</v>
      </c>
      <c r="AL253" s="56">
        <v>0.44953922229714544</v>
      </c>
      <c r="AM253" s="55">
        <v>0.41322314049586778</v>
      </c>
      <c r="AN253" s="48">
        <v>0.57350411011278923</v>
      </c>
      <c r="AO253" s="48">
        <v>0.22476961114857272</v>
      </c>
      <c r="AP253" s="47">
        <v>0.41322314049586778</v>
      </c>
      <c r="AQ253" s="48">
        <v>0.3823360734085261</v>
      </c>
      <c r="AR253" s="48">
        <v>0.44953922229714544</v>
      </c>
      <c r="AS253" s="48">
        <v>0.10330578512396695</v>
      </c>
      <c r="AT253" s="48">
        <v>0.19116803670426305</v>
      </c>
      <c r="AU253" s="48">
        <v>0</v>
      </c>
      <c r="AV253" s="85">
        <v>0.8</v>
      </c>
      <c r="AW253" s="63"/>
      <c r="AX253" s="63"/>
      <c r="AY253" s="63">
        <v>1.01</v>
      </c>
      <c r="AZ253" s="63">
        <v>0</v>
      </c>
      <c r="BA253" s="63">
        <v>0</v>
      </c>
      <c r="BB253" s="63">
        <v>0</v>
      </c>
      <c r="BC253" s="63">
        <v>0</v>
      </c>
      <c r="BD253" s="63">
        <v>1</v>
      </c>
      <c r="BE253" s="63"/>
      <c r="BF253" s="63">
        <v>727</v>
      </c>
      <c r="BG253" s="63">
        <v>2475</v>
      </c>
      <c r="BH253" s="63">
        <v>2839</v>
      </c>
      <c r="BI253" s="63">
        <v>2144</v>
      </c>
      <c r="BJ253" s="80">
        <v>647</v>
      </c>
      <c r="BK253" s="80">
        <v>2315</v>
      </c>
      <c r="BL253" s="63">
        <v>2439</v>
      </c>
      <c r="BM253" s="63">
        <v>1904</v>
      </c>
      <c r="BN253" s="51">
        <v>1795.7</v>
      </c>
      <c r="BO253" s="66">
        <v>1.1382401860370004</v>
      </c>
      <c r="BP253" s="51">
        <v>9574</v>
      </c>
      <c r="BQ253" s="51">
        <v>5.3316255499248202</v>
      </c>
      <c r="BR253" s="51">
        <v>54.094422393983713</v>
      </c>
      <c r="BS253" s="51">
        <v>45.905577606016294</v>
      </c>
      <c r="BT253" s="51">
        <v>2375</v>
      </c>
      <c r="BU253" s="51">
        <v>6616</v>
      </c>
      <c r="BV253" s="51">
        <v>894</v>
      </c>
      <c r="BW253" s="48">
        <v>1.1682386488264971</v>
      </c>
      <c r="BX253" s="48">
        <v>49.410519951632409</v>
      </c>
      <c r="BY253" s="48">
        <v>37.642105263157895</v>
      </c>
      <c r="BZ253" s="48">
        <v>11.836115326251896</v>
      </c>
      <c r="CA253" s="47">
        <v>1.7773583114097373</v>
      </c>
      <c r="CB253" s="47">
        <v>0.97223018743780509</v>
      </c>
      <c r="CC253" s="47">
        <v>8.53415476557727</v>
      </c>
      <c r="CD253" s="63">
        <v>1</v>
      </c>
    </row>
    <row r="254" spans="1:82" x14ac:dyDescent="0.45">
      <c r="A254" s="2"/>
      <c r="B254" s="1"/>
      <c r="C254" s="1"/>
      <c r="D254" s="1"/>
      <c r="E254" s="1">
        <v>10</v>
      </c>
      <c r="F254" s="1" t="s">
        <v>570</v>
      </c>
      <c r="G254" s="1">
        <v>10303</v>
      </c>
      <c r="H254" s="1" t="s">
        <v>237</v>
      </c>
      <c r="I254" s="48">
        <v>23.3</v>
      </c>
      <c r="J254" s="48">
        <v>10.199999999999999</v>
      </c>
      <c r="K254" s="47">
        <v>1.25</v>
      </c>
      <c r="L254" s="48">
        <v>5.8</v>
      </c>
      <c r="M254" s="63">
        <v>655.6</v>
      </c>
      <c r="N254" s="63">
        <v>1438.4</v>
      </c>
      <c r="O254" s="47">
        <v>4.6403712296983759</v>
      </c>
      <c r="P254" s="47"/>
      <c r="Q254" s="47">
        <v>40649.651972157772</v>
      </c>
      <c r="R254" s="51"/>
      <c r="S254" s="47">
        <v>23.201856148491878</v>
      </c>
      <c r="T254" s="64">
        <v>0.99285382830626445</v>
      </c>
      <c r="U254" s="79">
        <v>1472</v>
      </c>
      <c r="V254" s="79">
        <v>1040</v>
      </c>
      <c r="W254" s="47">
        <v>91.166077700000002</v>
      </c>
      <c r="X254" s="70">
        <v>28</v>
      </c>
      <c r="Y254" s="51"/>
      <c r="Z254" s="48">
        <v>11.363636363636363</v>
      </c>
      <c r="AA254" s="55">
        <v>7.6822795418567837</v>
      </c>
      <c r="AB254" s="47">
        <v>7.9226163058498393</v>
      </c>
      <c r="AC254" s="47">
        <v>7.4366939659229976</v>
      </c>
      <c r="AD254" s="56">
        <v>1.5830151783220039</v>
      </c>
      <c r="AE254" s="56">
        <v>2.0267157991708888</v>
      </c>
      <c r="AF254" s="56">
        <v>1.1296243998870377</v>
      </c>
      <c r="AG254" s="56">
        <v>2.5142005773349476</v>
      </c>
      <c r="AH254" s="56">
        <v>2.3030861354214647</v>
      </c>
      <c r="AI254" s="56">
        <v>2.7299256330603408</v>
      </c>
      <c r="AJ254" s="56">
        <v>0.23279634975323588</v>
      </c>
      <c r="AK254" s="56">
        <v>0.46061722708429298</v>
      </c>
      <c r="AL254" s="56">
        <v>0</v>
      </c>
      <c r="AM254" s="55">
        <v>0.37247415960517738</v>
      </c>
      <c r="AN254" s="48">
        <v>0.55274067250115155</v>
      </c>
      <c r="AO254" s="48">
        <v>0.18827073331450628</v>
      </c>
      <c r="AP254" s="47">
        <v>0.69838904925970768</v>
      </c>
      <c r="AQ254" s="48">
        <v>0.92123445416858596</v>
      </c>
      <c r="AR254" s="48">
        <v>0.47067683328626564</v>
      </c>
      <c r="AS254" s="48">
        <v>0</v>
      </c>
      <c r="AT254" s="48">
        <v>0</v>
      </c>
      <c r="AU254" s="48">
        <v>0</v>
      </c>
      <c r="AV254" s="85">
        <v>0.84242424242424241</v>
      </c>
      <c r="AW254" s="63">
        <v>4</v>
      </c>
      <c r="AX254" s="63"/>
      <c r="AY254" s="63">
        <v>3.7</v>
      </c>
      <c r="AZ254" s="63">
        <v>0</v>
      </c>
      <c r="BA254" s="63">
        <v>0</v>
      </c>
      <c r="BB254" s="63">
        <v>1</v>
      </c>
      <c r="BC254" s="63">
        <v>0</v>
      </c>
      <c r="BD254" s="63"/>
      <c r="BE254" s="63">
        <v>1</v>
      </c>
      <c r="BF254" s="63">
        <v>2284</v>
      </c>
      <c r="BG254" s="63">
        <v>6358</v>
      </c>
      <c r="BH254" s="63">
        <v>6474</v>
      </c>
      <c r="BI254" s="63">
        <v>6234</v>
      </c>
      <c r="BJ254" s="80">
        <v>2204</v>
      </c>
      <c r="BK254" s="80">
        <v>5478</v>
      </c>
      <c r="BL254" s="63">
        <v>5834</v>
      </c>
      <c r="BM254" s="63">
        <v>5914</v>
      </c>
      <c r="BN254" s="51">
        <v>1458.8</v>
      </c>
      <c r="BO254" s="66">
        <v>2.546238778395074</v>
      </c>
      <c r="BP254" s="51">
        <v>21417</v>
      </c>
      <c r="BQ254" s="51">
        <v>14.681244858788045</v>
      </c>
      <c r="BR254" s="51">
        <v>50.525283653172714</v>
      </c>
      <c r="BS254" s="51">
        <v>49.474716346827286</v>
      </c>
      <c r="BT254" s="51">
        <v>4793</v>
      </c>
      <c r="BU254" s="51">
        <v>14207</v>
      </c>
      <c r="BV254" s="51">
        <v>2610</v>
      </c>
      <c r="BW254" s="48">
        <v>1.0217045560856957</v>
      </c>
      <c r="BX254" s="48">
        <v>52.108115717604001</v>
      </c>
      <c r="BY254" s="48">
        <v>54.454412685165863</v>
      </c>
      <c r="BZ254" s="48">
        <v>11.105969458583989</v>
      </c>
      <c r="CA254" s="47">
        <v>1.6934288535127375</v>
      </c>
      <c r="CB254" s="47">
        <v>0.80437870541855028</v>
      </c>
      <c r="CC254" s="47">
        <v>4.160400448218919</v>
      </c>
      <c r="CD254" s="63">
        <v>0</v>
      </c>
    </row>
    <row r="255" spans="1:82" x14ac:dyDescent="0.45">
      <c r="A255" s="2"/>
      <c r="B255" s="1"/>
      <c r="C255" s="1"/>
      <c r="D255" s="1"/>
      <c r="E255" s="1">
        <v>10</v>
      </c>
      <c r="F255" s="1" t="s">
        <v>570</v>
      </c>
      <c r="G255" s="1">
        <v>10304</v>
      </c>
      <c r="H255" s="1" t="s">
        <v>396</v>
      </c>
      <c r="I255" s="48">
        <v>19.899999999999999</v>
      </c>
      <c r="J255" s="48">
        <v>11.7</v>
      </c>
      <c r="K255" s="47">
        <v>0.70422535211267612</v>
      </c>
      <c r="L255" s="48">
        <v>4.9000000000000004</v>
      </c>
      <c r="M255" s="63">
        <v>556.6</v>
      </c>
      <c r="N255" s="63">
        <v>1400.4</v>
      </c>
      <c r="O255" s="47"/>
      <c r="P255" s="47"/>
      <c r="Q255" s="47"/>
      <c r="R255" s="51"/>
      <c r="S255" s="47"/>
      <c r="T255" s="64">
        <v>1.0292591267000717</v>
      </c>
      <c r="U255" s="79">
        <v>883</v>
      </c>
      <c r="V255" s="79">
        <v>452</v>
      </c>
      <c r="W255" s="47">
        <v>119.19999999999999</v>
      </c>
      <c r="X255" s="70">
        <v>14</v>
      </c>
      <c r="Y255" s="51"/>
      <c r="Z255" s="48">
        <v>15.748031496062993</v>
      </c>
      <c r="AA255" s="55">
        <v>6.1211630209739853</v>
      </c>
      <c r="AB255" s="47">
        <v>7.2676933725558053</v>
      </c>
      <c r="AC255" s="47">
        <v>4.8780487804878048</v>
      </c>
      <c r="AD255" s="56">
        <v>1.5302907552434963</v>
      </c>
      <c r="AE255" s="56">
        <v>1.211282228759301</v>
      </c>
      <c r="AF255" s="56">
        <v>1.876172607879925</v>
      </c>
      <c r="AG255" s="56">
        <v>1.260239445494644</v>
      </c>
      <c r="AH255" s="56">
        <v>1.9034435023360443</v>
      </c>
      <c r="AI255" s="56">
        <v>0.56285178236397748</v>
      </c>
      <c r="AJ255" s="56">
        <v>0.27005130974885228</v>
      </c>
      <c r="AK255" s="56">
        <v>0.3460806367883717</v>
      </c>
      <c r="AL255" s="56">
        <v>0.18761726078799248</v>
      </c>
      <c r="AM255" s="55">
        <v>0.3600684129984697</v>
      </c>
      <c r="AN255" s="48">
        <v>0.3460806367883717</v>
      </c>
      <c r="AO255" s="48">
        <v>0.37523452157598497</v>
      </c>
      <c r="AP255" s="47">
        <v>0.45008551624808713</v>
      </c>
      <c r="AQ255" s="48">
        <v>0.3460806367883717</v>
      </c>
      <c r="AR255" s="48">
        <v>0.56285178236397748</v>
      </c>
      <c r="AS255" s="48">
        <v>0.3600684129984697</v>
      </c>
      <c r="AT255" s="48">
        <v>0.6921612735767434</v>
      </c>
      <c r="AU255" s="48">
        <v>0</v>
      </c>
      <c r="AV255" s="85">
        <v>0.76470588235294112</v>
      </c>
      <c r="AW255" s="63">
        <v>2</v>
      </c>
      <c r="AX255" s="63"/>
      <c r="AY255" s="63">
        <v>0</v>
      </c>
      <c r="AZ255" s="63">
        <v>0</v>
      </c>
      <c r="BA255" s="63">
        <v>0</v>
      </c>
      <c r="BB255" s="63">
        <v>0</v>
      </c>
      <c r="BC255" s="63">
        <v>0</v>
      </c>
      <c r="BD255" s="63"/>
      <c r="BE255" s="63"/>
      <c r="BF255" s="63">
        <v>966</v>
      </c>
      <c r="BG255" s="63">
        <v>3414</v>
      </c>
      <c r="BH255" s="63">
        <v>2907</v>
      </c>
      <c r="BI255" s="63">
        <v>2941</v>
      </c>
      <c r="BJ255" s="80">
        <v>966</v>
      </c>
      <c r="BK255" s="80">
        <v>2934</v>
      </c>
      <c r="BL255" s="63">
        <v>2667</v>
      </c>
      <c r="BM255" s="63">
        <v>2781</v>
      </c>
      <c r="BN255" s="51">
        <v>1597.9</v>
      </c>
      <c r="BO255" s="66">
        <v>1.3139576494757603</v>
      </c>
      <c r="BP255" s="51">
        <v>11052</v>
      </c>
      <c r="BQ255" s="51">
        <v>6.9165780086363347</v>
      </c>
      <c r="BR255" s="51">
        <v>52.035830618892511</v>
      </c>
      <c r="BS255" s="51">
        <v>47.964169381107489</v>
      </c>
      <c r="BT255" s="51">
        <v>2351</v>
      </c>
      <c r="BU255" s="51">
        <v>7731</v>
      </c>
      <c r="BV255" s="51">
        <v>1162</v>
      </c>
      <c r="BW255" s="48">
        <v>1.0868596881959911</v>
      </c>
      <c r="BX255" s="48">
        <v>45.440434613892123</v>
      </c>
      <c r="BY255" s="48">
        <v>49.425776265418968</v>
      </c>
      <c r="BZ255" s="48">
        <v>12.628957666310921</v>
      </c>
      <c r="CA255" s="47">
        <v>1.7727462165236123</v>
      </c>
      <c r="CB255" s="47">
        <v>0.87388897997642867</v>
      </c>
      <c r="CC255" s="47">
        <v>0</v>
      </c>
      <c r="CD255" s="63">
        <v>0</v>
      </c>
    </row>
    <row r="256" spans="1:82" x14ac:dyDescent="0.45">
      <c r="A256" s="2"/>
      <c r="B256" s="1"/>
      <c r="C256" s="1"/>
      <c r="D256" s="1"/>
      <c r="E256" s="1">
        <v>10</v>
      </c>
      <c r="F256" s="1" t="s">
        <v>570</v>
      </c>
      <c r="G256" s="1">
        <v>10305</v>
      </c>
      <c r="H256" s="1" t="s">
        <v>238</v>
      </c>
      <c r="I256" s="48">
        <v>24.6</v>
      </c>
      <c r="J256" s="48">
        <v>10.8</v>
      </c>
      <c r="K256" s="47">
        <v>0</v>
      </c>
      <c r="L256" s="48">
        <v>6.7</v>
      </c>
      <c r="M256" s="63">
        <v>870.3</v>
      </c>
      <c r="N256" s="63">
        <v>1341.4</v>
      </c>
      <c r="O256" s="47">
        <v>7.1494959605347823</v>
      </c>
      <c r="P256" s="47"/>
      <c r="Q256" s="47">
        <v>62629.584614284693</v>
      </c>
      <c r="R256" s="51"/>
      <c r="S256" s="47">
        <v>35.747479802673915</v>
      </c>
      <c r="T256" s="64">
        <v>0.90047901622935578</v>
      </c>
      <c r="U256" s="79">
        <v>1044</v>
      </c>
      <c r="V256" s="79">
        <v>488</v>
      </c>
      <c r="W256" s="47">
        <v>70.90909090000001</v>
      </c>
      <c r="X256" s="70">
        <v>9</v>
      </c>
      <c r="Y256" s="51"/>
      <c r="Z256" s="48">
        <v>0</v>
      </c>
      <c r="AA256" s="55">
        <v>7.2327498915087514</v>
      </c>
      <c r="AB256" s="47">
        <v>6.6435986159169556</v>
      </c>
      <c r="AC256" s="47">
        <v>7.8775943038933498</v>
      </c>
      <c r="AD256" s="56">
        <v>1.9528424707073628</v>
      </c>
      <c r="AE256" s="56">
        <v>1.9377162629757785</v>
      </c>
      <c r="AF256" s="56">
        <v>1.9693985759733375</v>
      </c>
      <c r="AG256" s="56">
        <v>1.5188774772168376</v>
      </c>
      <c r="AH256" s="56">
        <v>0.83044982698961944</v>
      </c>
      <c r="AI256" s="56">
        <v>2.2723829722769278</v>
      </c>
      <c r="AJ256" s="56">
        <v>0.28930999566035009</v>
      </c>
      <c r="AK256" s="56">
        <v>0.13840830449826991</v>
      </c>
      <c r="AL256" s="56">
        <v>0.45447659445538557</v>
      </c>
      <c r="AM256" s="55">
        <v>0.43396499349052509</v>
      </c>
      <c r="AN256" s="48">
        <v>0.69204152249134943</v>
      </c>
      <c r="AO256" s="48">
        <v>0.15149219815179518</v>
      </c>
      <c r="AP256" s="47">
        <v>0.50629249240561258</v>
      </c>
      <c r="AQ256" s="48">
        <v>0.41522491349480972</v>
      </c>
      <c r="AR256" s="48">
        <v>0.60596879260718073</v>
      </c>
      <c r="AS256" s="48">
        <v>0.28930999566035009</v>
      </c>
      <c r="AT256" s="48">
        <v>0.27681660899653981</v>
      </c>
      <c r="AU256" s="48">
        <v>0.30298439630359036</v>
      </c>
      <c r="AV256" s="85">
        <v>0.77</v>
      </c>
      <c r="AW256" s="63">
        <v>1</v>
      </c>
      <c r="AX256" s="63"/>
      <c r="AY256" s="63">
        <v>4.17</v>
      </c>
      <c r="AZ256" s="63">
        <v>0</v>
      </c>
      <c r="BA256" s="63">
        <v>0</v>
      </c>
      <c r="BB256" s="63">
        <v>1</v>
      </c>
      <c r="BC256" s="63">
        <v>0</v>
      </c>
      <c r="BD256" s="63"/>
      <c r="BE256" s="63"/>
      <c r="BF256" s="63">
        <v>1530</v>
      </c>
      <c r="BG256" s="63">
        <v>4676</v>
      </c>
      <c r="BH256" s="63">
        <v>4110</v>
      </c>
      <c r="BI256" s="63">
        <v>3746</v>
      </c>
      <c r="BJ256" s="80">
        <v>1210</v>
      </c>
      <c r="BK256" s="80">
        <v>4116</v>
      </c>
      <c r="BL256" s="63">
        <v>3470</v>
      </c>
      <c r="BM256" s="63">
        <v>3346</v>
      </c>
      <c r="BN256" s="51">
        <v>1265.7</v>
      </c>
      <c r="BO256" s="66">
        <v>1.6256837584990542</v>
      </c>
      <c r="BP256" s="51">
        <v>13674</v>
      </c>
      <c r="BQ256" s="51">
        <v>10.803507940270206</v>
      </c>
      <c r="BR256" s="51">
        <v>52.332894544390818</v>
      </c>
      <c r="BS256" s="51">
        <v>47.667105455609189</v>
      </c>
      <c r="BT256" s="51">
        <v>3006</v>
      </c>
      <c r="BU256" s="51">
        <v>9440</v>
      </c>
      <c r="BV256" s="51">
        <v>1701</v>
      </c>
      <c r="BW256" s="48">
        <v>1.0899689762150981</v>
      </c>
      <c r="BX256" s="48">
        <v>49.862288135593218</v>
      </c>
      <c r="BY256" s="48">
        <v>56.586826347305383</v>
      </c>
      <c r="BZ256" s="48">
        <v>11.521877429843784</v>
      </c>
      <c r="CA256" s="47">
        <v>1.8382724809544808</v>
      </c>
      <c r="CB256" s="47">
        <v>0.86838638670855839</v>
      </c>
      <c r="CC256" s="47">
        <v>24.502971964970325</v>
      </c>
      <c r="CD256" s="63">
        <v>0</v>
      </c>
    </row>
    <row r="257" spans="1:82" x14ac:dyDescent="0.45">
      <c r="A257" s="2"/>
      <c r="B257" s="1"/>
      <c r="C257" s="1"/>
      <c r="D257" s="1"/>
      <c r="E257" s="1">
        <v>10</v>
      </c>
      <c r="F257" s="1" t="s">
        <v>570</v>
      </c>
      <c r="G257" s="1">
        <v>10306</v>
      </c>
      <c r="H257" s="1" t="s">
        <v>401</v>
      </c>
      <c r="I257" s="48">
        <v>31.8</v>
      </c>
      <c r="J257" s="48">
        <v>17.2</v>
      </c>
      <c r="K257" s="47">
        <v>1.4705882352941175</v>
      </c>
      <c r="L257" s="48">
        <v>10.3</v>
      </c>
      <c r="M257" s="63">
        <v>898.8</v>
      </c>
      <c r="N257" s="63">
        <v>1931.8</v>
      </c>
      <c r="O257" s="47">
        <v>12.865045670912131</v>
      </c>
      <c r="P257" s="47"/>
      <c r="Q257" s="47"/>
      <c r="R257" s="51"/>
      <c r="S257" s="47"/>
      <c r="T257" s="64">
        <v>1.0226424803808054</v>
      </c>
      <c r="U257" s="79">
        <v>522</v>
      </c>
      <c r="V257" s="79">
        <v>584</v>
      </c>
      <c r="W257" s="47">
        <v>3.5294118000000001</v>
      </c>
      <c r="X257" s="70">
        <v>12</v>
      </c>
      <c r="Y257" s="51"/>
      <c r="Z257" s="48">
        <v>0</v>
      </c>
      <c r="AA257" s="55">
        <v>10.724561862411718</v>
      </c>
      <c r="AB257" s="47">
        <v>11.945784516425453</v>
      </c>
      <c r="AC257" s="47">
        <v>9.1102338293349536</v>
      </c>
      <c r="AD257" s="56">
        <v>2.2233847763536492</v>
      </c>
      <c r="AE257" s="56">
        <v>2.7567195037904892</v>
      </c>
      <c r="AF257" s="56">
        <v>1.5183723048891589</v>
      </c>
      <c r="AG257" s="56">
        <v>2.0925974365681399</v>
      </c>
      <c r="AH257" s="56">
        <v>1.3783597518952446</v>
      </c>
      <c r="AI257" s="56">
        <v>3.0367446097783177</v>
      </c>
      <c r="AJ257" s="56">
        <v>1.9618100967826315</v>
      </c>
      <c r="AK257" s="56">
        <v>3.2161727544222374</v>
      </c>
      <c r="AL257" s="56">
        <v>0.30367446097783179</v>
      </c>
      <c r="AM257" s="55">
        <v>0.39236201935652631</v>
      </c>
      <c r="AN257" s="48">
        <v>0.68917987594762231</v>
      </c>
      <c r="AO257" s="48">
        <v>0</v>
      </c>
      <c r="AP257" s="47">
        <v>0.78472403871305263</v>
      </c>
      <c r="AQ257" s="48">
        <v>0.91890650126349649</v>
      </c>
      <c r="AR257" s="48">
        <v>0.60734892195566359</v>
      </c>
      <c r="AS257" s="48">
        <v>0.26157467957101749</v>
      </c>
      <c r="AT257" s="48">
        <v>0</v>
      </c>
      <c r="AU257" s="48">
        <v>0.60734892195566359</v>
      </c>
      <c r="AV257" s="85">
        <v>0.68292682926829273</v>
      </c>
      <c r="AW257" s="63">
        <v>5</v>
      </c>
      <c r="AX257" s="63"/>
      <c r="AY257" s="63">
        <v>0</v>
      </c>
      <c r="AZ257" s="63">
        <v>0</v>
      </c>
      <c r="BA257" s="63">
        <v>0</v>
      </c>
      <c r="BB257" s="63">
        <v>0</v>
      </c>
      <c r="BC257" s="63">
        <v>0</v>
      </c>
      <c r="BD257" s="63"/>
      <c r="BE257" s="63"/>
      <c r="BF257" s="63">
        <v>920</v>
      </c>
      <c r="BG257" s="63">
        <v>3862</v>
      </c>
      <c r="BH257" s="63">
        <v>2954</v>
      </c>
      <c r="BI257" s="63">
        <v>2851</v>
      </c>
      <c r="BJ257" s="80">
        <v>760</v>
      </c>
      <c r="BK257" s="80">
        <v>3382</v>
      </c>
      <c r="BL257" s="63">
        <v>2794</v>
      </c>
      <c r="BM257" s="63">
        <v>2451</v>
      </c>
      <c r="BN257" s="51">
        <v>1517</v>
      </c>
      <c r="BO257" s="66">
        <v>0.89463728848218405</v>
      </c>
      <c r="BP257" s="51">
        <v>7525</v>
      </c>
      <c r="BQ257" s="51">
        <v>4.9604482531311795</v>
      </c>
      <c r="BR257" s="51">
        <v>56.903654485049834</v>
      </c>
      <c r="BS257" s="51">
        <v>43.096345514950166</v>
      </c>
      <c r="BT257" s="51">
        <v>1744</v>
      </c>
      <c r="BU257" s="51">
        <v>5151</v>
      </c>
      <c r="BV257" s="51">
        <v>1005</v>
      </c>
      <c r="BW257" s="48">
        <v>1.3173951305368143</v>
      </c>
      <c r="BX257" s="48">
        <v>53.368278004271019</v>
      </c>
      <c r="BY257" s="48">
        <v>57.62614678899083</v>
      </c>
      <c r="BZ257" s="48">
        <v>8.6075949367088604</v>
      </c>
      <c r="CA257" s="47">
        <v>1.5737505468574944</v>
      </c>
      <c r="CB257" s="47">
        <v>0.81001866382371024</v>
      </c>
      <c r="CC257" s="47">
        <v>29.367532575662963</v>
      </c>
      <c r="CD257" s="63">
        <v>0</v>
      </c>
    </row>
    <row r="258" spans="1:82" x14ac:dyDescent="0.45">
      <c r="A258" s="2"/>
      <c r="B258" s="1"/>
      <c r="C258" s="1"/>
      <c r="D258" s="1"/>
      <c r="E258" s="1">
        <v>10</v>
      </c>
      <c r="F258" s="1" t="s">
        <v>570</v>
      </c>
      <c r="G258" s="1">
        <v>10307</v>
      </c>
      <c r="H258" s="1" t="s">
        <v>508</v>
      </c>
      <c r="I258" s="48">
        <v>28.9</v>
      </c>
      <c r="J258" s="48">
        <v>10.199999999999999</v>
      </c>
      <c r="K258" s="47">
        <v>0.80645161290322576</v>
      </c>
      <c r="L258" s="48">
        <v>4</v>
      </c>
      <c r="M258" s="63">
        <v>530</v>
      </c>
      <c r="N258" s="63">
        <v>1342.6</v>
      </c>
      <c r="O258" s="47">
        <v>9.4912680334092645</v>
      </c>
      <c r="P258" s="47"/>
      <c r="Q258" s="47"/>
      <c r="R258" s="51"/>
      <c r="S258" s="47"/>
      <c r="T258" s="64">
        <v>1.0413819286256645</v>
      </c>
      <c r="U258" s="79">
        <v>729</v>
      </c>
      <c r="V258" s="79">
        <v>917</v>
      </c>
      <c r="W258" s="47">
        <v>47.286821699999997</v>
      </c>
      <c r="X258" s="70">
        <v>8</v>
      </c>
      <c r="Y258" s="51"/>
      <c r="Z258" s="48">
        <v>8.3333333333333339</v>
      </c>
      <c r="AA258" s="55">
        <v>8.3729781160799224</v>
      </c>
      <c r="AB258" s="47">
        <v>9.6924510717614165</v>
      </c>
      <c r="AC258" s="47">
        <v>6.9970845481049562</v>
      </c>
      <c r="AD258" s="56">
        <v>2.8544243577545196</v>
      </c>
      <c r="AE258" s="56">
        <v>2.7958993476234855</v>
      </c>
      <c r="AF258" s="56">
        <v>2.9154518950437316</v>
      </c>
      <c r="AG258" s="56">
        <v>1.2369172216936253</v>
      </c>
      <c r="AH258" s="56">
        <v>1.3047530288909601</v>
      </c>
      <c r="AI258" s="56">
        <v>1.1661807580174928</v>
      </c>
      <c r="AJ258" s="56">
        <v>0.66603235014272122</v>
      </c>
      <c r="AK258" s="56">
        <v>1.1183597390493942</v>
      </c>
      <c r="AL258" s="56">
        <v>0.19436345966958213</v>
      </c>
      <c r="AM258" s="55">
        <v>0.38058991436726924</v>
      </c>
      <c r="AN258" s="48">
        <v>0.55917986952469712</v>
      </c>
      <c r="AO258" s="48">
        <v>0.19436345966958213</v>
      </c>
      <c r="AP258" s="47">
        <v>0.95147478591817325</v>
      </c>
      <c r="AQ258" s="48">
        <v>0.93196644920782845</v>
      </c>
      <c r="AR258" s="48">
        <v>0.97181729834791053</v>
      </c>
      <c r="AS258" s="48">
        <v>9.5147478591817311E-2</v>
      </c>
      <c r="AT258" s="48">
        <v>0.1863932898415657</v>
      </c>
      <c r="AU258" s="48">
        <v>0</v>
      </c>
      <c r="AV258" s="85">
        <v>0.85227272727272729</v>
      </c>
      <c r="AW258" s="63"/>
      <c r="AX258" s="63"/>
      <c r="AY258" s="63">
        <v>0</v>
      </c>
      <c r="AZ258" s="63">
        <v>0</v>
      </c>
      <c r="BA258" s="63">
        <v>0</v>
      </c>
      <c r="BB258" s="63">
        <v>0</v>
      </c>
      <c r="BC258" s="63">
        <v>0</v>
      </c>
      <c r="BD258" s="63"/>
      <c r="BE258" s="63"/>
      <c r="BF258" s="63">
        <v>980</v>
      </c>
      <c r="BG258" s="63">
        <v>3332</v>
      </c>
      <c r="BH258" s="63">
        <v>3169</v>
      </c>
      <c r="BI258" s="63">
        <v>2939</v>
      </c>
      <c r="BJ258" s="80">
        <v>820</v>
      </c>
      <c r="BK258" s="80">
        <v>3012</v>
      </c>
      <c r="BL258" s="63">
        <v>2929</v>
      </c>
      <c r="BM258" s="63">
        <v>2699</v>
      </c>
      <c r="BN258" s="51">
        <v>637.29999999999995</v>
      </c>
      <c r="BO258" s="66">
        <v>1.2471422134455961</v>
      </c>
      <c r="BP258" s="51">
        <v>10490</v>
      </c>
      <c r="BQ258" s="51">
        <v>16.460065903028401</v>
      </c>
      <c r="BR258" s="51">
        <v>51.039084842707339</v>
      </c>
      <c r="BS258" s="51">
        <v>48.960915157292661</v>
      </c>
      <c r="BT258" s="51">
        <v>2198</v>
      </c>
      <c r="BU258" s="51">
        <v>6951</v>
      </c>
      <c r="BV258" s="51">
        <v>1427</v>
      </c>
      <c r="BW258" s="48">
        <v>1.0464396284829722</v>
      </c>
      <c r="BX258" s="48">
        <v>52.150769673428286</v>
      </c>
      <c r="BY258" s="48">
        <v>64.922656960873525</v>
      </c>
      <c r="BZ258" s="48">
        <v>11.724659606656582</v>
      </c>
      <c r="CA258" s="47">
        <v>1.8232911938825178</v>
      </c>
      <c r="CB258" s="47">
        <v>0.8528297519773067</v>
      </c>
      <c r="CC258" s="47">
        <v>16.104775928589362</v>
      </c>
      <c r="CD258" s="63">
        <v>0</v>
      </c>
    </row>
    <row r="259" spans="1:82" x14ac:dyDescent="0.45">
      <c r="A259" s="2"/>
      <c r="B259" s="1"/>
      <c r="C259" s="1"/>
      <c r="D259" s="1"/>
      <c r="E259" s="1">
        <v>10</v>
      </c>
      <c r="F259" s="1" t="s">
        <v>570</v>
      </c>
      <c r="G259" s="1">
        <v>10401</v>
      </c>
      <c r="H259" s="1" t="s">
        <v>397</v>
      </c>
      <c r="I259" s="48">
        <v>29.5</v>
      </c>
      <c r="J259" s="48">
        <v>17.600000000000001</v>
      </c>
      <c r="K259" s="47">
        <v>0</v>
      </c>
      <c r="L259" s="48">
        <v>8.3000000000000007</v>
      </c>
      <c r="M259" s="63">
        <v>576.70000000000005</v>
      </c>
      <c r="N259" s="63">
        <v>821.8</v>
      </c>
      <c r="O259" s="47">
        <v>29.214139643587494</v>
      </c>
      <c r="P259" s="47"/>
      <c r="Q259" s="47"/>
      <c r="R259" s="51"/>
      <c r="S259" s="47"/>
      <c r="T259" s="64">
        <v>0</v>
      </c>
      <c r="U259" s="79">
        <v>178</v>
      </c>
      <c r="V259" s="79">
        <v>30</v>
      </c>
      <c r="W259" s="47">
        <v>33.3333333</v>
      </c>
      <c r="X259" s="70">
        <v>5</v>
      </c>
      <c r="Y259" s="51"/>
      <c r="Z259" s="48">
        <v>0</v>
      </c>
      <c r="AA259" s="55">
        <v>3.1135012737050669</v>
      </c>
      <c r="AB259" s="47">
        <v>4.1152263374485596</v>
      </c>
      <c r="AC259" s="47">
        <v>2.1834061135371177</v>
      </c>
      <c r="AD259" s="56">
        <v>1.6982734220209454</v>
      </c>
      <c r="AE259" s="56">
        <v>2.9394473838918285</v>
      </c>
      <c r="AF259" s="56">
        <v>0.54585152838427942</v>
      </c>
      <c r="AG259" s="56">
        <v>0.2830455703368242</v>
      </c>
      <c r="AH259" s="56">
        <v>0</v>
      </c>
      <c r="AI259" s="56">
        <v>0.54585152838427942</v>
      </c>
      <c r="AJ259" s="56">
        <v>0</v>
      </c>
      <c r="AK259" s="56">
        <v>0</v>
      </c>
      <c r="AL259" s="56">
        <v>0</v>
      </c>
      <c r="AM259" s="55">
        <v>1.1321822813472968</v>
      </c>
      <c r="AN259" s="48">
        <v>2.3515579071134627</v>
      </c>
      <c r="AO259" s="48">
        <v>0</v>
      </c>
      <c r="AP259" s="47">
        <v>0.2830455703368242</v>
      </c>
      <c r="AQ259" s="48">
        <v>0.58788947677836567</v>
      </c>
      <c r="AR259" s="48">
        <v>0</v>
      </c>
      <c r="AS259" s="48">
        <v>0</v>
      </c>
      <c r="AT259" s="48">
        <v>0</v>
      </c>
      <c r="AU259" s="48">
        <v>0</v>
      </c>
      <c r="AV259" s="85">
        <v>0.72727272727272729</v>
      </c>
      <c r="AW259" s="63"/>
      <c r="AX259" s="63"/>
      <c r="AY259" s="63">
        <v>0</v>
      </c>
      <c r="AZ259" s="63">
        <v>0</v>
      </c>
      <c r="BA259" s="63">
        <v>0</v>
      </c>
      <c r="BB259" s="63">
        <v>0</v>
      </c>
      <c r="BC259" s="63">
        <v>0</v>
      </c>
      <c r="BD259" s="63"/>
      <c r="BE259" s="63"/>
      <c r="BF259" s="63">
        <v>115</v>
      </c>
      <c r="BG259" s="63">
        <v>1448</v>
      </c>
      <c r="BH259" s="63">
        <v>815</v>
      </c>
      <c r="BI259" s="63">
        <v>1020</v>
      </c>
      <c r="BJ259" s="80">
        <v>115</v>
      </c>
      <c r="BK259" s="80">
        <v>1288</v>
      </c>
      <c r="BL259" s="63">
        <v>815</v>
      </c>
      <c r="BM259" s="63">
        <v>860</v>
      </c>
      <c r="BN259" s="51">
        <v>8470.5</v>
      </c>
      <c r="BO259" s="66">
        <v>0.44464364902636117</v>
      </c>
      <c r="BP259" s="51">
        <v>3740</v>
      </c>
      <c r="BQ259" s="51">
        <v>0.44153237707337228</v>
      </c>
      <c r="BR259" s="51">
        <v>47.647058823529406</v>
      </c>
      <c r="BS259" s="51">
        <v>52.352941176470594</v>
      </c>
      <c r="BT259" s="51">
        <v>767</v>
      </c>
      <c r="BU259" s="51">
        <v>2299</v>
      </c>
      <c r="BV259" s="51">
        <v>250</v>
      </c>
      <c r="BW259" s="48">
        <v>0.97498511018463374</v>
      </c>
      <c r="BX259" s="48">
        <v>44.236624619399741</v>
      </c>
      <c r="BY259" s="48">
        <v>32.594524119947849</v>
      </c>
      <c r="BZ259" s="48">
        <v>10.856453558504223</v>
      </c>
      <c r="CA259" s="47">
        <v>1.5679892235063748</v>
      </c>
      <c r="CB259" s="47">
        <v>0.82754986796169783</v>
      </c>
      <c r="CC259" s="47">
        <v>0</v>
      </c>
      <c r="CD259" s="63">
        <v>0</v>
      </c>
    </row>
    <row r="260" spans="1:82" x14ac:dyDescent="0.45">
      <c r="A260" s="2"/>
      <c r="B260" s="1"/>
      <c r="C260" s="1"/>
      <c r="D260" s="1"/>
      <c r="E260" s="1">
        <v>10</v>
      </c>
      <c r="F260" s="1" t="s">
        <v>570</v>
      </c>
      <c r="G260" s="1">
        <v>10402</v>
      </c>
      <c r="H260" s="1" t="s">
        <v>398</v>
      </c>
      <c r="I260" s="48">
        <v>22.6</v>
      </c>
      <c r="J260" s="48">
        <v>12.2</v>
      </c>
      <c r="K260" s="47">
        <v>0</v>
      </c>
      <c r="L260" s="48">
        <v>0</v>
      </c>
      <c r="M260" s="63">
        <v>276.5</v>
      </c>
      <c r="N260" s="63">
        <v>2212.4</v>
      </c>
      <c r="O260" s="47">
        <v>30.358227079538558</v>
      </c>
      <c r="P260" s="47"/>
      <c r="Q260" s="47"/>
      <c r="R260" s="51"/>
      <c r="S260" s="47">
        <v>121.43290831815423</v>
      </c>
      <c r="T260" s="64">
        <v>0</v>
      </c>
      <c r="U260" s="79">
        <v>194</v>
      </c>
      <c r="V260" s="79">
        <v>109</v>
      </c>
      <c r="W260" s="47">
        <v>68.292682900000003</v>
      </c>
      <c r="X260" s="70">
        <v>16</v>
      </c>
      <c r="Y260" s="51"/>
      <c r="Z260" s="48">
        <v>0</v>
      </c>
      <c r="AA260" s="55">
        <v>5.0913447139862233</v>
      </c>
      <c r="AB260" s="47">
        <v>5.9347181008902083</v>
      </c>
      <c r="AC260" s="47">
        <v>4.2321644498186215</v>
      </c>
      <c r="AD260" s="56">
        <v>1.1979634621144055</v>
      </c>
      <c r="AE260" s="56">
        <v>1.7804154302670623</v>
      </c>
      <c r="AF260" s="56">
        <v>0.60459492140266013</v>
      </c>
      <c r="AG260" s="56">
        <v>2.0964360587002098</v>
      </c>
      <c r="AH260" s="56">
        <v>2.9673590504451042</v>
      </c>
      <c r="AI260" s="56">
        <v>1.2091898428053203</v>
      </c>
      <c r="AJ260" s="56">
        <v>0.59898173105720276</v>
      </c>
      <c r="AK260" s="56">
        <v>0.59347181008902072</v>
      </c>
      <c r="AL260" s="56">
        <v>0.60459492140266013</v>
      </c>
      <c r="AM260" s="55">
        <v>0.29949086552860138</v>
      </c>
      <c r="AN260" s="48">
        <v>0.59347181008902072</v>
      </c>
      <c r="AO260" s="48">
        <v>0</v>
      </c>
      <c r="AP260" s="47">
        <v>0</v>
      </c>
      <c r="AQ260" s="48">
        <v>0</v>
      </c>
      <c r="AR260" s="48">
        <v>0</v>
      </c>
      <c r="AS260" s="48">
        <v>0</v>
      </c>
      <c r="AT260" s="48">
        <v>0</v>
      </c>
      <c r="AU260" s="48">
        <v>0</v>
      </c>
      <c r="AV260" s="85">
        <v>0.76470588235294112</v>
      </c>
      <c r="AW260" s="63"/>
      <c r="AX260" s="63"/>
      <c r="AY260" s="63">
        <v>0.16</v>
      </c>
      <c r="AZ260" s="63">
        <v>0</v>
      </c>
      <c r="BA260" s="63">
        <v>0</v>
      </c>
      <c r="BB260" s="63">
        <v>0</v>
      </c>
      <c r="BC260" s="63">
        <v>0</v>
      </c>
      <c r="BD260" s="63"/>
      <c r="BE260" s="63"/>
      <c r="BF260" s="63">
        <v>252</v>
      </c>
      <c r="BG260" s="63">
        <v>321</v>
      </c>
      <c r="BH260" s="63">
        <v>340</v>
      </c>
      <c r="BI260" s="63">
        <v>693</v>
      </c>
      <c r="BJ260" s="80">
        <v>172</v>
      </c>
      <c r="BK260" s="80">
        <v>241</v>
      </c>
      <c r="BL260" s="63">
        <v>340</v>
      </c>
      <c r="BM260" s="63">
        <v>453</v>
      </c>
      <c r="BN260" s="51">
        <v>1280</v>
      </c>
      <c r="BO260" s="66">
        <v>0.40208150294308914</v>
      </c>
      <c r="BP260" s="51">
        <v>3382</v>
      </c>
      <c r="BQ260" s="51">
        <v>2.6421874999999999</v>
      </c>
      <c r="BR260" s="51">
        <v>50.38438793613247</v>
      </c>
      <c r="BS260" s="51">
        <v>49.61561206386753</v>
      </c>
      <c r="BT260" s="51">
        <v>751</v>
      </c>
      <c r="BU260" s="51">
        <v>2167</v>
      </c>
      <c r="BV260" s="51">
        <v>335</v>
      </c>
      <c r="BW260" s="48">
        <v>1.0230099502487562</v>
      </c>
      <c r="BX260" s="48">
        <v>50.115366866635902</v>
      </c>
      <c r="BY260" s="48">
        <v>44.607190412782955</v>
      </c>
      <c r="BZ260" s="48">
        <v>8.6074392868121734</v>
      </c>
      <c r="CA260" s="47">
        <v>1.4894907429925079</v>
      </c>
      <c r="CB260" s="47">
        <v>0.95752976335232665</v>
      </c>
      <c r="CC260" s="47">
        <v>35.714285714285715</v>
      </c>
      <c r="CD260" s="63">
        <v>0</v>
      </c>
    </row>
    <row r="261" spans="1:82" x14ac:dyDescent="0.45">
      <c r="A261" s="2"/>
      <c r="B261" s="1"/>
      <c r="C261" s="1"/>
      <c r="D261" s="1"/>
      <c r="E261" s="1">
        <v>10</v>
      </c>
      <c r="F261" s="1" t="s">
        <v>570</v>
      </c>
      <c r="G261" s="1">
        <v>10403</v>
      </c>
      <c r="H261" s="1" t="s">
        <v>399</v>
      </c>
      <c r="I261" s="48">
        <v>27.7</v>
      </c>
      <c r="J261" s="48">
        <v>14.6</v>
      </c>
      <c r="K261" s="47">
        <v>0</v>
      </c>
      <c r="L261" s="48">
        <v>10.3</v>
      </c>
      <c r="M261" s="63">
        <v>1065.9000000000001</v>
      </c>
      <c r="N261" s="63">
        <v>1305.4000000000001</v>
      </c>
      <c r="O261" s="47"/>
      <c r="P261" s="47"/>
      <c r="Q261" s="47"/>
      <c r="R261" s="51"/>
      <c r="S261" s="47">
        <v>55.612197608675508</v>
      </c>
      <c r="T261" s="64">
        <v>0.68236166465844839</v>
      </c>
      <c r="U261" s="79"/>
      <c r="V261" s="79"/>
      <c r="W261" s="47">
        <v>50.931677000000001</v>
      </c>
      <c r="X261" s="70"/>
      <c r="Y261" s="51"/>
      <c r="Z261" s="48">
        <v>9.4339622641509422</v>
      </c>
      <c r="AA261" s="55">
        <v>4.9436967865970889</v>
      </c>
      <c r="AB261" s="47">
        <v>6.6394279877425939</v>
      </c>
      <c r="AC261" s="47">
        <v>2.9708853238265003</v>
      </c>
      <c r="AD261" s="56">
        <v>0.82394946443284811</v>
      </c>
      <c r="AE261" s="56">
        <v>1.021450459652707</v>
      </c>
      <c r="AF261" s="56">
        <v>0.59417706476530008</v>
      </c>
      <c r="AG261" s="56">
        <v>1.5563489883731576</v>
      </c>
      <c r="AH261" s="56">
        <v>2.2131426625808648</v>
      </c>
      <c r="AI261" s="56">
        <v>0.79223608635373344</v>
      </c>
      <c r="AJ261" s="56">
        <v>0.54929964295523204</v>
      </c>
      <c r="AK261" s="56">
        <v>0.68096697310180454</v>
      </c>
      <c r="AL261" s="56">
        <v>0.39611804317686672</v>
      </c>
      <c r="AM261" s="55">
        <v>9.1549940492538673E-2</v>
      </c>
      <c r="AN261" s="48">
        <v>0.17024174327545114</v>
      </c>
      <c r="AO261" s="48">
        <v>0</v>
      </c>
      <c r="AP261" s="47">
        <v>0.36619976197015469</v>
      </c>
      <c r="AQ261" s="48">
        <v>0.51072522982635349</v>
      </c>
      <c r="AR261" s="48">
        <v>0.19805902158843336</v>
      </c>
      <c r="AS261" s="48">
        <v>0</v>
      </c>
      <c r="AT261" s="48">
        <v>0</v>
      </c>
      <c r="AU261" s="48">
        <v>0</v>
      </c>
      <c r="AV261" s="85">
        <v>0.72222222222222221</v>
      </c>
      <c r="AW261" s="63">
        <v>1</v>
      </c>
      <c r="AX261" s="63"/>
      <c r="AY261" s="63">
        <v>0</v>
      </c>
      <c r="AZ261" s="63">
        <v>2.91</v>
      </c>
      <c r="BA261" s="63">
        <v>0</v>
      </c>
      <c r="BB261" s="63">
        <v>1</v>
      </c>
      <c r="BC261" s="63">
        <v>0</v>
      </c>
      <c r="BD261" s="63"/>
      <c r="BE261" s="63"/>
      <c r="BF261" s="63">
        <v>691</v>
      </c>
      <c r="BG261" s="63">
        <v>1756</v>
      </c>
      <c r="BH261" s="63">
        <v>2378</v>
      </c>
      <c r="BI261" s="63">
        <v>1607</v>
      </c>
      <c r="BJ261" s="80">
        <v>691</v>
      </c>
      <c r="BK261" s="80">
        <v>1756</v>
      </c>
      <c r="BL261" s="63">
        <v>2218</v>
      </c>
      <c r="BM261" s="63">
        <v>1607</v>
      </c>
      <c r="BN261" s="51">
        <v>2787.7</v>
      </c>
      <c r="BO261" s="66">
        <v>1.3138387607995501</v>
      </c>
      <c r="BP261" s="51">
        <v>11051</v>
      </c>
      <c r="BQ261" s="51">
        <v>3.9641998780356569</v>
      </c>
      <c r="BR261" s="51">
        <v>53.741742828703288</v>
      </c>
      <c r="BS261" s="51">
        <v>46.258257171296712</v>
      </c>
      <c r="BT261" s="51">
        <v>2587</v>
      </c>
      <c r="BU261" s="51">
        <v>7126</v>
      </c>
      <c r="BV261" s="51">
        <v>947</v>
      </c>
      <c r="BW261" s="48">
        <v>1.167107135596666</v>
      </c>
      <c r="BX261" s="48">
        <v>49.593039573393213</v>
      </c>
      <c r="BY261" s="48">
        <v>36.606107460378816</v>
      </c>
      <c r="BZ261" s="48">
        <v>10.97560975609756</v>
      </c>
      <c r="CA261" s="47">
        <v>1.602357446877098</v>
      </c>
      <c r="CB261" s="47">
        <v>0.7121588652787102</v>
      </c>
      <c r="CC261" s="47">
        <v>0</v>
      </c>
      <c r="CD261" s="63">
        <v>0</v>
      </c>
    </row>
    <row r="262" spans="1:82" x14ac:dyDescent="0.45">
      <c r="A262" s="2"/>
      <c r="B262" s="1"/>
      <c r="C262" s="1"/>
      <c r="D262" s="1"/>
      <c r="E262" s="1">
        <v>10</v>
      </c>
      <c r="F262" s="1" t="s">
        <v>570</v>
      </c>
      <c r="G262" s="1">
        <v>10404</v>
      </c>
      <c r="H262" s="1" t="s">
        <v>400</v>
      </c>
      <c r="I262" s="48">
        <v>25.7</v>
      </c>
      <c r="J262" s="48">
        <v>7.6</v>
      </c>
      <c r="K262" s="47">
        <v>0</v>
      </c>
      <c r="L262" s="48">
        <v>10.5</v>
      </c>
      <c r="M262" s="63">
        <v>804.5</v>
      </c>
      <c r="N262" s="63">
        <v>1299.5</v>
      </c>
      <c r="O262" s="47">
        <v>47.014574518100609</v>
      </c>
      <c r="P262" s="47"/>
      <c r="Q262" s="47"/>
      <c r="R262" s="51"/>
      <c r="S262" s="47">
        <v>235.07287259050304</v>
      </c>
      <c r="T262" s="64">
        <v>0</v>
      </c>
      <c r="U262" s="79">
        <v>62</v>
      </c>
      <c r="V262" s="79">
        <v>66</v>
      </c>
      <c r="W262" s="47">
        <v>30.3030303</v>
      </c>
      <c r="X262" s="70"/>
      <c r="Y262" s="51"/>
      <c r="Z262" s="48">
        <v>0</v>
      </c>
      <c r="AA262" s="55">
        <v>3.7541060534960109</v>
      </c>
      <c r="AB262" s="47">
        <v>6.9747166521360073</v>
      </c>
      <c r="AC262" s="47">
        <v>0</v>
      </c>
      <c r="AD262" s="56">
        <v>0.46926325668700136</v>
      </c>
      <c r="AE262" s="56">
        <v>0.87183958151700092</v>
      </c>
      <c r="AF262" s="56">
        <v>0</v>
      </c>
      <c r="AG262" s="56">
        <v>0.93852651337400272</v>
      </c>
      <c r="AH262" s="56">
        <v>1.7436791630340018</v>
      </c>
      <c r="AI262" s="56">
        <v>0</v>
      </c>
      <c r="AJ262" s="56">
        <v>0.46926325668700136</v>
      </c>
      <c r="AK262" s="56">
        <v>0.87183958151700092</v>
      </c>
      <c r="AL262" s="56">
        <v>0</v>
      </c>
      <c r="AM262" s="55">
        <v>0.46926325668700136</v>
      </c>
      <c r="AN262" s="48">
        <v>0.87183958151700092</v>
      </c>
      <c r="AO262" s="48">
        <v>0</v>
      </c>
      <c r="AP262" s="47">
        <v>0</v>
      </c>
      <c r="AQ262" s="48">
        <v>0</v>
      </c>
      <c r="AR262" s="48">
        <v>0</v>
      </c>
      <c r="AS262" s="48">
        <v>0.46926325668700136</v>
      </c>
      <c r="AT262" s="48">
        <v>0.87183958151700092</v>
      </c>
      <c r="AU262" s="48">
        <v>0</v>
      </c>
      <c r="AV262" s="85">
        <v>0.875</v>
      </c>
      <c r="AW262" s="63"/>
      <c r="AX262" s="63">
        <v>2</v>
      </c>
      <c r="AY262" s="63">
        <v>1.75</v>
      </c>
      <c r="AZ262" s="63">
        <v>0</v>
      </c>
      <c r="BA262" s="63">
        <v>0</v>
      </c>
      <c r="BB262" s="63">
        <v>1</v>
      </c>
      <c r="BC262" s="63">
        <v>0</v>
      </c>
      <c r="BD262" s="63"/>
      <c r="BE262" s="63"/>
      <c r="BF262" s="63">
        <v>232</v>
      </c>
      <c r="BG262" s="63">
        <v>362</v>
      </c>
      <c r="BH262" s="63">
        <v>760</v>
      </c>
      <c r="BI262" s="63">
        <v>533</v>
      </c>
      <c r="BJ262" s="80">
        <v>232</v>
      </c>
      <c r="BK262" s="80">
        <v>362</v>
      </c>
      <c r="BL262" s="63">
        <v>680</v>
      </c>
      <c r="BM262" s="63">
        <v>533</v>
      </c>
      <c r="BN262" s="51">
        <v>2763.7</v>
      </c>
      <c r="BO262" s="66">
        <v>0.2527573256230064</v>
      </c>
      <c r="BP262" s="51">
        <v>2126</v>
      </c>
      <c r="BQ262" s="51">
        <v>0.76925860259796652</v>
      </c>
      <c r="BR262" s="51">
        <v>53.857008466603951</v>
      </c>
      <c r="BS262" s="51">
        <v>46.142991533396049</v>
      </c>
      <c r="BT262" s="51">
        <v>496</v>
      </c>
      <c r="BU262" s="51">
        <v>1408</v>
      </c>
      <c r="BV262" s="51">
        <v>223</v>
      </c>
      <c r="BW262" s="48">
        <v>1.1704081632653061</v>
      </c>
      <c r="BX262" s="48">
        <v>51.065340909090907</v>
      </c>
      <c r="BY262" s="48">
        <v>44.95967741935484</v>
      </c>
      <c r="BZ262" s="48">
        <v>8.9327691584391165</v>
      </c>
      <c r="CA262" s="47">
        <v>2.0554271586187673</v>
      </c>
      <c r="CB262" s="47">
        <v>1.0818037676940879</v>
      </c>
      <c r="CC262" s="47">
        <v>0</v>
      </c>
      <c r="CD262" s="63">
        <v>0</v>
      </c>
    </row>
    <row r="263" spans="1:82" x14ac:dyDescent="0.45">
      <c r="A263" s="2">
        <v>11</v>
      </c>
      <c r="B263" s="1">
        <v>11</v>
      </c>
      <c r="C263" s="1" t="s">
        <v>158</v>
      </c>
      <c r="D263" s="1"/>
      <c r="E263" s="1">
        <v>11</v>
      </c>
      <c r="F263" s="1" t="s">
        <v>571</v>
      </c>
      <c r="G263" s="1">
        <v>11101</v>
      </c>
      <c r="H263" s="1" t="s">
        <v>448</v>
      </c>
      <c r="I263" s="48">
        <v>27.7</v>
      </c>
      <c r="J263" s="48">
        <v>14.5</v>
      </c>
      <c r="K263" s="47">
        <v>0.42553191489361702</v>
      </c>
      <c r="L263" s="48">
        <v>6</v>
      </c>
      <c r="M263" s="63">
        <v>1061.0999999999999</v>
      </c>
      <c r="N263" s="63">
        <v>2855.6</v>
      </c>
      <c r="O263" s="47">
        <v>1.6881626038220003</v>
      </c>
      <c r="P263" s="47">
        <v>1.6881626038220003</v>
      </c>
      <c r="Q263" s="47">
        <v>24088.392193936124</v>
      </c>
      <c r="R263" s="51">
        <v>23</v>
      </c>
      <c r="S263" s="47">
        <v>158.68728475926801</v>
      </c>
      <c r="T263" s="64">
        <v>0.70798163279087045</v>
      </c>
      <c r="U263" s="79">
        <v>3379</v>
      </c>
      <c r="V263" s="79">
        <v>1912</v>
      </c>
      <c r="W263" s="47">
        <v>94.983277600000008</v>
      </c>
      <c r="X263" s="70">
        <v>136</v>
      </c>
      <c r="Y263" s="51">
        <v>106.38297872340426</v>
      </c>
      <c r="Z263" s="48">
        <v>9.6670247046186901</v>
      </c>
      <c r="AA263" s="55">
        <v>4.3600280645484615</v>
      </c>
      <c r="AB263" s="47">
        <v>5.0510020007215717</v>
      </c>
      <c r="AC263" s="47">
        <v>3.6428012119974125</v>
      </c>
      <c r="AD263" s="56">
        <v>1.0858307440446362</v>
      </c>
      <c r="AE263" s="56">
        <v>1.1807537144543934</v>
      </c>
      <c r="AF263" s="56">
        <v>0.98730126306471921</v>
      </c>
      <c r="AG263" s="56">
        <v>1.2027663626340583</v>
      </c>
      <c r="AH263" s="56">
        <v>1.3119485716159927</v>
      </c>
      <c r="AI263" s="56">
        <v>1.0894358764852075</v>
      </c>
      <c r="AJ263" s="56">
        <v>0.30069159065851458</v>
      </c>
      <c r="AK263" s="56">
        <v>0.55757814293679697</v>
      </c>
      <c r="AL263" s="56">
        <v>3.4044871140162733E-2</v>
      </c>
      <c r="AM263" s="55">
        <v>0.45103738598777188</v>
      </c>
      <c r="AN263" s="48">
        <v>0.55757814293679697</v>
      </c>
      <c r="AO263" s="48">
        <v>0.34044871140162736</v>
      </c>
      <c r="AP263" s="47">
        <v>0.21716614880892721</v>
      </c>
      <c r="AQ263" s="48">
        <v>0.2295910000327987</v>
      </c>
      <c r="AR263" s="48">
        <v>0.2042692268409764</v>
      </c>
      <c r="AS263" s="48">
        <v>8.3525441849587378E-2</v>
      </c>
      <c r="AT263" s="48">
        <v>9.8396142871199452E-2</v>
      </c>
      <c r="AU263" s="48">
        <v>6.8089742280325466E-2</v>
      </c>
      <c r="AV263" s="85">
        <v>0.73180076628352486</v>
      </c>
      <c r="AW263" s="63">
        <v>6</v>
      </c>
      <c r="AX263" s="63">
        <v>1</v>
      </c>
      <c r="AY263" s="63">
        <v>5.51</v>
      </c>
      <c r="AZ263" s="63">
        <v>0</v>
      </c>
      <c r="BA263" s="63">
        <v>0</v>
      </c>
      <c r="BB263" s="63">
        <v>0</v>
      </c>
      <c r="BC263" s="63">
        <v>0</v>
      </c>
      <c r="BD263" s="63">
        <v>10</v>
      </c>
      <c r="BE263" s="63"/>
      <c r="BF263" s="63">
        <v>3356</v>
      </c>
      <c r="BG263" s="63">
        <v>11419</v>
      </c>
      <c r="BH263" s="63">
        <v>13085</v>
      </c>
      <c r="BI263" s="63">
        <v>12207</v>
      </c>
      <c r="BJ263" s="80">
        <v>3196</v>
      </c>
      <c r="BK263" s="80">
        <v>9419</v>
      </c>
      <c r="BL263" s="63">
        <v>10525</v>
      </c>
      <c r="BM263" s="63">
        <v>11247</v>
      </c>
      <c r="BN263" s="51">
        <v>7320.2</v>
      </c>
      <c r="BO263" s="66">
        <v>55.832287127981687</v>
      </c>
      <c r="BP263" s="51">
        <v>60482</v>
      </c>
      <c r="BQ263" s="51">
        <v>8.262342558946477</v>
      </c>
      <c r="BR263" s="51">
        <v>50.907708078436563</v>
      </c>
      <c r="BS263" s="51">
        <v>49.092291921563444</v>
      </c>
      <c r="BT263" s="51">
        <v>14089</v>
      </c>
      <c r="BU263" s="51">
        <v>40320</v>
      </c>
      <c r="BV263" s="51">
        <v>4214</v>
      </c>
      <c r="BW263" s="48">
        <v>1.0386354152176938</v>
      </c>
      <c r="BX263" s="48">
        <v>45.394345238095241</v>
      </c>
      <c r="BY263" s="48">
        <v>29.90985875505714</v>
      </c>
      <c r="BZ263" s="48">
        <v>16.034662163314739</v>
      </c>
      <c r="CA263" s="47">
        <v>2.1475869850425231</v>
      </c>
      <c r="CB263" s="47">
        <v>1.0418081544461602</v>
      </c>
      <c r="CC263" s="64">
        <v>2.1180321555790891</v>
      </c>
      <c r="CD263" s="63">
        <v>0</v>
      </c>
    </row>
    <row r="264" spans="1:82" x14ac:dyDescent="0.45">
      <c r="A264" s="2"/>
      <c r="B264" s="1"/>
      <c r="C264" s="1"/>
      <c r="D264" s="1"/>
      <c r="E264" s="1">
        <v>11</v>
      </c>
      <c r="F264" s="1" t="s">
        <v>571</v>
      </c>
      <c r="G264" s="1">
        <v>11102</v>
      </c>
      <c r="H264" s="1" t="s">
        <v>402</v>
      </c>
      <c r="I264" s="48">
        <v>27.7</v>
      </c>
      <c r="J264" s="48">
        <v>17.600000000000001</v>
      </c>
      <c r="K264" s="47">
        <v>0</v>
      </c>
      <c r="L264" s="48">
        <v>0</v>
      </c>
      <c r="M264" s="63">
        <v>663</v>
      </c>
      <c r="N264" s="63">
        <v>1657.5</v>
      </c>
      <c r="O264" s="47"/>
      <c r="P264" s="47"/>
      <c r="Q264" s="47"/>
      <c r="R264" s="51"/>
      <c r="S264" s="47"/>
      <c r="T264" s="64">
        <v>0</v>
      </c>
      <c r="U264" s="79">
        <v>58</v>
      </c>
      <c r="V264" s="79">
        <v>74</v>
      </c>
      <c r="W264" s="47">
        <v>63.636363600000003</v>
      </c>
      <c r="X264" s="70"/>
      <c r="Y264" s="51"/>
      <c r="Z264" s="48">
        <v>0</v>
      </c>
      <c r="AA264" s="55">
        <v>3.9800995024875618</v>
      </c>
      <c r="AB264" s="47">
        <v>4.8543689320388346</v>
      </c>
      <c r="AC264" s="47">
        <v>2.5839793281653747</v>
      </c>
      <c r="AD264" s="56">
        <v>1.9900497512437809</v>
      </c>
      <c r="AE264" s="56">
        <v>3.2362459546925568</v>
      </c>
      <c r="AF264" s="56">
        <v>0</v>
      </c>
      <c r="AG264" s="56">
        <v>0.99502487562189046</v>
      </c>
      <c r="AH264" s="56">
        <v>0</v>
      </c>
      <c r="AI264" s="56">
        <v>2.5839793281653747</v>
      </c>
      <c r="AJ264" s="56">
        <v>0</v>
      </c>
      <c r="AK264" s="56">
        <v>0</v>
      </c>
      <c r="AL264" s="56">
        <v>0</v>
      </c>
      <c r="AM264" s="55">
        <v>1.9900497512437809</v>
      </c>
      <c r="AN264" s="48">
        <v>3.2362459546925568</v>
      </c>
      <c r="AO264" s="48">
        <v>0</v>
      </c>
      <c r="AP264" s="47">
        <v>0</v>
      </c>
      <c r="AQ264" s="48">
        <v>0</v>
      </c>
      <c r="AR264" s="48">
        <v>0</v>
      </c>
      <c r="AS264" s="48">
        <v>0</v>
      </c>
      <c r="AT264" s="48">
        <v>0</v>
      </c>
      <c r="AU264" s="48">
        <v>0</v>
      </c>
      <c r="AV264" s="85">
        <v>1</v>
      </c>
      <c r="AW264" s="63"/>
      <c r="AX264" s="63"/>
      <c r="AY264" s="63">
        <v>0</v>
      </c>
      <c r="AZ264" s="63">
        <v>0</v>
      </c>
      <c r="BA264" s="63">
        <v>0</v>
      </c>
      <c r="BB264" s="63">
        <v>0</v>
      </c>
      <c r="BC264" s="63">
        <v>0</v>
      </c>
      <c r="BD264" s="63"/>
      <c r="BE264" s="63"/>
      <c r="BF264" s="63">
        <v>132</v>
      </c>
      <c r="BG264" s="63">
        <v>184</v>
      </c>
      <c r="BH264" s="63">
        <v>296</v>
      </c>
      <c r="BI264" s="63">
        <v>268</v>
      </c>
      <c r="BJ264" s="80">
        <v>132</v>
      </c>
      <c r="BK264" s="80">
        <v>184</v>
      </c>
      <c r="BL264" s="63">
        <v>296</v>
      </c>
      <c r="BM264" s="63">
        <v>268</v>
      </c>
      <c r="BN264" s="51">
        <v>5622.3</v>
      </c>
      <c r="BO264" s="66">
        <v>0.91942987962484302</v>
      </c>
      <c r="BP264" s="51">
        <v>996</v>
      </c>
      <c r="BQ264" s="51">
        <v>0.17715169948241821</v>
      </c>
      <c r="BR264" s="51">
        <v>61.244979919678713</v>
      </c>
      <c r="BS264" s="51">
        <v>38.755020080321287</v>
      </c>
      <c r="BT264" s="51">
        <v>198</v>
      </c>
      <c r="BU264" s="51">
        <v>728</v>
      </c>
      <c r="BV264" s="51">
        <v>97</v>
      </c>
      <c r="BW264" s="48">
        <v>1.6030534351145038</v>
      </c>
      <c r="BX264" s="48">
        <v>40.521978021978022</v>
      </c>
      <c r="BY264" s="48">
        <v>48.98989898989899</v>
      </c>
      <c r="BZ264" s="48">
        <v>6.8426197458455524</v>
      </c>
      <c r="CA264" s="47">
        <v>1.6500603864734298</v>
      </c>
      <c r="CB264" s="47">
        <v>0.23572291235334711</v>
      </c>
      <c r="CC264" s="47">
        <v>0</v>
      </c>
      <c r="CD264" s="63">
        <v>0</v>
      </c>
    </row>
    <row r="265" spans="1:82" x14ac:dyDescent="0.45">
      <c r="A265" s="2"/>
      <c r="B265" s="1"/>
      <c r="C265" s="1"/>
      <c r="D265" s="1"/>
      <c r="E265" s="1">
        <v>11</v>
      </c>
      <c r="F265" s="1" t="s">
        <v>571</v>
      </c>
      <c r="G265" s="1">
        <v>11201</v>
      </c>
      <c r="H265" s="1" t="s">
        <v>469</v>
      </c>
      <c r="I265" s="48">
        <v>26.9</v>
      </c>
      <c r="J265" s="48">
        <v>14.8</v>
      </c>
      <c r="K265" s="47">
        <v>0.52356020942408377</v>
      </c>
      <c r="L265" s="48">
        <v>3.1</v>
      </c>
      <c r="M265" s="63">
        <v>616.6</v>
      </c>
      <c r="N265" s="63">
        <v>1405.4</v>
      </c>
      <c r="O265" s="47">
        <v>3.7045269319107952</v>
      </c>
      <c r="P265" s="47"/>
      <c r="Q265" s="47">
        <v>27117.137141587016</v>
      </c>
      <c r="R265" s="51"/>
      <c r="S265" s="47">
        <v>77.795065570126695</v>
      </c>
      <c r="T265" s="64">
        <v>0.64795880566051711</v>
      </c>
      <c r="U265" s="79">
        <v>1856</v>
      </c>
      <c r="V265" s="79">
        <v>907</v>
      </c>
      <c r="W265" s="47">
        <v>92.388451400000008</v>
      </c>
      <c r="X265" s="70"/>
      <c r="Y265" s="51"/>
      <c r="Z265" s="48">
        <v>9.9009900990099009</v>
      </c>
      <c r="AA265" s="55">
        <v>4.8323326987845956</v>
      </c>
      <c r="AB265" s="47">
        <v>5.1353226925746016</v>
      </c>
      <c r="AC265" s="47">
        <v>4.4940337827367118</v>
      </c>
      <c r="AD265" s="56">
        <v>1.5741689852101333</v>
      </c>
      <c r="AE265" s="56">
        <v>1.5961138098542678</v>
      </c>
      <c r="AF265" s="56">
        <v>1.5496668216333489</v>
      </c>
      <c r="AG265" s="56">
        <v>1.1714745936447504</v>
      </c>
      <c r="AH265" s="56">
        <v>0.90215128383067322</v>
      </c>
      <c r="AI265" s="56">
        <v>1.4721834805516814</v>
      </c>
      <c r="AJ265" s="56">
        <v>0.32947722946258601</v>
      </c>
      <c r="AK265" s="56">
        <v>0.55517002081887579</v>
      </c>
      <c r="AL265" s="56">
        <v>7.7483341081667448E-2</v>
      </c>
      <c r="AM265" s="55">
        <v>0.47591155366817978</v>
      </c>
      <c r="AN265" s="48">
        <v>0.55517002081887579</v>
      </c>
      <c r="AO265" s="48">
        <v>0.38741670540833723</v>
      </c>
      <c r="AP265" s="47">
        <v>0.54912871577097677</v>
      </c>
      <c r="AQ265" s="48">
        <v>0.41637751561415687</v>
      </c>
      <c r="AR265" s="48">
        <v>0.69735006973500691</v>
      </c>
      <c r="AS265" s="48">
        <v>0.21965148630839068</v>
      </c>
      <c r="AT265" s="48">
        <v>0.34698126301179733</v>
      </c>
      <c r="AU265" s="48">
        <v>7.7483341081667448E-2</v>
      </c>
      <c r="AV265" s="85">
        <v>0.65909090909090906</v>
      </c>
      <c r="AW265" s="63">
        <v>1</v>
      </c>
      <c r="AX265" s="63"/>
      <c r="AY265" s="63">
        <v>4.3099999999999996</v>
      </c>
      <c r="AZ265" s="63">
        <v>0</v>
      </c>
      <c r="BA265" s="63">
        <v>0</v>
      </c>
      <c r="BB265" s="63">
        <v>0</v>
      </c>
      <c r="BC265" s="63">
        <v>0</v>
      </c>
      <c r="BD265" s="63"/>
      <c r="BE265" s="63"/>
      <c r="BF265" s="63">
        <v>3725</v>
      </c>
      <c r="BG265" s="63">
        <v>8300</v>
      </c>
      <c r="BH265" s="63">
        <v>7856</v>
      </c>
      <c r="BI265" s="63">
        <v>10939</v>
      </c>
      <c r="BJ265" s="80">
        <v>3085</v>
      </c>
      <c r="BK265" s="80">
        <v>7260</v>
      </c>
      <c r="BL265" s="63">
        <v>6976</v>
      </c>
      <c r="BM265" s="63">
        <v>9659</v>
      </c>
      <c r="BN265" s="51">
        <v>29970.400000000001</v>
      </c>
      <c r="BO265" s="66">
        <v>25.518794771434898</v>
      </c>
      <c r="BP265" s="51">
        <v>27644</v>
      </c>
      <c r="BQ265" s="51">
        <v>0.92237674505512102</v>
      </c>
      <c r="BR265" s="51">
        <v>52.709448704963101</v>
      </c>
      <c r="BS265" s="51">
        <v>47.290551295036899</v>
      </c>
      <c r="BT265" s="51">
        <v>6307</v>
      </c>
      <c r="BU265" s="51">
        <v>18467</v>
      </c>
      <c r="BV265" s="51">
        <v>1878</v>
      </c>
      <c r="BW265" s="48">
        <v>1.1189378279535698</v>
      </c>
      <c r="BX265" s="48">
        <v>44.322304651540584</v>
      </c>
      <c r="BY265" s="48">
        <v>29.776438877437766</v>
      </c>
      <c r="BZ265" s="48">
        <v>14.332883085697134</v>
      </c>
      <c r="CA265" s="47">
        <v>1.9183600441329998</v>
      </c>
      <c r="CB265" s="47">
        <v>0.98428944672792651</v>
      </c>
      <c r="CC265" s="64">
        <v>20.847646348108313</v>
      </c>
      <c r="CD265" s="63">
        <v>0</v>
      </c>
    </row>
    <row r="266" spans="1:82" x14ac:dyDescent="0.45">
      <c r="A266" s="2"/>
      <c r="B266" s="1"/>
      <c r="C266" s="1"/>
      <c r="D266" s="1"/>
      <c r="E266" s="1">
        <v>11</v>
      </c>
      <c r="F266" s="1" t="s">
        <v>571</v>
      </c>
      <c r="G266" s="1">
        <v>11202</v>
      </c>
      <c r="H266" s="1" t="s">
        <v>239</v>
      </c>
      <c r="I266" s="48">
        <v>28.5</v>
      </c>
      <c r="J266" s="48">
        <v>18.2</v>
      </c>
      <c r="K266" s="47">
        <v>1.2048192771084338</v>
      </c>
      <c r="L266" s="48">
        <v>10.8</v>
      </c>
      <c r="M266" s="63">
        <v>339.3</v>
      </c>
      <c r="N266" s="63">
        <v>1082.4000000000001</v>
      </c>
      <c r="O266" s="47">
        <v>18.635855385762206</v>
      </c>
      <c r="P266" s="47"/>
      <c r="Q266" s="47">
        <v>165933.6563548267</v>
      </c>
      <c r="R266" s="51"/>
      <c r="S266" s="47">
        <v>93.179276928811035</v>
      </c>
      <c r="T266" s="64">
        <v>0.65001863585538577</v>
      </c>
      <c r="U266" s="79">
        <v>535</v>
      </c>
      <c r="V266" s="79">
        <v>221</v>
      </c>
      <c r="W266" s="47">
        <v>122.5352113</v>
      </c>
      <c r="X266" s="70">
        <v>50</v>
      </c>
      <c r="Y266" s="51"/>
      <c r="Z266" s="48">
        <v>0</v>
      </c>
      <c r="AA266" s="55">
        <v>4.3079228319910099</v>
      </c>
      <c r="AB266" s="47">
        <v>5.6120659417748158</v>
      </c>
      <c r="AC266" s="47">
        <v>2.8135048231511255</v>
      </c>
      <c r="AD266" s="56">
        <v>1.4984079415620901</v>
      </c>
      <c r="AE266" s="56">
        <v>2.1045247281655559</v>
      </c>
      <c r="AF266" s="56">
        <v>0.8038585209003215</v>
      </c>
      <c r="AG266" s="56">
        <v>0.56190297808578393</v>
      </c>
      <c r="AH266" s="56">
        <v>0.70150824272185197</v>
      </c>
      <c r="AI266" s="56">
        <v>0.40192926045016075</v>
      </c>
      <c r="AJ266" s="56">
        <v>0.18730099269526126</v>
      </c>
      <c r="AK266" s="56">
        <v>0</v>
      </c>
      <c r="AL266" s="56">
        <v>0.40192926045016075</v>
      </c>
      <c r="AM266" s="55">
        <v>0.74920397078104506</v>
      </c>
      <c r="AN266" s="48">
        <v>1.052262364082778</v>
      </c>
      <c r="AO266" s="48">
        <v>0.40192926045016075</v>
      </c>
      <c r="AP266" s="47">
        <v>0.18730099269526126</v>
      </c>
      <c r="AQ266" s="48">
        <v>0</v>
      </c>
      <c r="AR266" s="48">
        <v>0.40192926045016075</v>
      </c>
      <c r="AS266" s="48">
        <v>0</v>
      </c>
      <c r="AT266" s="48">
        <v>0</v>
      </c>
      <c r="AU266" s="48">
        <v>0</v>
      </c>
      <c r="AV266" s="85">
        <v>0.60869565217391308</v>
      </c>
      <c r="AW266" s="63"/>
      <c r="AX266" s="63"/>
      <c r="AY266" s="63">
        <v>2.44</v>
      </c>
      <c r="AZ266" s="63">
        <v>0</v>
      </c>
      <c r="BA266" s="63">
        <v>0</v>
      </c>
      <c r="BB266" s="63">
        <v>1</v>
      </c>
      <c r="BC266" s="63">
        <v>0</v>
      </c>
      <c r="BD266" s="63"/>
      <c r="BE266" s="63"/>
      <c r="BF266" s="63">
        <v>467</v>
      </c>
      <c r="BG266" s="63">
        <v>1384</v>
      </c>
      <c r="BH266" s="63">
        <v>1579</v>
      </c>
      <c r="BI266" s="63">
        <v>1244</v>
      </c>
      <c r="BJ266" s="80">
        <v>467</v>
      </c>
      <c r="BK266" s="80">
        <v>1304</v>
      </c>
      <c r="BL266" s="63">
        <v>1499</v>
      </c>
      <c r="BM266" s="63">
        <v>1084</v>
      </c>
      <c r="BN266" s="51">
        <v>15831.4</v>
      </c>
      <c r="BO266" s="66">
        <v>4.9303965733697659</v>
      </c>
      <c r="BP266" s="51">
        <v>5341</v>
      </c>
      <c r="BQ266" s="51">
        <v>0.33736751013808003</v>
      </c>
      <c r="BR266" s="51">
        <v>53.248455345440924</v>
      </c>
      <c r="BS266" s="51">
        <v>46.751544654559076</v>
      </c>
      <c r="BT266" s="51">
        <v>1219</v>
      </c>
      <c r="BU266" s="51">
        <v>3907</v>
      </c>
      <c r="BV266" s="51">
        <v>302</v>
      </c>
      <c r="BW266" s="48">
        <v>1.1816720257234727</v>
      </c>
      <c r="BX266" s="48">
        <v>38.930125415920145</v>
      </c>
      <c r="BY266" s="48">
        <v>24.774405250205085</v>
      </c>
      <c r="BZ266" s="48">
        <v>15.291083271923361</v>
      </c>
      <c r="CA266" s="47">
        <v>1.9736428202987579</v>
      </c>
      <c r="CB266" s="47">
        <v>0.90359550808858791</v>
      </c>
      <c r="CC266" s="47">
        <v>0</v>
      </c>
      <c r="CD266" s="63">
        <v>0</v>
      </c>
    </row>
    <row r="267" spans="1:82" x14ac:dyDescent="0.45">
      <c r="A267" s="2"/>
      <c r="B267" s="1"/>
      <c r="C267" s="1"/>
      <c r="D267" s="1"/>
      <c r="E267" s="1">
        <v>11</v>
      </c>
      <c r="F267" s="1" t="s">
        <v>571</v>
      </c>
      <c r="G267" s="1">
        <v>11203</v>
      </c>
      <c r="H267" s="1" t="s">
        <v>403</v>
      </c>
      <c r="I267" s="48">
        <v>18.8</v>
      </c>
      <c r="J267" s="48">
        <v>24.8</v>
      </c>
      <c r="K267" s="47">
        <v>0</v>
      </c>
      <c r="L267" s="48">
        <v>0</v>
      </c>
      <c r="M267" s="63">
        <v>627.29999999999995</v>
      </c>
      <c r="N267" s="63">
        <v>784.1</v>
      </c>
      <c r="O267" s="47"/>
      <c r="P267" s="47"/>
      <c r="Q267" s="47"/>
      <c r="R267" s="51"/>
      <c r="S267" s="47"/>
      <c r="T267" s="64">
        <v>0</v>
      </c>
      <c r="U267" s="79">
        <v>105</v>
      </c>
      <c r="V267" s="79">
        <v>59</v>
      </c>
      <c r="W267" s="47">
        <v>79.310344799999996</v>
      </c>
      <c r="X267" s="70">
        <v>1</v>
      </c>
      <c r="Y267" s="51"/>
      <c r="Z267" s="48">
        <v>83.333333333333329</v>
      </c>
      <c r="AA267" s="55">
        <v>4.6162723600692441</v>
      </c>
      <c r="AB267" s="47">
        <v>7.042253521126761</v>
      </c>
      <c r="AC267" s="47">
        <v>1.3531799729364007</v>
      </c>
      <c r="AD267" s="56">
        <v>1.154068090017311</v>
      </c>
      <c r="AE267" s="56">
        <v>2.0120724346076462</v>
      </c>
      <c r="AF267" s="56">
        <v>0</v>
      </c>
      <c r="AG267" s="56">
        <v>1.154068090017311</v>
      </c>
      <c r="AH267" s="56">
        <v>2.0120724346076462</v>
      </c>
      <c r="AI267" s="56">
        <v>0</v>
      </c>
      <c r="AJ267" s="56">
        <v>0.57703404500865552</v>
      </c>
      <c r="AK267" s="56">
        <v>0</v>
      </c>
      <c r="AL267" s="56">
        <v>1.3531799729364007</v>
      </c>
      <c r="AM267" s="55">
        <v>1.154068090017311</v>
      </c>
      <c r="AN267" s="48">
        <v>2.0120724346076462</v>
      </c>
      <c r="AO267" s="48">
        <v>0</v>
      </c>
      <c r="AP267" s="47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85">
        <v>0.75</v>
      </c>
      <c r="AW267" s="63"/>
      <c r="AX267" s="63"/>
      <c r="AY267" s="63">
        <v>0</v>
      </c>
      <c r="AZ267" s="63">
        <v>0</v>
      </c>
      <c r="BA267" s="63">
        <v>0</v>
      </c>
      <c r="BB267" s="63">
        <v>0</v>
      </c>
      <c r="BC267" s="63">
        <v>1</v>
      </c>
      <c r="BD267" s="63"/>
      <c r="BE267" s="63"/>
      <c r="BF267" s="63">
        <v>186</v>
      </c>
      <c r="BG267" s="63">
        <v>292</v>
      </c>
      <c r="BH267" s="63">
        <v>622</v>
      </c>
      <c r="BI267" s="63">
        <v>515</v>
      </c>
      <c r="BJ267" s="80">
        <v>186</v>
      </c>
      <c r="BK267" s="80">
        <v>212</v>
      </c>
      <c r="BL267" s="63">
        <v>622</v>
      </c>
      <c r="BM267" s="63">
        <v>515</v>
      </c>
      <c r="BN267" s="51">
        <v>787</v>
      </c>
      <c r="BO267" s="66">
        <v>1.6071560446052728</v>
      </c>
      <c r="BP267" s="51">
        <v>1741</v>
      </c>
      <c r="BQ267" s="51">
        <v>2.2121982210927573</v>
      </c>
      <c r="BR267" s="51">
        <v>57.323377369327979</v>
      </c>
      <c r="BS267" s="51">
        <v>42.676622630672028</v>
      </c>
      <c r="BT267" s="51">
        <v>432</v>
      </c>
      <c r="BU267" s="51">
        <v>1161</v>
      </c>
      <c r="BV267" s="51">
        <v>123</v>
      </c>
      <c r="BW267" s="48">
        <v>1.3668965517241378</v>
      </c>
      <c r="BX267" s="48">
        <v>47.803617571059434</v>
      </c>
      <c r="BY267" s="48">
        <v>28.472222222222221</v>
      </c>
      <c r="BZ267" s="48">
        <v>5.8275058275058278</v>
      </c>
      <c r="CA267" s="47">
        <v>0.93667451796397772</v>
      </c>
      <c r="CB267" s="47">
        <v>0.56200471077838665</v>
      </c>
      <c r="CC267" s="47">
        <v>0</v>
      </c>
      <c r="CD267" s="63">
        <v>0</v>
      </c>
    </row>
    <row r="268" spans="1:82" x14ac:dyDescent="0.45">
      <c r="A268" s="2"/>
      <c r="B268" s="1"/>
      <c r="C268" s="1"/>
      <c r="D268" s="1"/>
      <c r="E268" s="1">
        <v>11</v>
      </c>
      <c r="F268" s="1" t="s">
        <v>571</v>
      </c>
      <c r="G268" s="1">
        <v>11301</v>
      </c>
      <c r="H268" s="1" t="s">
        <v>240</v>
      </c>
      <c r="I268" s="48">
        <v>29</v>
      </c>
      <c r="J268" s="48">
        <v>15.7</v>
      </c>
      <c r="K268" s="47">
        <v>0</v>
      </c>
      <c r="L268" s="48">
        <v>6.3</v>
      </c>
      <c r="M268" s="63">
        <v>328.7</v>
      </c>
      <c r="N268" s="63">
        <v>1643.5</v>
      </c>
      <c r="O268" s="47">
        <v>30.211480362537763</v>
      </c>
      <c r="P268" s="47"/>
      <c r="Q268" s="47">
        <v>264561.93353474321</v>
      </c>
      <c r="R268" s="51"/>
      <c r="S268" s="47">
        <v>181.26888217522659</v>
      </c>
      <c r="T268" s="64">
        <v>0.93111782477341387</v>
      </c>
      <c r="U268" s="79">
        <v>260</v>
      </c>
      <c r="V268" s="79">
        <v>38</v>
      </c>
      <c r="W268" s="47">
        <v>110.2564103</v>
      </c>
      <c r="X268" s="70">
        <v>7</v>
      </c>
      <c r="Y268" s="51"/>
      <c r="Z268" s="48">
        <v>0</v>
      </c>
      <c r="AA268" s="55">
        <v>5.3956834532374103</v>
      </c>
      <c r="AB268" s="47">
        <v>7.2788353863381863</v>
      </c>
      <c r="AC268" s="47">
        <v>3.225806451612903</v>
      </c>
      <c r="AD268" s="56">
        <v>0.89928057553956842</v>
      </c>
      <c r="AE268" s="56">
        <v>1.6797312430011198</v>
      </c>
      <c r="AF268" s="56">
        <v>0</v>
      </c>
      <c r="AG268" s="56">
        <v>1.7985611510791368</v>
      </c>
      <c r="AH268" s="56">
        <v>1.6797312430011198</v>
      </c>
      <c r="AI268" s="56">
        <v>1.935483870967742</v>
      </c>
      <c r="AJ268" s="56">
        <v>0.89928057553956842</v>
      </c>
      <c r="AK268" s="56">
        <v>1.6797312430011198</v>
      </c>
      <c r="AL268" s="56">
        <v>0</v>
      </c>
      <c r="AM268" s="55">
        <v>0.29976019184652275</v>
      </c>
      <c r="AN268" s="48">
        <v>0.55991041433370659</v>
      </c>
      <c r="AO268" s="48">
        <v>0</v>
      </c>
      <c r="AP268" s="47">
        <v>0</v>
      </c>
      <c r="AQ268" s="48">
        <v>0</v>
      </c>
      <c r="AR268" s="48">
        <v>0</v>
      </c>
      <c r="AS268" s="48">
        <v>0</v>
      </c>
      <c r="AT268" s="48">
        <v>0</v>
      </c>
      <c r="AU268" s="48">
        <v>0</v>
      </c>
      <c r="AV268" s="85">
        <v>0.66666666666666663</v>
      </c>
      <c r="AW268" s="63"/>
      <c r="AX268" s="63"/>
      <c r="AY268" s="63">
        <v>7.27</v>
      </c>
      <c r="AZ268" s="63">
        <v>0</v>
      </c>
      <c r="BA268" s="63">
        <v>0</v>
      </c>
      <c r="BB268" s="63">
        <v>0</v>
      </c>
      <c r="BC268" s="63">
        <v>0</v>
      </c>
      <c r="BD268" s="63"/>
      <c r="BE268" s="63"/>
      <c r="BF268" s="63">
        <v>131</v>
      </c>
      <c r="BG268" s="63">
        <v>814</v>
      </c>
      <c r="BH268" s="63">
        <v>871</v>
      </c>
      <c r="BI268" s="63">
        <v>443</v>
      </c>
      <c r="BJ268" s="80">
        <v>131</v>
      </c>
      <c r="BK268" s="80">
        <v>654</v>
      </c>
      <c r="BL268" s="63">
        <v>631</v>
      </c>
      <c r="BM268" s="63">
        <v>363</v>
      </c>
      <c r="BN268" s="51">
        <v>8930.5</v>
      </c>
      <c r="BO268" s="66">
        <v>3.0979986707037885</v>
      </c>
      <c r="BP268" s="51">
        <v>3356</v>
      </c>
      <c r="BQ268" s="51">
        <v>0.3757908291808969</v>
      </c>
      <c r="BR268" s="51">
        <v>53.42669845053635</v>
      </c>
      <c r="BS268" s="51">
        <v>46.57330154946365</v>
      </c>
      <c r="BT268" s="51">
        <v>782</v>
      </c>
      <c r="BU268" s="51">
        <v>2219</v>
      </c>
      <c r="BV268" s="51">
        <v>273</v>
      </c>
      <c r="BW268" s="48">
        <v>1.1511169513797634</v>
      </c>
      <c r="BX268" s="48">
        <v>47.54393871113114</v>
      </c>
      <c r="BY268" s="48">
        <v>34.910485933503836</v>
      </c>
      <c r="BZ268" s="48">
        <v>9.7739767868051324</v>
      </c>
      <c r="CA268" s="47">
        <v>1.5287141915378162</v>
      </c>
      <c r="CB268" s="47">
        <v>0.71658477728335135</v>
      </c>
      <c r="CC268" s="47">
        <v>0</v>
      </c>
      <c r="CD268" s="63">
        <v>0</v>
      </c>
    </row>
    <row r="269" spans="1:82" x14ac:dyDescent="0.45">
      <c r="A269" s="2"/>
      <c r="B269" s="1"/>
      <c r="C269" s="1"/>
      <c r="D269" s="1"/>
      <c r="E269" s="1">
        <v>11</v>
      </c>
      <c r="F269" s="1" t="s">
        <v>571</v>
      </c>
      <c r="G269" s="1">
        <v>11302</v>
      </c>
      <c r="H269" s="17" t="s">
        <v>468</v>
      </c>
      <c r="I269" s="53">
        <v>21.6</v>
      </c>
      <c r="J269" s="53">
        <v>14.7</v>
      </c>
      <c r="K269" s="54">
        <v>0</v>
      </c>
      <c r="L269" s="48">
        <v>0</v>
      </c>
      <c r="M269" s="63">
        <v>399.5</v>
      </c>
      <c r="N269" s="63">
        <v>932.1</v>
      </c>
      <c r="O269" s="47"/>
      <c r="P269" s="47"/>
      <c r="Q269" s="47"/>
      <c r="R269" s="51"/>
      <c r="S269" s="47"/>
      <c r="T269" s="64">
        <v>0</v>
      </c>
      <c r="U269" s="79">
        <v>60</v>
      </c>
      <c r="V269" s="79">
        <v>12</v>
      </c>
      <c r="W269" s="47">
        <v>69.230769199999997</v>
      </c>
      <c r="X269" s="70"/>
      <c r="Y269" s="51"/>
      <c r="Z269" s="48">
        <v>0</v>
      </c>
      <c r="AA269" s="55">
        <v>3.0441400304414001</v>
      </c>
      <c r="AB269" s="47">
        <v>2.5974025974025974</v>
      </c>
      <c r="AC269" s="47">
        <v>3.6764705882352939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6">
        <v>0</v>
      </c>
      <c r="AJ269" s="56">
        <v>3.0441400304414001</v>
      </c>
      <c r="AK269" s="56">
        <v>2.5974025974025974</v>
      </c>
      <c r="AL269" s="56">
        <v>3.6764705882352939</v>
      </c>
      <c r="AM269" s="55">
        <v>0</v>
      </c>
      <c r="AN269" s="48">
        <v>0</v>
      </c>
      <c r="AO269" s="48">
        <v>0</v>
      </c>
      <c r="AP269" s="47">
        <v>0</v>
      </c>
      <c r="AQ269" s="48">
        <v>0</v>
      </c>
      <c r="AR269" s="48">
        <v>0</v>
      </c>
      <c r="AS269" s="48">
        <v>0</v>
      </c>
      <c r="AT269" s="48">
        <v>0</v>
      </c>
      <c r="AU269" s="48">
        <v>0</v>
      </c>
      <c r="AV269" s="85"/>
      <c r="AW269" s="63"/>
      <c r="AX269" s="63"/>
      <c r="AY269" s="63">
        <v>0</v>
      </c>
      <c r="AZ269" s="63">
        <v>0</v>
      </c>
      <c r="BA269" s="63">
        <v>0</v>
      </c>
      <c r="BB269" s="63">
        <v>0</v>
      </c>
      <c r="BC269" s="63">
        <v>0</v>
      </c>
      <c r="BD269" s="63"/>
      <c r="BE269" s="63"/>
      <c r="BF269" s="63">
        <v>90</v>
      </c>
      <c r="BG269" s="63">
        <v>94</v>
      </c>
      <c r="BH269" s="63">
        <v>142</v>
      </c>
      <c r="BI269" s="63">
        <v>108</v>
      </c>
      <c r="BJ269" s="80">
        <v>90</v>
      </c>
      <c r="BK269" s="80">
        <v>94</v>
      </c>
      <c r="BL269" s="63">
        <v>62</v>
      </c>
      <c r="BM269" s="63">
        <v>108</v>
      </c>
      <c r="BN269" s="51">
        <v>8182.5</v>
      </c>
      <c r="BO269" s="66">
        <v>0.62033823203603866</v>
      </c>
      <c r="BP269" s="51">
        <v>672</v>
      </c>
      <c r="BQ269" s="51">
        <v>8.2126489459211735E-2</v>
      </c>
      <c r="BR269" s="51">
        <v>58.779761904761905</v>
      </c>
      <c r="BS269" s="51">
        <v>41.220238095238095</v>
      </c>
      <c r="BT269" s="51">
        <v>151</v>
      </c>
      <c r="BU269" s="51">
        <v>442</v>
      </c>
      <c r="BV269" s="51">
        <v>34</v>
      </c>
      <c r="BW269" s="48">
        <v>1.430232558139535</v>
      </c>
      <c r="BX269" s="48">
        <v>41.855203619909503</v>
      </c>
      <c r="BY269" s="48">
        <v>22.516556291390728</v>
      </c>
      <c r="BZ269" s="48">
        <v>7.9744816586921843</v>
      </c>
      <c r="CA269" s="47">
        <v>0.96471471471471459</v>
      </c>
      <c r="CB269" s="47">
        <v>0.19294294294294292</v>
      </c>
      <c r="CC269" s="64">
        <v>7.7480884483906669</v>
      </c>
      <c r="CD269" s="63">
        <v>0</v>
      </c>
    </row>
    <row r="270" spans="1:82" x14ac:dyDescent="0.45">
      <c r="A270" s="2"/>
      <c r="B270" s="1"/>
      <c r="C270" s="1"/>
      <c r="D270" s="1"/>
      <c r="E270" s="1">
        <v>11</v>
      </c>
      <c r="F270" s="1" t="s">
        <v>571</v>
      </c>
      <c r="G270" s="1">
        <v>11303</v>
      </c>
      <c r="H270" s="17" t="s">
        <v>404</v>
      </c>
      <c r="I270" s="53">
        <v>32</v>
      </c>
      <c r="J270" s="53">
        <v>6</v>
      </c>
      <c r="K270" s="54">
        <v>0</v>
      </c>
      <c r="L270" s="48">
        <v>25</v>
      </c>
      <c r="M270" s="63">
        <v>148.1</v>
      </c>
      <c r="N270" s="63">
        <v>444.4</v>
      </c>
      <c r="O270" s="47"/>
      <c r="P270" s="47"/>
      <c r="Q270" s="47"/>
      <c r="R270" s="51"/>
      <c r="S270" s="47"/>
      <c r="T270" s="64">
        <v>0</v>
      </c>
      <c r="U270" s="79">
        <v>50</v>
      </c>
      <c r="V270" s="79">
        <v>3</v>
      </c>
      <c r="W270" s="47">
        <v>225</v>
      </c>
      <c r="X270" s="70"/>
      <c r="Y270" s="51"/>
      <c r="Z270" s="48">
        <v>0</v>
      </c>
      <c r="AA270" s="55">
        <v>0</v>
      </c>
      <c r="AB270" s="47">
        <v>0</v>
      </c>
      <c r="AC270" s="47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0</v>
      </c>
      <c r="AI270" s="56">
        <v>0</v>
      </c>
      <c r="AJ270" s="56">
        <v>0</v>
      </c>
      <c r="AK270" s="56">
        <v>0</v>
      </c>
      <c r="AL270" s="56">
        <v>0</v>
      </c>
      <c r="AM270" s="55">
        <v>0</v>
      </c>
      <c r="AN270" s="48">
        <v>0</v>
      </c>
      <c r="AO270" s="48">
        <v>0</v>
      </c>
      <c r="AP270" s="47">
        <v>0</v>
      </c>
      <c r="AQ270" s="48">
        <v>0</v>
      </c>
      <c r="AR270" s="48">
        <v>0</v>
      </c>
      <c r="AS270" s="48">
        <v>0</v>
      </c>
      <c r="AT270" s="48">
        <v>0</v>
      </c>
      <c r="AU270" s="48">
        <v>0</v>
      </c>
      <c r="AV270" s="85"/>
      <c r="AW270" s="63"/>
      <c r="AX270" s="63"/>
      <c r="AY270" s="63">
        <v>0</v>
      </c>
      <c r="AZ270" s="63">
        <v>0</v>
      </c>
      <c r="BA270" s="63">
        <v>0</v>
      </c>
      <c r="BB270" s="63">
        <v>0</v>
      </c>
      <c r="BC270" s="63">
        <v>0</v>
      </c>
      <c r="BD270" s="63"/>
      <c r="BE270" s="63"/>
      <c r="BF270" s="63">
        <v>20</v>
      </c>
      <c r="BG270" s="63">
        <v>311</v>
      </c>
      <c r="BH270" s="63">
        <v>307</v>
      </c>
      <c r="BI270" s="63">
        <v>78</v>
      </c>
      <c r="BJ270" s="80">
        <v>20</v>
      </c>
      <c r="BK270" s="80">
        <v>231</v>
      </c>
      <c r="BL270" s="63">
        <v>307</v>
      </c>
      <c r="BM270" s="63">
        <v>78</v>
      </c>
      <c r="BN270" s="51">
        <v>19930.599999999999</v>
      </c>
      <c r="BO270" s="66">
        <v>0.60095266228491251</v>
      </c>
      <c r="BP270" s="51">
        <v>651</v>
      </c>
      <c r="BQ270" s="51">
        <v>3.2663341796032232E-2</v>
      </c>
      <c r="BR270" s="51">
        <v>62.980030721966209</v>
      </c>
      <c r="BS270" s="51">
        <v>37.019969278033791</v>
      </c>
      <c r="BT270" s="51">
        <v>132</v>
      </c>
      <c r="BU270" s="51">
        <v>473</v>
      </c>
      <c r="BV270" s="51">
        <v>26</v>
      </c>
      <c r="BW270" s="48">
        <v>1.7081545064377683</v>
      </c>
      <c r="BX270" s="48">
        <v>33.403805496828753</v>
      </c>
      <c r="BY270" s="48">
        <v>19.696969696969695</v>
      </c>
      <c r="BZ270" s="48">
        <v>12.678288431061807</v>
      </c>
      <c r="CA270" s="47">
        <v>2.1489358519914448</v>
      </c>
      <c r="CB270" s="47">
        <v>0.80585094449679184</v>
      </c>
      <c r="CC270" s="47">
        <v>0</v>
      </c>
      <c r="CD270" s="63">
        <v>0</v>
      </c>
    </row>
    <row r="271" spans="1:82" x14ac:dyDescent="0.45">
      <c r="A271" s="2"/>
      <c r="B271" s="1"/>
      <c r="C271" s="1"/>
      <c r="D271" s="1"/>
      <c r="E271" s="1">
        <v>11</v>
      </c>
      <c r="F271" s="1" t="s">
        <v>571</v>
      </c>
      <c r="G271" s="1">
        <v>11401</v>
      </c>
      <c r="H271" s="1" t="s">
        <v>241</v>
      </c>
      <c r="I271" s="48">
        <v>28</v>
      </c>
      <c r="J271" s="48">
        <v>18.399999999999999</v>
      </c>
      <c r="K271" s="47">
        <v>0</v>
      </c>
      <c r="L271" s="48">
        <v>2</v>
      </c>
      <c r="M271" s="63">
        <v>439.1</v>
      </c>
      <c r="N271" s="63">
        <v>1262.3</v>
      </c>
      <c r="O271" s="47">
        <v>19.872813990461051</v>
      </c>
      <c r="P271" s="47"/>
      <c r="Q271" s="47">
        <v>159777.42448330682</v>
      </c>
      <c r="R271" s="51"/>
      <c r="S271" s="47">
        <v>119.23688394276628</v>
      </c>
      <c r="T271" s="64">
        <v>0.74085850556438793</v>
      </c>
      <c r="U271" s="79">
        <v>388</v>
      </c>
      <c r="V271" s="79">
        <v>54</v>
      </c>
      <c r="W271" s="47">
        <v>89.552238799999998</v>
      </c>
      <c r="X271" s="70"/>
      <c r="Y271" s="51"/>
      <c r="Z271" s="48">
        <v>19.607843137254903</v>
      </c>
      <c r="AA271" s="55">
        <v>3.7475345167652856</v>
      </c>
      <c r="AB271" s="47">
        <v>5.1775147928994087</v>
      </c>
      <c r="AC271" s="47">
        <v>2.1132713440405748</v>
      </c>
      <c r="AD271" s="56">
        <v>0.59171597633136097</v>
      </c>
      <c r="AE271" s="56">
        <v>0.73964497041420119</v>
      </c>
      <c r="AF271" s="56">
        <v>0.42265426880811496</v>
      </c>
      <c r="AG271" s="56">
        <v>0.39447731755424059</v>
      </c>
      <c r="AH271" s="56">
        <v>0.36982248520710059</v>
      </c>
      <c r="AI271" s="56">
        <v>0.42265426880811496</v>
      </c>
      <c r="AJ271" s="56">
        <v>0.78895463510848118</v>
      </c>
      <c r="AK271" s="56">
        <v>1.1094674556213018</v>
      </c>
      <c r="AL271" s="56">
        <v>0.42265426880811496</v>
      </c>
      <c r="AM271" s="55">
        <v>0</v>
      </c>
      <c r="AN271" s="48">
        <v>0</v>
      </c>
      <c r="AO271" s="48">
        <v>0</v>
      </c>
      <c r="AP271" s="47">
        <v>0.59171597633136097</v>
      </c>
      <c r="AQ271" s="48">
        <v>0.73964497041420119</v>
      </c>
      <c r="AR271" s="48">
        <v>0.42265426880811496</v>
      </c>
      <c r="AS271" s="48">
        <v>0.1972386587771203</v>
      </c>
      <c r="AT271" s="48">
        <v>0.36982248520710059</v>
      </c>
      <c r="AU271" s="48">
        <v>0</v>
      </c>
      <c r="AV271" s="85">
        <v>0.73684210526315785</v>
      </c>
      <c r="AW271" s="63">
        <v>2</v>
      </c>
      <c r="AX271" s="63"/>
      <c r="AY271" s="63">
        <v>6.6</v>
      </c>
      <c r="AZ271" s="63">
        <v>0</v>
      </c>
      <c r="BA271" s="63">
        <v>0</v>
      </c>
      <c r="BB271" s="63">
        <v>0</v>
      </c>
      <c r="BC271" s="63">
        <v>0</v>
      </c>
      <c r="BD271" s="63"/>
      <c r="BE271" s="63"/>
      <c r="BF271" s="63">
        <v>431</v>
      </c>
      <c r="BG271" s="63">
        <v>1741</v>
      </c>
      <c r="BH271" s="63">
        <v>1811</v>
      </c>
      <c r="BI271" s="63">
        <v>1210</v>
      </c>
      <c r="BJ271" s="80">
        <v>271</v>
      </c>
      <c r="BK271" s="80">
        <v>1421</v>
      </c>
      <c r="BL271" s="63">
        <v>1491</v>
      </c>
      <c r="BM271" s="63">
        <v>1050</v>
      </c>
      <c r="BN271" s="51">
        <v>5922.3</v>
      </c>
      <c r="BO271" s="66">
        <v>4.706077837678162</v>
      </c>
      <c r="BP271" s="51">
        <v>5098</v>
      </c>
      <c r="BQ271" s="51">
        <v>0.86081421069516906</v>
      </c>
      <c r="BR271" s="51">
        <v>53.354256571204395</v>
      </c>
      <c r="BS271" s="51">
        <v>46.645743428795605</v>
      </c>
      <c r="BT271" s="51">
        <v>1132</v>
      </c>
      <c r="BU271" s="51">
        <v>3367</v>
      </c>
      <c r="BV271" s="51">
        <v>506</v>
      </c>
      <c r="BW271" s="48">
        <v>1.1434689507494646</v>
      </c>
      <c r="BX271" s="48">
        <v>48.648648648648653</v>
      </c>
      <c r="BY271" s="48">
        <v>44.699646643109539</v>
      </c>
      <c r="BZ271" s="48">
        <v>9.7902097902097918</v>
      </c>
      <c r="CA271" s="47">
        <v>1.4992578979289093</v>
      </c>
      <c r="CB271" s="47">
        <v>0.79552459890105398</v>
      </c>
      <c r="CC271" s="47">
        <v>40.816326530612244</v>
      </c>
      <c r="CD271" s="63">
        <v>0</v>
      </c>
    </row>
    <row r="272" spans="1:82" x14ac:dyDescent="0.45">
      <c r="A272" s="2"/>
      <c r="B272" s="1"/>
      <c r="C272" s="1"/>
      <c r="D272" s="1"/>
      <c r="E272" s="1">
        <v>11</v>
      </c>
      <c r="F272" s="1" t="s">
        <v>571</v>
      </c>
      <c r="G272" s="1">
        <v>11402</v>
      </c>
      <c r="H272" s="1" t="s">
        <v>405</v>
      </c>
      <c r="I272" s="48">
        <v>26</v>
      </c>
      <c r="J272" s="48">
        <v>18.3</v>
      </c>
      <c r="K272" s="47">
        <v>0</v>
      </c>
      <c r="L272" s="48">
        <v>8.3000000000000007</v>
      </c>
      <c r="M272" s="63">
        <v>600</v>
      </c>
      <c r="N272" s="63">
        <v>1750</v>
      </c>
      <c r="O272" s="47"/>
      <c r="P272" s="47"/>
      <c r="Q272" s="47"/>
      <c r="R272" s="51"/>
      <c r="S272" s="47"/>
      <c r="T272" s="64">
        <v>0</v>
      </c>
      <c r="U272" s="79">
        <v>135</v>
      </c>
      <c r="V272" s="79">
        <v>183</v>
      </c>
      <c r="W272" s="47">
        <v>61.290322600000003</v>
      </c>
      <c r="X272" s="70">
        <v>1</v>
      </c>
      <c r="Y272" s="51"/>
      <c r="Z272" s="48">
        <v>0</v>
      </c>
      <c r="AA272" s="55">
        <v>6.7596113223489649</v>
      </c>
      <c r="AB272" s="47">
        <v>11.093502377179082</v>
      </c>
      <c r="AC272" s="47">
        <v>1.8099547511312217</v>
      </c>
      <c r="AD272" s="56">
        <v>2.1123785382340512</v>
      </c>
      <c r="AE272" s="56">
        <v>3.9619651347068148</v>
      </c>
      <c r="AF272" s="56">
        <v>0</v>
      </c>
      <c r="AG272" s="56">
        <v>1.6899028305872412</v>
      </c>
      <c r="AH272" s="56">
        <v>2.3771790808240887</v>
      </c>
      <c r="AI272" s="56">
        <v>0.90497737556561086</v>
      </c>
      <c r="AJ272" s="56">
        <v>0.42247570764681031</v>
      </c>
      <c r="AK272" s="56">
        <v>0.79239302694136293</v>
      </c>
      <c r="AL272" s="56">
        <v>0</v>
      </c>
      <c r="AM272" s="55">
        <v>2.1123785382340512</v>
      </c>
      <c r="AN272" s="48">
        <v>3.9619651347068148</v>
      </c>
      <c r="AO272" s="48">
        <v>0</v>
      </c>
      <c r="AP272" s="47">
        <v>0</v>
      </c>
      <c r="AQ272" s="48">
        <v>0</v>
      </c>
      <c r="AR272" s="48">
        <v>0</v>
      </c>
      <c r="AS272" s="48">
        <v>0</v>
      </c>
      <c r="AT272" s="48">
        <v>0</v>
      </c>
      <c r="AU272" s="48">
        <v>0</v>
      </c>
      <c r="AV272" s="85">
        <v>0.625</v>
      </c>
      <c r="AW272" s="63">
        <v>1</v>
      </c>
      <c r="AX272" s="63"/>
      <c r="AY272" s="63">
        <v>0</v>
      </c>
      <c r="AZ272" s="63">
        <v>0</v>
      </c>
      <c r="BA272" s="63">
        <v>0</v>
      </c>
      <c r="BB272" s="63">
        <v>3</v>
      </c>
      <c r="BC272" s="63">
        <v>0</v>
      </c>
      <c r="BD272" s="63"/>
      <c r="BE272" s="63"/>
      <c r="BF272" s="63">
        <v>162</v>
      </c>
      <c r="BG272" s="63">
        <v>486</v>
      </c>
      <c r="BH272" s="63">
        <v>693</v>
      </c>
      <c r="BI272" s="63">
        <v>505</v>
      </c>
      <c r="BJ272" s="80">
        <v>162</v>
      </c>
      <c r="BK272" s="80">
        <v>486</v>
      </c>
      <c r="BL272" s="63">
        <v>693</v>
      </c>
      <c r="BM272" s="63">
        <v>505</v>
      </c>
      <c r="BN272" s="51">
        <v>5997.2</v>
      </c>
      <c r="BO272" s="66">
        <v>2.1665682002806292</v>
      </c>
      <c r="BP272" s="51">
        <v>2347</v>
      </c>
      <c r="BQ272" s="51">
        <v>0.39134929633829124</v>
      </c>
      <c r="BR272" s="51">
        <v>53.216872603323395</v>
      </c>
      <c r="BS272" s="51">
        <v>46.783127396676612</v>
      </c>
      <c r="BT272" s="51">
        <v>527</v>
      </c>
      <c r="BU272" s="51">
        <v>1540</v>
      </c>
      <c r="BV272" s="51">
        <v>342</v>
      </c>
      <c r="BW272" s="48">
        <v>1.1508928571428572</v>
      </c>
      <c r="BX272" s="48">
        <v>56.428571428571431</v>
      </c>
      <c r="BY272" s="48">
        <v>64.895635673624284</v>
      </c>
      <c r="BZ272" s="48">
        <v>9.9626400996264017</v>
      </c>
      <c r="CA272" s="47">
        <v>2.0474476098708574</v>
      </c>
      <c r="CB272" s="47">
        <v>0.68248253662361913</v>
      </c>
      <c r="CC272" s="47">
        <v>0</v>
      </c>
      <c r="CD272" s="63">
        <v>0</v>
      </c>
    </row>
    <row r="273" spans="1:82" x14ac:dyDescent="0.45">
      <c r="A273" s="2">
        <v>12</v>
      </c>
      <c r="B273" s="1">
        <v>12</v>
      </c>
      <c r="C273" s="1" t="s">
        <v>159</v>
      </c>
      <c r="D273" s="1"/>
      <c r="E273" s="1">
        <v>12</v>
      </c>
      <c r="F273" s="1" t="s">
        <v>572</v>
      </c>
      <c r="G273" s="1">
        <v>12101</v>
      </c>
      <c r="H273" s="1" t="s">
        <v>242</v>
      </c>
      <c r="I273" s="48">
        <v>23.6</v>
      </c>
      <c r="J273" s="48">
        <v>11.9</v>
      </c>
      <c r="K273" s="47">
        <v>0.39795338260375218</v>
      </c>
      <c r="L273" s="48">
        <v>6.5</v>
      </c>
      <c r="M273" s="63">
        <v>541.29999999999995</v>
      </c>
      <c r="N273" s="63">
        <v>1635.1</v>
      </c>
      <c r="O273" s="47">
        <v>0.77566280386590336</v>
      </c>
      <c r="P273" s="47">
        <v>0.77566280386590336</v>
      </c>
      <c r="Q273" s="47">
        <v>13999.162284171824</v>
      </c>
      <c r="R273" s="51">
        <v>40</v>
      </c>
      <c r="S273" s="47">
        <v>9.3079536463908408</v>
      </c>
      <c r="T273" s="64">
        <v>0.6913947968539117</v>
      </c>
      <c r="U273" s="79">
        <v>5912</v>
      </c>
      <c r="V273" s="79">
        <v>4917</v>
      </c>
      <c r="W273" s="47">
        <v>90.501792100000003</v>
      </c>
      <c r="X273" s="70">
        <v>254</v>
      </c>
      <c r="Y273" s="51"/>
      <c r="Z273" s="48">
        <v>8.6355785837651116</v>
      </c>
      <c r="AA273" s="55">
        <v>7.0780749488634171</v>
      </c>
      <c r="AB273" s="47">
        <v>7.9227910249154956</v>
      </c>
      <c r="AC273" s="47">
        <v>6.2174712500389573</v>
      </c>
      <c r="AD273" s="56">
        <v>1.9914322102581916</v>
      </c>
      <c r="AE273" s="56">
        <v>2.0495250913874061</v>
      </c>
      <c r="AF273" s="56">
        <v>1.9322467042727585</v>
      </c>
      <c r="AG273" s="56">
        <v>1.906526185789819</v>
      </c>
      <c r="AH273" s="56">
        <v>2.2024747250730337</v>
      </c>
      <c r="AI273" s="56">
        <v>1.6050113753233397</v>
      </c>
      <c r="AJ273" s="56">
        <v>0.39365520435336343</v>
      </c>
      <c r="AK273" s="56">
        <v>0.67297838821676026</v>
      </c>
      <c r="AL273" s="56">
        <v>0.1090784429831396</v>
      </c>
      <c r="AM273" s="55">
        <v>0.56346725329010838</v>
      </c>
      <c r="AN273" s="48">
        <v>0.70356831495388572</v>
      </c>
      <c r="AO273" s="48">
        <v>0.42073113722068123</v>
      </c>
      <c r="AP273" s="47">
        <v>0.59434217127860745</v>
      </c>
      <c r="AQ273" s="48">
        <v>0.6423884614796348</v>
      </c>
      <c r="AR273" s="48">
        <v>0.545392214915698</v>
      </c>
      <c r="AS273" s="48">
        <v>0.13893713094824592</v>
      </c>
      <c r="AT273" s="48">
        <v>0.19883452379131553</v>
      </c>
      <c r="AU273" s="48">
        <v>7.7913173559385415E-2</v>
      </c>
      <c r="AV273" s="85">
        <v>0.7862595419847328</v>
      </c>
      <c r="AW273" s="63">
        <v>14</v>
      </c>
      <c r="AX273" s="63"/>
      <c r="AY273" s="63">
        <v>6.22</v>
      </c>
      <c r="AZ273" s="63">
        <v>3.58</v>
      </c>
      <c r="BA273" s="63">
        <v>0</v>
      </c>
      <c r="BB273" s="63">
        <v>0</v>
      </c>
      <c r="BC273" s="63">
        <v>0</v>
      </c>
      <c r="BD273" s="63"/>
      <c r="BE273" s="63"/>
      <c r="BF273" s="63">
        <v>10496</v>
      </c>
      <c r="BG273" s="63">
        <v>32874</v>
      </c>
      <c r="BH273" s="63">
        <v>34371</v>
      </c>
      <c r="BI273" s="63">
        <v>33514</v>
      </c>
      <c r="BJ273" s="80">
        <v>9616</v>
      </c>
      <c r="BK273" s="80">
        <v>28794</v>
      </c>
      <c r="BL273" s="63">
        <v>30371</v>
      </c>
      <c r="BM273" s="63">
        <v>29674</v>
      </c>
      <c r="BN273" s="51">
        <v>17846.3</v>
      </c>
      <c r="BO273" s="66">
        <v>79.050291204353186</v>
      </c>
      <c r="BP273" s="51">
        <v>130165</v>
      </c>
      <c r="BQ273" s="51">
        <v>7.2936687156441398</v>
      </c>
      <c r="BR273" s="51">
        <v>50.441362885568317</v>
      </c>
      <c r="BS273" s="51">
        <v>49.558637114431683</v>
      </c>
      <c r="BT273" s="51">
        <v>26837</v>
      </c>
      <c r="BU273" s="51">
        <v>89522</v>
      </c>
      <c r="BV273" s="51">
        <v>11886</v>
      </c>
      <c r="BW273" s="48">
        <v>1.0197017181914105</v>
      </c>
      <c r="BX273" s="48">
        <v>43.255289202654097</v>
      </c>
      <c r="BY273" s="48">
        <v>44.289600178857548</v>
      </c>
      <c r="BZ273" s="48">
        <v>13.715934344418887</v>
      </c>
      <c r="CA273" s="47">
        <v>1.8911460148839141</v>
      </c>
      <c r="CB273" s="47">
        <v>0.9600872036903555</v>
      </c>
      <c r="CC273" s="47">
        <v>6.2446660592920109</v>
      </c>
      <c r="CD273" s="63">
        <v>0</v>
      </c>
    </row>
    <row r="274" spans="1:82" x14ac:dyDescent="0.45">
      <c r="A274" s="2"/>
      <c r="B274" s="1"/>
      <c r="C274" s="1"/>
      <c r="D274" s="1"/>
      <c r="E274" s="1">
        <v>12</v>
      </c>
      <c r="F274" s="1" t="s">
        <v>572</v>
      </c>
      <c r="G274" s="1">
        <v>12102</v>
      </c>
      <c r="H274" s="1" t="s">
        <v>407</v>
      </c>
      <c r="I274" s="48"/>
      <c r="J274" s="48">
        <v>5.3</v>
      </c>
      <c r="K274" s="47">
        <v>0</v>
      </c>
      <c r="L274" s="48">
        <v>0</v>
      </c>
      <c r="M274" s="63">
        <v>156</v>
      </c>
      <c r="N274" s="63">
        <v>1092</v>
      </c>
      <c r="O274" s="47"/>
      <c r="P274" s="47"/>
      <c r="Q274" s="47"/>
      <c r="R274" s="51"/>
      <c r="S274" s="47"/>
      <c r="T274" s="64">
        <v>0</v>
      </c>
      <c r="U274" s="79">
        <v>6</v>
      </c>
      <c r="V274" s="79">
        <v>16</v>
      </c>
      <c r="W274" s="47">
        <v>40</v>
      </c>
      <c r="X274" s="70"/>
      <c r="Y274" s="51"/>
      <c r="Z274" s="48" t="s">
        <v>527</v>
      </c>
      <c r="AA274" s="55">
        <v>0</v>
      </c>
      <c r="AB274" s="47">
        <v>0</v>
      </c>
      <c r="AC274" s="47">
        <v>0</v>
      </c>
      <c r="AD274" s="56">
        <v>0</v>
      </c>
      <c r="AE274" s="56">
        <v>0</v>
      </c>
      <c r="AF274" s="56">
        <v>0</v>
      </c>
      <c r="AG274" s="56">
        <v>0</v>
      </c>
      <c r="AH274" s="56">
        <v>0</v>
      </c>
      <c r="AI274" s="56">
        <v>0</v>
      </c>
      <c r="AJ274" s="56">
        <v>0</v>
      </c>
      <c r="AK274" s="56">
        <v>0</v>
      </c>
      <c r="AL274" s="56">
        <v>0</v>
      </c>
      <c r="AM274" s="55">
        <v>0</v>
      </c>
      <c r="AN274" s="48">
        <v>0</v>
      </c>
      <c r="AO274" s="48">
        <v>0</v>
      </c>
      <c r="AP274" s="47">
        <v>0</v>
      </c>
      <c r="AQ274" s="48">
        <v>0</v>
      </c>
      <c r="AR274" s="48">
        <v>0</v>
      </c>
      <c r="AS274" s="48">
        <v>0</v>
      </c>
      <c r="AT274" s="48">
        <v>0</v>
      </c>
      <c r="AU274" s="48">
        <v>0</v>
      </c>
      <c r="AV274" s="85"/>
      <c r="AW274" s="63"/>
      <c r="AX274" s="63"/>
      <c r="AY274" s="63">
        <v>0</v>
      </c>
      <c r="AZ274" s="63">
        <v>0</v>
      </c>
      <c r="BA274" s="63">
        <v>0</v>
      </c>
      <c r="BB274" s="63">
        <v>0</v>
      </c>
      <c r="BC274" s="63">
        <v>0</v>
      </c>
      <c r="BD274" s="63"/>
      <c r="BE274" s="63"/>
      <c r="BF274" s="63">
        <v>0</v>
      </c>
      <c r="BG274" s="63">
        <v>46</v>
      </c>
      <c r="BH274" s="63">
        <v>0</v>
      </c>
      <c r="BI274" s="63">
        <v>0</v>
      </c>
      <c r="BJ274" s="80">
        <v>0</v>
      </c>
      <c r="BK274" s="80">
        <v>46</v>
      </c>
      <c r="BL274" s="63">
        <v>0</v>
      </c>
      <c r="BM274" s="63">
        <v>0</v>
      </c>
      <c r="BN274" s="51">
        <v>3695.6</v>
      </c>
      <c r="BO274" s="66">
        <v>0.35284615057603197</v>
      </c>
      <c r="BP274" s="51">
        <v>581</v>
      </c>
      <c r="BQ274" s="51">
        <v>0.15721398419742397</v>
      </c>
      <c r="BR274" s="51">
        <v>91.394148020654043</v>
      </c>
      <c r="BS274" s="51">
        <v>8.6058519793459549</v>
      </c>
      <c r="BT274" s="51">
        <v>73</v>
      </c>
      <c r="BU274" s="51">
        <v>500</v>
      </c>
      <c r="BV274" s="51">
        <v>37</v>
      </c>
      <c r="BW274" s="48">
        <v>8.2424242424242422</v>
      </c>
      <c r="BX274" s="48">
        <v>22</v>
      </c>
      <c r="BY274" s="48">
        <v>50.684931506849317</v>
      </c>
      <c r="BZ274" s="48">
        <v>1.639344262295082</v>
      </c>
      <c r="CA274" s="47">
        <v>1</v>
      </c>
      <c r="CB274" s="47">
        <v>1</v>
      </c>
      <c r="CC274" s="47">
        <v>0</v>
      </c>
      <c r="CD274" s="63">
        <v>0</v>
      </c>
    </row>
    <row r="275" spans="1:82" x14ac:dyDescent="0.45">
      <c r="A275" s="2"/>
      <c r="B275" s="1"/>
      <c r="C275" s="1"/>
      <c r="D275" s="1"/>
      <c r="E275" s="1">
        <v>12</v>
      </c>
      <c r="F275" s="1" t="s">
        <v>572</v>
      </c>
      <c r="G275" s="1">
        <v>12103</v>
      </c>
      <c r="H275" s="1" t="s">
        <v>408</v>
      </c>
      <c r="I275" s="48">
        <v>16.7</v>
      </c>
      <c r="J275" s="48"/>
      <c r="K275" s="47">
        <v>0</v>
      </c>
      <c r="L275" s="48">
        <v>0</v>
      </c>
      <c r="M275" s="63">
        <v>0</v>
      </c>
      <c r="N275" s="63">
        <v>0</v>
      </c>
      <c r="O275" s="47"/>
      <c r="P275" s="47"/>
      <c r="Q275" s="47"/>
      <c r="R275" s="51"/>
      <c r="S275" s="47"/>
      <c r="T275" s="64">
        <v>0</v>
      </c>
      <c r="U275" s="79">
        <v>4</v>
      </c>
      <c r="V275" s="79">
        <v>33</v>
      </c>
      <c r="W275" s="47"/>
      <c r="X275" s="70"/>
      <c r="Y275" s="51"/>
      <c r="Z275" s="48">
        <v>0</v>
      </c>
      <c r="AA275" s="55">
        <v>7.4626865671641793</v>
      </c>
      <c r="AB275" s="47">
        <v>9.3457943925233646</v>
      </c>
      <c r="AC275" s="47">
        <v>0</v>
      </c>
      <c r="AD275" s="58">
        <v>0</v>
      </c>
      <c r="AE275" s="58">
        <v>0</v>
      </c>
      <c r="AF275" s="58">
        <v>0</v>
      </c>
      <c r="AG275" s="56">
        <v>0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55">
        <v>0</v>
      </c>
      <c r="AN275" s="48">
        <v>0</v>
      </c>
      <c r="AO275" s="48">
        <v>0</v>
      </c>
      <c r="AP275" s="47">
        <v>0</v>
      </c>
      <c r="AQ275" s="48">
        <v>0</v>
      </c>
      <c r="AR275" s="48">
        <v>0</v>
      </c>
      <c r="AS275" s="48">
        <v>7.4626865671641793</v>
      </c>
      <c r="AT275" s="48">
        <v>9.3457943925233646</v>
      </c>
      <c r="AU275" s="48">
        <v>0</v>
      </c>
      <c r="AV275" s="85">
        <v>1</v>
      </c>
      <c r="AW275" s="63"/>
      <c r="AX275" s="63"/>
      <c r="AY275" s="63">
        <v>0</v>
      </c>
      <c r="AZ275" s="63">
        <v>0</v>
      </c>
      <c r="BA275" s="63">
        <v>0</v>
      </c>
      <c r="BB275" s="63">
        <v>0</v>
      </c>
      <c r="BC275" s="63">
        <v>0</v>
      </c>
      <c r="BD275" s="63"/>
      <c r="BE275" s="63"/>
      <c r="BF275" s="63">
        <v>16</v>
      </c>
      <c r="BG275" s="63">
        <v>140</v>
      </c>
      <c r="BH275" s="63">
        <v>30</v>
      </c>
      <c r="BI275" s="63">
        <v>40</v>
      </c>
      <c r="BJ275" s="80">
        <v>16</v>
      </c>
      <c r="BK275" s="80">
        <v>140</v>
      </c>
      <c r="BL275" s="63">
        <v>30</v>
      </c>
      <c r="BM275" s="63">
        <v>40</v>
      </c>
      <c r="BN275" s="51">
        <v>9975.2000000000007</v>
      </c>
      <c r="BO275" s="66">
        <v>7.3484310188812157E-2</v>
      </c>
      <c r="BP275" s="51">
        <v>121</v>
      </c>
      <c r="BQ275" s="51">
        <v>1.2130082604860051E-2</v>
      </c>
      <c r="BR275" s="51">
        <v>78.512396694214885</v>
      </c>
      <c r="BS275" s="51">
        <v>21.487603305785125</v>
      </c>
      <c r="BT275" s="51">
        <v>5</v>
      </c>
      <c r="BU275" s="51">
        <v>142</v>
      </c>
      <c r="BV275" s="51">
        <v>14</v>
      </c>
      <c r="BW275" s="48">
        <v>3.3513513513513513</v>
      </c>
      <c r="BX275" s="48">
        <v>13.380281690140844</v>
      </c>
      <c r="BY275" s="48">
        <v>280</v>
      </c>
      <c r="BZ275" s="48">
        <v>6.2111801242236018</v>
      </c>
      <c r="CA275" s="47">
        <v>0.83333333333333326</v>
      </c>
      <c r="CB275" s="47">
        <v>0</v>
      </c>
      <c r="CC275" s="47">
        <v>0</v>
      </c>
      <c r="CD275" s="63">
        <v>0</v>
      </c>
    </row>
    <row r="276" spans="1:82" x14ac:dyDescent="0.45">
      <c r="A276" s="2"/>
      <c r="B276" s="1"/>
      <c r="C276" s="1"/>
      <c r="D276" s="1"/>
      <c r="E276" s="1">
        <v>12</v>
      </c>
      <c r="F276" s="1" t="s">
        <v>572</v>
      </c>
      <c r="G276" s="1">
        <v>12104</v>
      </c>
      <c r="H276" s="1" t="s">
        <v>409</v>
      </c>
      <c r="I276" s="48">
        <v>42.9</v>
      </c>
      <c r="J276" s="48">
        <v>14.3</v>
      </c>
      <c r="K276" s="47">
        <v>0</v>
      </c>
      <c r="L276" s="48">
        <v>33.299999999999997</v>
      </c>
      <c r="M276" s="63">
        <v>0</v>
      </c>
      <c r="N276" s="63">
        <v>1564.9</v>
      </c>
      <c r="O276" s="47"/>
      <c r="P276" s="47"/>
      <c r="Q276" s="47"/>
      <c r="R276" s="51"/>
      <c r="S276" s="47"/>
      <c r="T276" s="64">
        <v>0</v>
      </c>
      <c r="U276" s="79">
        <v>9</v>
      </c>
      <c r="V276" s="79">
        <v>17</v>
      </c>
      <c r="W276" s="47">
        <v>300</v>
      </c>
      <c r="X276" s="70"/>
      <c r="Y276" s="51"/>
      <c r="Z276" s="48">
        <v>0</v>
      </c>
      <c r="AA276" s="55">
        <v>2.9239766081871341</v>
      </c>
      <c r="AB276" s="47">
        <v>0</v>
      </c>
      <c r="AC276" s="47">
        <v>8.064516129032258</v>
      </c>
      <c r="AD276" s="58">
        <v>0</v>
      </c>
      <c r="AE276" s="58">
        <v>0</v>
      </c>
      <c r="AF276" s="58">
        <v>0</v>
      </c>
      <c r="AG276" s="56">
        <v>0</v>
      </c>
      <c r="AH276" s="56">
        <v>0</v>
      </c>
      <c r="AI276" s="56">
        <v>0</v>
      </c>
      <c r="AJ276" s="56">
        <v>0</v>
      </c>
      <c r="AK276" s="56">
        <v>0</v>
      </c>
      <c r="AL276" s="56">
        <v>0</v>
      </c>
      <c r="AM276" s="55">
        <v>0</v>
      </c>
      <c r="AN276" s="48">
        <v>0</v>
      </c>
      <c r="AO276" s="48">
        <v>0</v>
      </c>
      <c r="AP276" s="47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85">
        <v>1</v>
      </c>
      <c r="AW276" s="63"/>
      <c r="AX276" s="63"/>
      <c r="AY276" s="63">
        <v>0</v>
      </c>
      <c r="AZ276" s="63">
        <v>0</v>
      </c>
      <c r="BA276" s="63">
        <v>0</v>
      </c>
      <c r="BB276" s="63">
        <v>0</v>
      </c>
      <c r="BC276" s="63">
        <v>0</v>
      </c>
      <c r="BD276" s="63"/>
      <c r="BE276" s="63"/>
      <c r="BF276" s="63">
        <v>31</v>
      </c>
      <c r="BG276" s="63">
        <v>54</v>
      </c>
      <c r="BH276" s="63">
        <v>30</v>
      </c>
      <c r="BI276" s="63">
        <v>49</v>
      </c>
      <c r="BJ276" s="80">
        <v>31</v>
      </c>
      <c r="BK276" s="80">
        <v>54</v>
      </c>
      <c r="BL276" s="63">
        <v>30</v>
      </c>
      <c r="BM276" s="63">
        <v>49</v>
      </c>
      <c r="BN276" s="51">
        <v>6883.7</v>
      </c>
      <c r="BO276" s="66">
        <v>0.19494597992238599</v>
      </c>
      <c r="BP276" s="51">
        <v>321</v>
      </c>
      <c r="BQ276" s="51">
        <v>4.6631898542934758E-2</v>
      </c>
      <c r="BR276" s="51">
        <v>63.551401869158873</v>
      </c>
      <c r="BS276" s="51">
        <v>36.44859813084112</v>
      </c>
      <c r="BT276" s="51">
        <v>52</v>
      </c>
      <c r="BU276" s="51">
        <v>342</v>
      </c>
      <c r="BV276" s="51">
        <v>28</v>
      </c>
      <c r="BW276" s="48">
        <v>1.971830985915493</v>
      </c>
      <c r="BX276" s="48">
        <v>23.391812865497073</v>
      </c>
      <c r="BY276" s="48">
        <v>53.846153846153847</v>
      </c>
      <c r="BZ276" s="48">
        <v>7.1090047393364921</v>
      </c>
      <c r="CA276" s="47">
        <v>1.1666666666666667</v>
      </c>
      <c r="CB276" s="47">
        <v>0</v>
      </c>
      <c r="CC276" s="47">
        <v>0</v>
      </c>
      <c r="CD276" s="63">
        <v>0</v>
      </c>
    </row>
    <row r="277" spans="1:82" x14ac:dyDescent="0.45">
      <c r="A277" s="2"/>
      <c r="B277" s="1"/>
      <c r="C277" s="1"/>
      <c r="D277" s="1"/>
      <c r="E277" s="1">
        <v>12</v>
      </c>
      <c r="F277" s="1" t="s">
        <v>572</v>
      </c>
      <c r="G277" s="1">
        <v>12201</v>
      </c>
      <c r="H277" s="1" t="s">
        <v>410</v>
      </c>
      <c r="I277" s="48">
        <v>20.2</v>
      </c>
      <c r="J277" s="48">
        <v>12.6</v>
      </c>
      <c r="K277" s="47">
        <v>0</v>
      </c>
      <c r="L277" s="48">
        <v>3.2</v>
      </c>
      <c r="M277" s="63">
        <v>136.69999999999999</v>
      </c>
      <c r="N277" s="63">
        <v>307.60000000000002</v>
      </c>
      <c r="O277" s="47">
        <v>36.536353671903541</v>
      </c>
      <c r="P277" s="47"/>
      <c r="Q277" s="47"/>
      <c r="R277" s="51"/>
      <c r="S277" s="47"/>
      <c r="T277" s="64">
        <v>0</v>
      </c>
      <c r="U277" s="79">
        <v>63</v>
      </c>
      <c r="V277" s="79">
        <v>31</v>
      </c>
      <c r="W277" s="47">
        <v>106.3829787</v>
      </c>
      <c r="X277" s="70">
        <v>7</v>
      </c>
      <c r="Y277" s="51"/>
      <c r="Z277" s="48">
        <v>0</v>
      </c>
      <c r="AA277" s="55">
        <v>0.71890726096333579</v>
      </c>
      <c r="AB277" s="47">
        <v>1.1229646266142617</v>
      </c>
      <c r="AC277" s="47">
        <v>0</v>
      </c>
      <c r="AD277" s="56">
        <v>0.3594536304816679</v>
      </c>
      <c r="AE277" s="56">
        <v>0.56148231330713083</v>
      </c>
      <c r="AF277" s="56">
        <v>0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0</v>
      </c>
      <c r="AM277" s="55">
        <v>0.3594536304816679</v>
      </c>
      <c r="AN277" s="48">
        <v>0.56148231330713083</v>
      </c>
      <c r="AO277" s="48">
        <v>0</v>
      </c>
      <c r="AP277" s="47">
        <v>0</v>
      </c>
      <c r="AQ277" s="48">
        <v>0</v>
      </c>
      <c r="AR277" s="48">
        <v>0</v>
      </c>
      <c r="AS277" s="48">
        <v>0</v>
      </c>
      <c r="AT277" s="48">
        <v>0</v>
      </c>
      <c r="AU277" s="48">
        <v>0</v>
      </c>
      <c r="AV277" s="85">
        <v>1</v>
      </c>
      <c r="AW277" s="63"/>
      <c r="AX277" s="63"/>
      <c r="AY277" s="63">
        <v>0</v>
      </c>
      <c r="AZ277" s="63">
        <v>0</v>
      </c>
      <c r="BA277" s="63">
        <v>0</v>
      </c>
      <c r="BB277" s="63">
        <v>0</v>
      </c>
      <c r="BC277" s="63">
        <v>0</v>
      </c>
      <c r="BD277" s="63"/>
      <c r="BE277" s="63"/>
      <c r="BF277" s="63">
        <v>0</v>
      </c>
      <c r="BG277" s="63">
        <v>106</v>
      </c>
      <c r="BH277" s="63">
        <v>105</v>
      </c>
      <c r="BI277" s="63">
        <v>27</v>
      </c>
      <c r="BJ277" s="80">
        <v>0</v>
      </c>
      <c r="BK277" s="80">
        <v>106</v>
      </c>
      <c r="BL277" s="63">
        <v>105</v>
      </c>
      <c r="BM277" s="63">
        <v>27</v>
      </c>
      <c r="BN277" s="51">
        <v>15853.7</v>
      </c>
      <c r="BO277" s="66">
        <v>1.7174680100327337</v>
      </c>
      <c r="BP277" s="51">
        <v>2828</v>
      </c>
      <c r="BQ277" s="51">
        <v>0.17838107192642727</v>
      </c>
      <c r="BR277" s="51">
        <v>64.214992927864216</v>
      </c>
      <c r="BS277" s="51">
        <v>35.785007072135784</v>
      </c>
      <c r="BT277" s="51">
        <v>680</v>
      </c>
      <c r="BU277" s="51">
        <v>1971</v>
      </c>
      <c r="BV277" s="51">
        <v>45</v>
      </c>
      <c r="BW277" s="48">
        <v>1.7482161060142711</v>
      </c>
      <c r="BX277" s="48">
        <v>36.783358701166918</v>
      </c>
      <c r="BY277" s="48">
        <v>6.6176470588235299</v>
      </c>
      <c r="BZ277" s="48">
        <v>11.498516320474778</v>
      </c>
      <c r="CA277" s="47">
        <v>1.7318123999538075</v>
      </c>
      <c r="CB277" s="47">
        <v>0.89383865804067486</v>
      </c>
      <c r="CC277" s="47">
        <v>0</v>
      </c>
      <c r="CD277" s="63">
        <v>0</v>
      </c>
    </row>
    <row r="278" spans="1:82" x14ac:dyDescent="0.45">
      <c r="A278" s="2"/>
      <c r="B278" s="1"/>
      <c r="C278" s="1"/>
      <c r="D278" s="1"/>
      <c r="E278" s="1">
        <v>12</v>
      </c>
      <c r="F278" s="1" t="s">
        <v>572</v>
      </c>
      <c r="G278" s="1">
        <v>12202</v>
      </c>
      <c r="H278" s="1" t="s">
        <v>526</v>
      </c>
      <c r="I278" s="48"/>
      <c r="J278" s="48"/>
      <c r="K278" s="47">
        <v>0</v>
      </c>
      <c r="L278" s="48"/>
      <c r="M278" s="63"/>
      <c r="N278" s="63"/>
      <c r="O278" s="47"/>
      <c r="P278" s="47"/>
      <c r="Q278" s="47"/>
      <c r="R278" s="51"/>
      <c r="S278" s="47"/>
      <c r="T278" s="64"/>
      <c r="U278" s="51"/>
      <c r="V278" s="79"/>
      <c r="W278" s="47"/>
      <c r="X278" s="70"/>
      <c r="Y278" s="51"/>
      <c r="Z278" s="48">
        <v>0</v>
      </c>
      <c r="AA278" s="55">
        <v>0</v>
      </c>
      <c r="AB278" s="47">
        <v>0</v>
      </c>
      <c r="AC278" s="47">
        <v>0</v>
      </c>
      <c r="AD278" s="56">
        <v>0</v>
      </c>
      <c r="AE278" s="56">
        <v>0</v>
      </c>
      <c r="AF278" s="56">
        <v>0</v>
      </c>
      <c r="AG278" s="56">
        <v>0</v>
      </c>
      <c r="AH278" s="56">
        <v>0</v>
      </c>
      <c r="AI278" s="56">
        <v>0</v>
      </c>
      <c r="AJ278" s="56">
        <v>0</v>
      </c>
      <c r="AK278" s="56">
        <v>0</v>
      </c>
      <c r="AL278" s="56">
        <v>0</v>
      </c>
      <c r="AM278" s="55">
        <v>0</v>
      </c>
      <c r="AN278" s="48">
        <v>0</v>
      </c>
      <c r="AO278" s="48">
        <v>0</v>
      </c>
      <c r="AP278" s="47">
        <v>0</v>
      </c>
      <c r="AQ278" s="48">
        <v>0</v>
      </c>
      <c r="AR278" s="48">
        <v>0</v>
      </c>
      <c r="AS278" s="48">
        <v>0</v>
      </c>
      <c r="AT278" s="48">
        <v>0</v>
      </c>
      <c r="AU278" s="48">
        <v>0</v>
      </c>
      <c r="AV278" s="85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>
        <v>0</v>
      </c>
      <c r="BG278" s="63">
        <v>97</v>
      </c>
      <c r="BH278" s="63">
        <v>0</v>
      </c>
      <c r="BI278" s="63">
        <v>42</v>
      </c>
      <c r="BJ278" s="80">
        <v>0</v>
      </c>
      <c r="BK278" s="80">
        <v>97</v>
      </c>
      <c r="BL278" s="63">
        <v>0</v>
      </c>
      <c r="BM278" s="63">
        <v>42</v>
      </c>
      <c r="BN278" s="51"/>
      <c r="BO278" s="66">
        <v>0.11660320294423088</v>
      </c>
      <c r="BP278" s="51"/>
      <c r="BQ278" s="51"/>
      <c r="BR278" s="51"/>
      <c r="BS278" s="51"/>
      <c r="BT278" s="51"/>
      <c r="BU278" s="51"/>
      <c r="BV278" s="51"/>
      <c r="BW278" s="48"/>
      <c r="BX278" s="48"/>
      <c r="BY278" s="48"/>
      <c r="BZ278" s="48"/>
      <c r="CA278" s="47">
        <v>5</v>
      </c>
      <c r="CB278" s="47">
        <v>2.5</v>
      </c>
      <c r="CC278" s="47"/>
      <c r="CD278" s="63"/>
    </row>
    <row r="279" spans="1:82" x14ac:dyDescent="0.45">
      <c r="A279" s="2"/>
      <c r="B279" s="1"/>
      <c r="C279" s="1"/>
      <c r="D279" s="1"/>
      <c r="E279" s="1">
        <v>12</v>
      </c>
      <c r="F279" s="1" t="s">
        <v>572</v>
      </c>
      <c r="G279" s="1">
        <v>12301</v>
      </c>
      <c r="H279" s="1" t="s">
        <v>243</v>
      </c>
      <c r="I279" s="48">
        <v>32.700000000000003</v>
      </c>
      <c r="J279" s="48">
        <v>18.5</v>
      </c>
      <c r="K279" s="47">
        <v>0</v>
      </c>
      <c r="L279" s="48">
        <v>4.5999999999999996</v>
      </c>
      <c r="M279" s="63">
        <v>492.6</v>
      </c>
      <c r="N279" s="63">
        <v>1354.7</v>
      </c>
      <c r="O279" s="47">
        <v>14.021312394840157</v>
      </c>
      <c r="P279" s="47"/>
      <c r="Q279" s="47">
        <v>122826.69657879976</v>
      </c>
      <c r="R279" s="51"/>
      <c r="S279" s="47">
        <v>28.042624789680314</v>
      </c>
      <c r="T279" s="64">
        <v>0.85417835109366236</v>
      </c>
      <c r="U279" s="79">
        <v>407</v>
      </c>
      <c r="V279" s="79">
        <v>266</v>
      </c>
      <c r="W279" s="47">
        <v>85.915492999999998</v>
      </c>
      <c r="X279" s="70">
        <v>24</v>
      </c>
      <c r="Y279" s="51"/>
      <c r="Z279" s="48">
        <v>0</v>
      </c>
      <c r="AA279" s="55">
        <v>4.3859649122807012</v>
      </c>
      <c r="AB279" s="47">
        <v>5.3376653515896955</v>
      </c>
      <c r="AC279" s="47">
        <v>3.013056578506863</v>
      </c>
      <c r="AD279" s="56">
        <v>0.95942982456140347</v>
      </c>
      <c r="AE279" s="56">
        <v>1.1603620329542816</v>
      </c>
      <c r="AF279" s="56">
        <v>0.6695681285570807</v>
      </c>
      <c r="AG279" s="56">
        <v>1.2335526315789473</v>
      </c>
      <c r="AH279" s="56">
        <v>1.6245068461359944</v>
      </c>
      <c r="AI279" s="56">
        <v>0.6695681285570807</v>
      </c>
      <c r="AJ279" s="56">
        <v>0.41118421052631576</v>
      </c>
      <c r="AK279" s="56">
        <v>0.69621721977256901</v>
      </c>
      <c r="AL279" s="56">
        <v>0</v>
      </c>
      <c r="AM279" s="55">
        <v>0.54824561403508765</v>
      </c>
      <c r="AN279" s="48">
        <v>0.92828962636342538</v>
      </c>
      <c r="AO279" s="48">
        <v>0</v>
      </c>
      <c r="AP279" s="47">
        <v>0.13706140350877191</v>
      </c>
      <c r="AQ279" s="48">
        <v>0</v>
      </c>
      <c r="AR279" s="48">
        <v>0.33478406427854035</v>
      </c>
      <c r="AS279" s="48">
        <v>0.54824561403508765</v>
      </c>
      <c r="AT279" s="48">
        <v>0.46414481318171269</v>
      </c>
      <c r="AU279" s="48">
        <v>0.6695681285570807</v>
      </c>
      <c r="AV279" s="85">
        <v>0.59375</v>
      </c>
      <c r="AW279" s="63"/>
      <c r="AX279" s="63"/>
      <c r="AY279" s="63">
        <v>0</v>
      </c>
      <c r="AZ279" s="63">
        <v>0</v>
      </c>
      <c r="BA279" s="63">
        <v>0</v>
      </c>
      <c r="BB279" s="63">
        <v>0</v>
      </c>
      <c r="BC279" s="63">
        <v>0</v>
      </c>
      <c r="BD279" s="63"/>
      <c r="BE279" s="63"/>
      <c r="BF279" s="63">
        <v>371</v>
      </c>
      <c r="BG279" s="63">
        <v>2060</v>
      </c>
      <c r="BH279" s="63">
        <v>1601</v>
      </c>
      <c r="BI279" s="63">
        <v>1176</v>
      </c>
      <c r="BJ279" s="80">
        <v>291</v>
      </c>
      <c r="BK279" s="80">
        <v>1580</v>
      </c>
      <c r="BL279" s="63">
        <v>1521</v>
      </c>
      <c r="BM279" s="63">
        <v>1096</v>
      </c>
      <c r="BN279" s="51">
        <v>6982.6</v>
      </c>
      <c r="BO279" s="66">
        <v>4.5220179641809537</v>
      </c>
      <c r="BP279" s="51">
        <v>7446</v>
      </c>
      <c r="BQ279" s="51">
        <v>1.0663649643399307</v>
      </c>
      <c r="BR279" s="51">
        <v>59.024979854955681</v>
      </c>
      <c r="BS279" s="51">
        <v>40.975020145044319</v>
      </c>
      <c r="BT279" s="51">
        <v>1335</v>
      </c>
      <c r="BU279" s="51">
        <v>4986</v>
      </c>
      <c r="BV279" s="51">
        <v>657</v>
      </c>
      <c r="BW279" s="48">
        <v>1.457907713983797</v>
      </c>
      <c r="BX279" s="48">
        <v>39.951865222623347</v>
      </c>
      <c r="BY279" s="48">
        <v>49.213483146067418</v>
      </c>
      <c r="BZ279" s="48">
        <v>9.3149899684723412</v>
      </c>
      <c r="CA279" s="47">
        <v>1.8433295878590801</v>
      </c>
      <c r="CB279" s="47">
        <v>0.85076750208880625</v>
      </c>
      <c r="CC279" s="47">
        <v>15.362751885726778</v>
      </c>
      <c r="CD279" s="63">
        <v>0</v>
      </c>
    </row>
    <row r="280" spans="1:82" x14ac:dyDescent="0.45">
      <c r="A280" s="2"/>
      <c r="B280" s="1"/>
      <c r="C280" s="1"/>
      <c r="D280" s="1"/>
      <c r="E280" s="1">
        <v>12</v>
      </c>
      <c r="F280" s="1" t="s">
        <v>572</v>
      </c>
      <c r="G280" s="1">
        <v>12302</v>
      </c>
      <c r="H280" s="1" t="s">
        <v>412</v>
      </c>
      <c r="I280" s="48"/>
      <c r="J280" s="48"/>
      <c r="K280" s="47">
        <v>0</v>
      </c>
      <c r="L280" s="48">
        <v>0</v>
      </c>
      <c r="M280" s="63">
        <v>0</v>
      </c>
      <c r="N280" s="63">
        <v>3162.1</v>
      </c>
      <c r="O280" s="47"/>
      <c r="P280" s="47"/>
      <c r="Q280" s="47"/>
      <c r="R280" s="51"/>
      <c r="S280" s="47"/>
      <c r="T280" s="64">
        <v>0</v>
      </c>
      <c r="U280" s="51"/>
      <c r="V280" s="79"/>
      <c r="W280" s="47">
        <v>100</v>
      </c>
      <c r="X280" s="70"/>
      <c r="Y280" s="51"/>
      <c r="Z280" s="48">
        <v>0</v>
      </c>
      <c r="AA280" s="55">
        <v>1.8083182640144664</v>
      </c>
      <c r="AB280" s="47">
        <v>3.2894736842105261</v>
      </c>
      <c r="AC280" s="47">
        <v>0</v>
      </c>
      <c r="AD280" s="56">
        <v>0</v>
      </c>
      <c r="AE280" s="56">
        <v>0</v>
      </c>
      <c r="AF280" s="56">
        <v>0</v>
      </c>
      <c r="AG280" s="56">
        <v>0</v>
      </c>
      <c r="AH280" s="56">
        <v>0</v>
      </c>
      <c r="AI280" s="56">
        <v>0</v>
      </c>
      <c r="AJ280" s="56">
        <v>0</v>
      </c>
      <c r="AK280" s="56">
        <v>0</v>
      </c>
      <c r="AL280" s="56">
        <v>0</v>
      </c>
      <c r="AM280" s="55">
        <v>0</v>
      </c>
      <c r="AN280" s="48">
        <v>0</v>
      </c>
      <c r="AO280" s="48">
        <v>0</v>
      </c>
      <c r="AP280" s="47">
        <v>0</v>
      </c>
      <c r="AQ280" s="48">
        <v>0</v>
      </c>
      <c r="AR280" s="48">
        <v>0</v>
      </c>
      <c r="AS280" s="48">
        <v>0</v>
      </c>
      <c r="AT280" s="48">
        <v>0</v>
      </c>
      <c r="AU280" s="48">
        <v>0</v>
      </c>
      <c r="AV280" s="85">
        <v>1</v>
      </c>
      <c r="AW280" s="63"/>
      <c r="AX280" s="63"/>
      <c r="AY280" s="63">
        <v>0</v>
      </c>
      <c r="AZ280" s="63">
        <v>0</v>
      </c>
      <c r="BA280" s="63">
        <v>0</v>
      </c>
      <c r="BB280" s="63">
        <v>0</v>
      </c>
      <c r="BC280" s="63">
        <v>0</v>
      </c>
      <c r="BD280" s="63"/>
      <c r="BE280" s="63"/>
      <c r="BF280" s="63">
        <v>8</v>
      </c>
      <c r="BG280" s="63">
        <v>36</v>
      </c>
      <c r="BH280" s="63">
        <v>134</v>
      </c>
      <c r="BI280" s="63">
        <v>20</v>
      </c>
      <c r="BJ280" s="80">
        <v>8</v>
      </c>
      <c r="BK280" s="80">
        <v>36</v>
      </c>
      <c r="BL280" s="63">
        <v>134</v>
      </c>
      <c r="BM280" s="63">
        <v>20</v>
      </c>
      <c r="BN280" s="51">
        <v>4614.2</v>
      </c>
      <c r="BO280" s="66">
        <v>0.32248073314263853</v>
      </c>
      <c r="BP280" s="51">
        <v>531</v>
      </c>
      <c r="BQ280" s="51">
        <v>0.11507953708118418</v>
      </c>
      <c r="BR280" s="51">
        <v>54.048964218455744</v>
      </c>
      <c r="BS280" s="51">
        <v>45.951035781544256</v>
      </c>
      <c r="BT280" s="51">
        <v>112</v>
      </c>
      <c r="BU280" s="51">
        <v>467</v>
      </c>
      <c r="BV280" s="51">
        <v>24</v>
      </c>
      <c r="BW280" s="48">
        <v>1.35546875</v>
      </c>
      <c r="BX280" s="48">
        <v>29.122055674518201</v>
      </c>
      <c r="BY280" s="48">
        <v>21.428571428571427</v>
      </c>
      <c r="BZ280" s="48">
        <v>13.266998341625207</v>
      </c>
      <c r="CA280" s="47">
        <v>3.346080719038977</v>
      </c>
      <c r="CB280" s="47">
        <v>1.6730403595194885</v>
      </c>
      <c r="CC280" s="47">
        <v>0</v>
      </c>
      <c r="CD280" s="63">
        <v>0</v>
      </c>
    </row>
    <row r="281" spans="1:82" x14ac:dyDescent="0.45">
      <c r="A281" s="2"/>
      <c r="B281" s="1"/>
      <c r="C281" s="1"/>
      <c r="D281" s="1"/>
      <c r="E281" s="1">
        <v>12</v>
      </c>
      <c r="F281" s="1" t="s">
        <v>572</v>
      </c>
      <c r="G281" s="1">
        <v>12303</v>
      </c>
      <c r="H281" s="1" t="s">
        <v>411</v>
      </c>
      <c r="I281" s="48"/>
      <c r="J281" s="48"/>
      <c r="K281" s="47">
        <v>0</v>
      </c>
      <c r="L281" s="48">
        <v>0</v>
      </c>
      <c r="M281" s="63">
        <v>0</v>
      </c>
      <c r="N281" s="63">
        <v>102.7</v>
      </c>
      <c r="O281" s="47"/>
      <c r="P281" s="47"/>
      <c r="Q281" s="47"/>
      <c r="R281" s="51"/>
      <c r="S281" s="47"/>
      <c r="T281" s="64">
        <v>0</v>
      </c>
      <c r="U281" s="79">
        <v>6</v>
      </c>
      <c r="V281" s="79">
        <v>6</v>
      </c>
      <c r="W281" s="47"/>
      <c r="X281" s="70"/>
      <c r="Y281" s="51"/>
      <c r="Z281" s="48" t="s">
        <v>527</v>
      </c>
      <c r="AA281" s="55">
        <v>10.471204188481677</v>
      </c>
      <c r="AB281" s="47">
        <v>14.925373134328359</v>
      </c>
      <c r="AC281" s="47">
        <v>0</v>
      </c>
      <c r="AD281" s="56">
        <v>0</v>
      </c>
      <c r="AE281" s="56">
        <v>0</v>
      </c>
      <c r="AF281" s="56">
        <v>0</v>
      </c>
      <c r="AG281" s="56">
        <v>0</v>
      </c>
      <c r="AH281" s="56">
        <v>0</v>
      </c>
      <c r="AI281" s="56">
        <v>0</v>
      </c>
      <c r="AJ281" s="56">
        <v>10.471204188481677</v>
      </c>
      <c r="AK281" s="56">
        <v>14.925373134328359</v>
      </c>
      <c r="AL281" s="56">
        <v>0</v>
      </c>
      <c r="AM281" s="55">
        <v>0</v>
      </c>
      <c r="AN281" s="48">
        <v>0</v>
      </c>
      <c r="AO281" s="48">
        <v>0</v>
      </c>
      <c r="AP281" s="47">
        <v>0</v>
      </c>
      <c r="AQ281" s="48">
        <v>0</v>
      </c>
      <c r="AR281" s="48">
        <v>0</v>
      </c>
      <c r="AS281" s="48">
        <v>0</v>
      </c>
      <c r="AT281" s="48">
        <v>0</v>
      </c>
      <c r="AU281" s="48">
        <v>0</v>
      </c>
      <c r="AV281" s="85"/>
      <c r="AW281" s="63"/>
      <c r="AX281" s="63"/>
      <c r="AY281" s="63">
        <v>0</v>
      </c>
      <c r="AZ281" s="63">
        <v>0</v>
      </c>
      <c r="BA281" s="63">
        <v>0</v>
      </c>
      <c r="BB281" s="63">
        <v>0</v>
      </c>
      <c r="BC281" s="63">
        <v>0</v>
      </c>
      <c r="BD281" s="63"/>
      <c r="BE281" s="63"/>
      <c r="BF281" s="63">
        <v>0</v>
      </c>
      <c r="BG281" s="63">
        <v>45</v>
      </c>
      <c r="BH281" s="63">
        <v>26</v>
      </c>
      <c r="BI281" s="63">
        <v>0</v>
      </c>
      <c r="BJ281" s="80">
        <v>0</v>
      </c>
      <c r="BK281" s="80">
        <v>45</v>
      </c>
      <c r="BL281" s="63">
        <v>26</v>
      </c>
      <c r="BM281" s="63">
        <v>0</v>
      </c>
      <c r="BN281" s="51">
        <v>10995.9</v>
      </c>
      <c r="BO281" s="66">
        <v>0.11174473615488793</v>
      </c>
      <c r="BP281" s="51">
        <v>184</v>
      </c>
      <c r="BQ281" s="51">
        <v>1.6733509762729745E-2</v>
      </c>
      <c r="BR281" s="51">
        <v>67.391304347826093</v>
      </c>
      <c r="BS281" s="51">
        <v>32.608695652173914</v>
      </c>
      <c r="BT281" s="51">
        <v>11</v>
      </c>
      <c r="BU281" s="51">
        <v>193</v>
      </c>
      <c r="BV281" s="51">
        <v>14</v>
      </c>
      <c r="BW281" s="48">
        <v>2.9636363636363638</v>
      </c>
      <c r="BX281" s="48">
        <v>12.953367875647666</v>
      </c>
      <c r="BY281" s="48">
        <v>127.27272727272727</v>
      </c>
      <c r="BZ281" s="48">
        <v>13.761467889908257</v>
      </c>
      <c r="CA281" s="47">
        <v>5.1666666666666661</v>
      </c>
      <c r="CB281" s="47">
        <v>1.7222222222222219</v>
      </c>
      <c r="CC281" s="47">
        <v>0</v>
      </c>
      <c r="CD281" s="63">
        <v>0</v>
      </c>
    </row>
    <row r="282" spans="1:82" x14ac:dyDescent="0.45">
      <c r="A282" s="2"/>
      <c r="B282" s="1"/>
      <c r="C282" s="1"/>
      <c r="D282" s="1"/>
      <c r="E282" s="1">
        <v>12</v>
      </c>
      <c r="F282" s="1" t="s">
        <v>572</v>
      </c>
      <c r="G282" s="1">
        <v>12401</v>
      </c>
      <c r="H282" s="1" t="s">
        <v>244</v>
      </c>
      <c r="I282" s="48">
        <v>26.4</v>
      </c>
      <c r="J282" s="48">
        <v>17.2</v>
      </c>
      <c r="K282" s="47">
        <v>0.43103448275862066</v>
      </c>
      <c r="L282" s="48">
        <v>5.2</v>
      </c>
      <c r="M282" s="63">
        <v>674.8</v>
      </c>
      <c r="N282" s="63">
        <v>1668.5</v>
      </c>
      <c r="O282" s="47">
        <v>4.7105374723255924</v>
      </c>
      <c r="P282" s="47"/>
      <c r="Q282" s="47">
        <v>28150.171934617731</v>
      </c>
      <c r="R282" s="51"/>
      <c r="S282" s="47">
        <v>4.7105374723255924</v>
      </c>
      <c r="T282" s="64">
        <v>0.83385934335107637</v>
      </c>
      <c r="U282" s="79">
        <v>1288</v>
      </c>
      <c r="V282" s="79">
        <v>700</v>
      </c>
      <c r="W282" s="47">
        <v>81.270903000000004</v>
      </c>
      <c r="X282" s="70"/>
      <c r="Y282" s="51"/>
      <c r="Z282" s="48">
        <v>7.6628352490421454</v>
      </c>
      <c r="AA282" s="55">
        <v>6.4977561705310389</v>
      </c>
      <c r="AB282" s="47">
        <v>7.0960698689956336</v>
      </c>
      <c r="AC282" s="47">
        <v>5.865384615384615</v>
      </c>
      <c r="AD282" s="56">
        <v>1.7296185489902767</v>
      </c>
      <c r="AE282" s="56">
        <v>1.8195050946142648</v>
      </c>
      <c r="AF282" s="56">
        <v>1.6346153846153846</v>
      </c>
      <c r="AG282" s="56">
        <v>1.7296185489902767</v>
      </c>
      <c r="AH282" s="56">
        <v>2.1834061135371177</v>
      </c>
      <c r="AI282" s="56">
        <v>1.25</v>
      </c>
      <c r="AJ282" s="56">
        <v>0.37397157816005983</v>
      </c>
      <c r="AK282" s="56">
        <v>0.4548762736535662</v>
      </c>
      <c r="AL282" s="56">
        <v>0.28846153846153849</v>
      </c>
      <c r="AM282" s="55">
        <v>0.4674644727000748</v>
      </c>
      <c r="AN282" s="48">
        <v>0.63682678311499274</v>
      </c>
      <c r="AO282" s="48">
        <v>0.28846153846153849</v>
      </c>
      <c r="AP282" s="47">
        <v>0.4674644727000748</v>
      </c>
      <c r="AQ282" s="48">
        <v>0.27292576419213971</v>
      </c>
      <c r="AR282" s="48">
        <v>0.67307692307692302</v>
      </c>
      <c r="AS282" s="48">
        <v>4.6746447270007478E-2</v>
      </c>
      <c r="AT282" s="48">
        <v>9.0975254730713245E-2</v>
      </c>
      <c r="AU282" s="48">
        <v>0</v>
      </c>
      <c r="AV282" s="85">
        <v>0.82014388489208634</v>
      </c>
      <c r="AW282" s="63">
        <v>7</v>
      </c>
      <c r="AX282" s="63"/>
      <c r="AY282" s="63">
        <v>1.5</v>
      </c>
      <c r="AZ282" s="63">
        <v>0</v>
      </c>
      <c r="BA282" s="63">
        <v>0</v>
      </c>
      <c r="BB282" s="63">
        <v>0</v>
      </c>
      <c r="BC282" s="63">
        <v>0</v>
      </c>
      <c r="BD282" s="63"/>
      <c r="BE282" s="63"/>
      <c r="BF282" s="63">
        <v>1881</v>
      </c>
      <c r="BG282" s="63">
        <v>6024</v>
      </c>
      <c r="BH282" s="63">
        <v>5397</v>
      </c>
      <c r="BI282" s="63">
        <v>5806</v>
      </c>
      <c r="BJ282" s="80">
        <v>1641</v>
      </c>
      <c r="BK282" s="80">
        <v>5704</v>
      </c>
      <c r="BL282" s="63">
        <v>4917</v>
      </c>
      <c r="BM282" s="63">
        <v>5086</v>
      </c>
      <c r="BN282" s="51">
        <v>48974.2</v>
      </c>
      <c r="BO282" s="66">
        <v>13.089316838838583</v>
      </c>
      <c r="BP282" s="51">
        <v>21553</v>
      </c>
      <c r="BQ282" s="51">
        <v>0.44008886311568135</v>
      </c>
      <c r="BR282" s="51">
        <v>51.282884053264041</v>
      </c>
      <c r="BS282" s="51">
        <v>48.717115946735952</v>
      </c>
      <c r="BT282" s="51">
        <v>4331</v>
      </c>
      <c r="BU282" s="51">
        <v>14423</v>
      </c>
      <c r="BV282" s="51">
        <v>2318</v>
      </c>
      <c r="BW282" s="48">
        <v>1.0648701616854483</v>
      </c>
      <c r="BX282" s="48">
        <v>46.09997919988907</v>
      </c>
      <c r="BY282" s="48">
        <v>53.521126760563376</v>
      </c>
      <c r="BZ282" s="48">
        <v>11.009870918754746</v>
      </c>
      <c r="CA282" s="47">
        <v>1.6639043837589857</v>
      </c>
      <c r="CB282" s="47">
        <v>0.81043618691709218</v>
      </c>
      <c r="CC282" s="47">
        <v>12.91265783498587</v>
      </c>
      <c r="CD282" s="63">
        <v>0</v>
      </c>
    </row>
    <row r="283" spans="1:82" x14ac:dyDescent="0.45">
      <c r="A283" s="2"/>
      <c r="B283" s="1"/>
      <c r="C283" s="1"/>
      <c r="D283" s="1"/>
      <c r="E283" s="1">
        <v>12</v>
      </c>
      <c r="F283" s="1" t="s">
        <v>572</v>
      </c>
      <c r="G283" s="1">
        <v>12402</v>
      </c>
      <c r="H283" s="1" t="s">
        <v>406</v>
      </c>
      <c r="I283" s="48">
        <v>22.2</v>
      </c>
      <c r="J283" s="48">
        <v>11.1</v>
      </c>
      <c r="K283" s="47">
        <v>0</v>
      </c>
      <c r="L283" s="48">
        <v>0</v>
      </c>
      <c r="M283" s="63">
        <v>0</v>
      </c>
      <c r="N283" s="63">
        <v>1364.4</v>
      </c>
      <c r="O283" s="47"/>
      <c r="P283" s="47"/>
      <c r="Q283" s="47"/>
      <c r="R283" s="51"/>
      <c r="S283" s="47"/>
      <c r="T283" s="64">
        <v>0</v>
      </c>
      <c r="U283" s="79">
        <v>4</v>
      </c>
      <c r="V283" s="79">
        <v>15</v>
      </c>
      <c r="W283" s="47">
        <v>12.5</v>
      </c>
      <c r="X283" s="70"/>
      <c r="Y283" s="51"/>
      <c r="Z283" s="48">
        <v>0</v>
      </c>
      <c r="AA283" s="55">
        <v>0</v>
      </c>
      <c r="AB283" s="47">
        <v>0</v>
      </c>
      <c r="AC283" s="47">
        <v>0</v>
      </c>
      <c r="AD283" s="56">
        <v>0</v>
      </c>
      <c r="AE283" s="56">
        <v>0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6">
        <v>0</v>
      </c>
      <c r="AL283" s="56">
        <v>0</v>
      </c>
      <c r="AM283" s="55">
        <v>0</v>
      </c>
      <c r="AN283" s="48">
        <v>0</v>
      </c>
      <c r="AO283" s="48">
        <v>0</v>
      </c>
      <c r="AP283" s="47">
        <v>0</v>
      </c>
      <c r="AQ283" s="48">
        <v>0</v>
      </c>
      <c r="AR283" s="48">
        <v>0</v>
      </c>
      <c r="AS283" s="48">
        <v>0</v>
      </c>
      <c r="AT283" s="48">
        <v>0</v>
      </c>
      <c r="AU283" s="48">
        <v>0</v>
      </c>
      <c r="AV283" s="85"/>
      <c r="AW283" s="63"/>
      <c r="AX283" s="63"/>
      <c r="AY283" s="63">
        <v>0</v>
      </c>
      <c r="AZ283" s="63">
        <v>0</v>
      </c>
      <c r="BA283" s="63">
        <v>0</v>
      </c>
      <c r="BB283" s="63">
        <v>0</v>
      </c>
      <c r="BC283" s="63">
        <v>0</v>
      </c>
      <c r="BD283" s="63"/>
      <c r="BE283" s="63"/>
      <c r="BF283" s="63">
        <v>0</v>
      </c>
      <c r="BG283" s="63">
        <v>0</v>
      </c>
      <c r="BH283" s="63">
        <v>78</v>
      </c>
      <c r="BI283" s="63">
        <v>129</v>
      </c>
      <c r="BJ283" s="80">
        <v>0</v>
      </c>
      <c r="BK283" s="80">
        <v>0</v>
      </c>
      <c r="BL283" s="63">
        <v>78</v>
      </c>
      <c r="BM283" s="63">
        <v>129</v>
      </c>
      <c r="BN283" s="51">
        <v>6469.7</v>
      </c>
      <c r="BO283" s="66">
        <v>0.44880086966555527</v>
      </c>
      <c r="BP283" s="51">
        <v>739</v>
      </c>
      <c r="BQ283" s="51">
        <v>0.11422477085490827</v>
      </c>
      <c r="BR283" s="51">
        <v>70.365358592692829</v>
      </c>
      <c r="BS283" s="51">
        <v>29.634641407307171</v>
      </c>
      <c r="BT283" s="51">
        <v>78</v>
      </c>
      <c r="BU283" s="51">
        <v>637</v>
      </c>
      <c r="BV283" s="51">
        <v>27</v>
      </c>
      <c r="BW283" s="48">
        <v>2.4511627906976745</v>
      </c>
      <c r="BX283" s="48">
        <v>16.483516483516482</v>
      </c>
      <c r="BY283" s="48">
        <v>34.615384615384613</v>
      </c>
      <c r="BZ283" s="48">
        <v>1.3477088948787064</v>
      </c>
      <c r="CA283" s="47">
        <v>0.12195121951219512</v>
      </c>
      <c r="CB283" s="47">
        <v>0</v>
      </c>
      <c r="CC283" s="47">
        <v>0</v>
      </c>
      <c r="CD283" s="63">
        <v>0</v>
      </c>
    </row>
    <row r="284" spans="1:82" x14ac:dyDescent="0.45">
      <c r="A284" s="2">
        <v>13</v>
      </c>
      <c r="B284" s="1">
        <v>13</v>
      </c>
      <c r="C284" s="1" t="s">
        <v>160</v>
      </c>
      <c r="D284" s="1"/>
      <c r="E284" s="1">
        <v>13</v>
      </c>
      <c r="F284" s="1" t="s">
        <v>573</v>
      </c>
      <c r="G284" s="1">
        <v>13101</v>
      </c>
      <c r="H284" s="1" t="s">
        <v>245</v>
      </c>
      <c r="I284" s="48">
        <v>20.8</v>
      </c>
      <c r="J284" s="48">
        <v>7.6</v>
      </c>
      <c r="K284" s="47">
        <v>0.15732546705998035</v>
      </c>
      <c r="L284" s="48">
        <v>6.6</v>
      </c>
      <c r="M284" s="63">
        <v>1157</v>
      </c>
      <c r="N284" s="63">
        <v>17748.2</v>
      </c>
      <c r="O284" s="47">
        <v>1.2072738247943862</v>
      </c>
      <c r="P284" s="47">
        <v>1.2072738247943862</v>
      </c>
      <c r="Q284" s="47">
        <v>27656.832415302186</v>
      </c>
      <c r="R284" s="51">
        <v>272</v>
      </c>
      <c r="S284" s="47">
        <v>279.78570889609898</v>
      </c>
      <c r="T284" s="64">
        <v>0.52306647551497776</v>
      </c>
      <c r="U284" s="79">
        <v>11732</v>
      </c>
      <c r="V284" s="79">
        <v>13028</v>
      </c>
      <c r="W284" s="47">
        <v>121.906953</v>
      </c>
      <c r="X284" s="70">
        <v>665</v>
      </c>
      <c r="Y284" s="51">
        <v>19.665683382497541</v>
      </c>
      <c r="Z284" s="48">
        <v>5.7481587928866533</v>
      </c>
      <c r="AA284" s="55">
        <v>4.6850840269094984</v>
      </c>
      <c r="AB284" s="47">
        <v>4.5272333185727263</v>
      </c>
      <c r="AC284" s="47">
        <v>4.841607783548934</v>
      </c>
      <c r="AD284" s="56">
        <v>1.3837678519107308</v>
      </c>
      <c r="AE284" s="56">
        <v>1.2235765725872236</v>
      </c>
      <c r="AF284" s="56">
        <v>1.5426125038276433</v>
      </c>
      <c r="AG284" s="56">
        <v>1.163293309467931</v>
      </c>
      <c r="AH284" s="56">
        <v>1.101218915328501</v>
      </c>
      <c r="AI284" s="56">
        <v>1.2248458831889903</v>
      </c>
      <c r="AJ284" s="56">
        <v>0.20887061915633701</v>
      </c>
      <c r="AK284" s="56">
        <v>0.29715431048546853</v>
      </c>
      <c r="AL284" s="56">
        <v>0.12132907333475847</v>
      </c>
      <c r="AM284" s="55">
        <v>0.42934516159913666</v>
      </c>
      <c r="AN284" s="48">
        <v>0.4602978534970984</v>
      </c>
      <c r="AO284" s="48">
        <v>0.3986526695284921</v>
      </c>
      <c r="AP284" s="47">
        <v>0.37712750681005247</v>
      </c>
      <c r="AQ284" s="48">
        <v>0.34376675134593421</v>
      </c>
      <c r="AR284" s="48">
        <v>0.41020781936989764</v>
      </c>
      <c r="AS284" s="48">
        <v>6.962353971877891E-2</v>
      </c>
      <c r="AT284" s="48">
        <v>8.7398326613373115E-2</v>
      </c>
      <c r="AU284" s="48">
        <v>5.1998174286325055E-2</v>
      </c>
      <c r="AV284" s="85">
        <v>0.79690402476780187</v>
      </c>
      <c r="AW284" s="63">
        <v>96</v>
      </c>
      <c r="AX284" s="63">
        <v>17</v>
      </c>
      <c r="AY284" s="63">
        <v>4.3</v>
      </c>
      <c r="AZ284" s="63">
        <v>2.79</v>
      </c>
      <c r="BA284" s="63">
        <v>6</v>
      </c>
      <c r="BB284" s="63">
        <v>0</v>
      </c>
      <c r="BC284" s="63">
        <v>18</v>
      </c>
      <c r="BD284" s="63"/>
      <c r="BE284" s="63">
        <v>9</v>
      </c>
      <c r="BF284" s="63">
        <v>17925</v>
      </c>
      <c r="BG284" s="63">
        <v>49275</v>
      </c>
      <c r="BH284" s="63">
        <v>52437</v>
      </c>
      <c r="BI284" s="63">
        <v>54299</v>
      </c>
      <c r="BJ284" s="80">
        <v>15125</v>
      </c>
      <c r="BK284" s="80">
        <v>43595</v>
      </c>
      <c r="BL284" s="63">
        <v>45637</v>
      </c>
      <c r="BM284" s="63">
        <v>46859</v>
      </c>
      <c r="BN284" s="51">
        <v>22.4</v>
      </c>
      <c r="BO284" s="66">
        <v>4.8991437996569953</v>
      </c>
      <c r="BP284" s="51">
        <v>358332</v>
      </c>
      <c r="BQ284" s="51">
        <v>15996.964285714286</v>
      </c>
      <c r="BR284" s="51">
        <v>49.791255037228041</v>
      </c>
      <c r="BS284" s="51">
        <v>50.208744962771959</v>
      </c>
      <c r="BT284" s="51">
        <v>40266</v>
      </c>
      <c r="BU284" s="51">
        <v>233683</v>
      </c>
      <c r="BV284" s="51">
        <v>44304</v>
      </c>
      <c r="BW284" s="48">
        <v>0.9912591897387768</v>
      </c>
      <c r="BX284" s="48">
        <v>36.190052335856691</v>
      </c>
      <c r="BY284" s="48">
        <v>110.02831172701535</v>
      </c>
      <c r="BZ284" s="48">
        <v>15.977854097211967</v>
      </c>
      <c r="CA284" s="47">
        <v>1.9691377048478753</v>
      </c>
      <c r="CB284" s="47">
        <v>0.97237065425231362</v>
      </c>
      <c r="CC284" s="47">
        <v>6.8762848614276288</v>
      </c>
      <c r="CD284" s="63">
        <v>2</v>
      </c>
    </row>
    <row r="285" spans="1:82" x14ac:dyDescent="0.45">
      <c r="A285" s="2"/>
      <c r="B285" s="1"/>
      <c r="C285" s="1"/>
      <c r="D285" s="1"/>
      <c r="E285" s="1">
        <v>13</v>
      </c>
      <c r="F285" s="1" t="s">
        <v>573</v>
      </c>
      <c r="G285" s="1">
        <v>13102</v>
      </c>
      <c r="H285" s="1" t="s">
        <v>423</v>
      </c>
      <c r="I285" s="48">
        <v>19.899999999999999</v>
      </c>
      <c r="J285" s="48">
        <v>10.199999999999999</v>
      </c>
      <c r="K285" s="47">
        <v>0.51020408163265307</v>
      </c>
      <c r="L285" s="48">
        <v>8.1</v>
      </c>
      <c r="M285" s="63">
        <v>889.8</v>
      </c>
      <c r="N285" s="63">
        <v>5261.7</v>
      </c>
      <c r="O285" s="47"/>
      <c r="P285" s="47"/>
      <c r="Q285" s="47"/>
      <c r="R285" s="51"/>
      <c r="S285" s="47"/>
      <c r="T285" s="64">
        <v>0.60720701300567648</v>
      </c>
      <c r="U285" s="79">
        <v>3017</v>
      </c>
      <c r="V285" s="79">
        <v>2334</v>
      </c>
      <c r="W285" s="47">
        <v>78.565179399999991</v>
      </c>
      <c r="X285" s="70">
        <v>442</v>
      </c>
      <c r="Y285" s="51"/>
      <c r="Z285" s="48">
        <v>8.0580177276389993</v>
      </c>
      <c r="AA285" s="55">
        <v>5.5899664838873955</v>
      </c>
      <c r="AB285" s="47">
        <v>5.7950018109380661</v>
      </c>
      <c r="AC285" s="47">
        <v>5.3925898377574262</v>
      </c>
      <c r="AD285" s="56">
        <v>1.5514525622653577</v>
      </c>
      <c r="AE285" s="56">
        <v>1.4246046118556079</v>
      </c>
      <c r="AF285" s="56">
        <v>1.6735623634419599</v>
      </c>
      <c r="AG285" s="56">
        <v>1.3501190236507692</v>
      </c>
      <c r="AH285" s="56">
        <v>1.4246046118556079</v>
      </c>
      <c r="AI285" s="56">
        <v>1.2784156942959417</v>
      </c>
      <c r="AJ285" s="56">
        <v>0.30792188258701753</v>
      </c>
      <c r="AK285" s="56">
        <v>0.50706265845708076</v>
      </c>
      <c r="AL285" s="56">
        <v>0.11621960857235833</v>
      </c>
      <c r="AM285" s="55">
        <v>0.42635337588971656</v>
      </c>
      <c r="AN285" s="48">
        <v>0.50706265845708076</v>
      </c>
      <c r="AO285" s="48">
        <v>0.34865882571707496</v>
      </c>
      <c r="AP285" s="47">
        <v>0.41451022655944669</v>
      </c>
      <c r="AQ285" s="48">
        <v>0.36218761318362913</v>
      </c>
      <c r="AR285" s="48">
        <v>0.46487843428943332</v>
      </c>
      <c r="AS285" s="48">
        <v>7.1058895981619435E-2</v>
      </c>
      <c r="AT285" s="48">
        <v>0.14487504527345163</v>
      </c>
      <c r="AU285" s="48">
        <v>0</v>
      </c>
      <c r="AV285" s="85">
        <v>0.75847457627118642</v>
      </c>
      <c r="AW285" s="63">
        <v>8</v>
      </c>
      <c r="AX285" s="63">
        <v>6</v>
      </c>
      <c r="AY285" s="63">
        <v>0</v>
      </c>
      <c r="AZ285" s="63">
        <v>4.67</v>
      </c>
      <c r="BA285" s="63">
        <v>0</v>
      </c>
      <c r="BB285" s="63">
        <v>0</v>
      </c>
      <c r="BC285" s="63">
        <v>3</v>
      </c>
      <c r="BD285" s="63">
        <v>7</v>
      </c>
      <c r="BE285" s="63"/>
      <c r="BF285" s="63">
        <v>5358</v>
      </c>
      <c r="BG285" s="63">
        <v>17074</v>
      </c>
      <c r="BH285" s="63">
        <v>17170</v>
      </c>
      <c r="BI285" s="63">
        <v>16125</v>
      </c>
      <c r="BJ285" s="80">
        <v>4558</v>
      </c>
      <c r="BK285" s="80">
        <v>15234</v>
      </c>
      <c r="BL285" s="63">
        <v>15490</v>
      </c>
      <c r="BM285" s="63">
        <v>14205</v>
      </c>
      <c r="BN285" s="51">
        <v>21</v>
      </c>
      <c r="BO285" s="66">
        <v>1.1668983628504428</v>
      </c>
      <c r="BP285" s="51">
        <v>85349</v>
      </c>
      <c r="BQ285" s="51">
        <v>4064.2380952380954</v>
      </c>
      <c r="BR285" s="51">
        <v>49.067944557053977</v>
      </c>
      <c r="BS285" s="51">
        <v>50.932055442946023</v>
      </c>
      <c r="BT285" s="51">
        <v>16532</v>
      </c>
      <c r="BU285" s="51">
        <v>57806</v>
      </c>
      <c r="BV285" s="51">
        <v>8236</v>
      </c>
      <c r="BW285" s="48">
        <v>0.96114475715473224</v>
      </c>
      <c r="BX285" s="48">
        <v>42.846763311766942</v>
      </c>
      <c r="BY285" s="48">
        <v>49.818533752721997</v>
      </c>
      <c r="BZ285" s="48">
        <v>14.241771017511565</v>
      </c>
      <c r="CA285" s="47">
        <v>1.8547656424316825</v>
      </c>
      <c r="CB285" s="47">
        <v>0.8958391878411528</v>
      </c>
      <c r="CC285" s="47">
        <v>8.4951186881339869</v>
      </c>
      <c r="CD285" s="63">
        <v>0</v>
      </c>
    </row>
    <row r="286" spans="1:82" x14ac:dyDescent="0.45">
      <c r="A286" s="2"/>
      <c r="B286" s="1"/>
      <c r="C286" s="1"/>
      <c r="D286" s="1"/>
      <c r="E286" s="1">
        <v>13</v>
      </c>
      <c r="F286" s="1" t="s">
        <v>573</v>
      </c>
      <c r="G286" s="1">
        <v>13103</v>
      </c>
      <c r="H286" s="1" t="s">
        <v>470</v>
      </c>
      <c r="I286" s="48">
        <v>21.8</v>
      </c>
      <c r="J286" s="48">
        <v>9.9</v>
      </c>
      <c r="K286" s="47">
        <v>0.21598272138228944</v>
      </c>
      <c r="L286" s="48">
        <v>6.2</v>
      </c>
      <c r="M286" s="63">
        <v>530.29999999999995</v>
      </c>
      <c r="N286" s="63">
        <v>1820.6</v>
      </c>
      <c r="O286" s="47"/>
      <c r="P286" s="47"/>
      <c r="Q286" s="47"/>
      <c r="R286" s="51"/>
      <c r="S286" s="47"/>
      <c r="T286" s="64">
        <v>0.84628355890836482</v>
      </c>
      <c r="U286" s="79">
        <v>9311</v>
      </c>
      <c r="V286" s="79">
        <v>8076</v>
      </c>
      <c r="W286" s="47">
        <v>76.503923299999997</v>
      </c>
      <c r="X286" s="70">
        <v>862</v>
      </c>
      <c r="Y286" s="51"/>
      <c r="Z286" s="48">
        <v>4.9900199600798407</v>
      </c>
      <c r="AA286" s="55">
        <v>5.802108246966073</v>
      </c>
      <c r="AB286" s="47">
        <v>6.6495641408533395</v>
      </c>
      <c r="AC286" s="47">
        <v>4.9689440993788825</v>
      </c>
      <c r="AD286" s="56">
        <v>1.6387633979980514</v>
      </c>
      <c r="AE286" s="56">
        <v>1.7868310551237381</v>
      </c>
      <c r="AF286" s="56">
        <v>1.4931927975406236</v>
      </c>
      <c r="AG286" s="56">
        <v>1.2527998177745721</v>
      </c>
      <c r="AH286" s="56">
        <v>1.4039386861686514</v>
      </c>
      <c r="AI286" s="56">
        <v>1.1042097998619738</v>
      </c>
      <c r="AJ286" s="56">
        <v>0.34167267757488323</v>
      </c>
      <c r="AK286" s="56">
        <v>0.54881239550229099</v>
      </c>
      <c r="AL286" s="56">
        <v>0.13802622498274672</v>
      </c>
      <c r="AM286" s="55">
        <v>0.48719992913455579</v>
      </c>
      <c r="AN286" s="48">
        <v>0.68920626411915609</v>
      </c>
      <c r="AO286" s="48">
        <v>0.28860028860028858</v>
      </c>
      <c r="AP286" s="47">
        <v>0.4365817546790175</v>
      </c>
      <c r="AQ286" s="48">
        <v>0.43394468481576493</v>
      </c>
      <c r="AR286" s="48">
        <v>0.43917435221783052</v>
      </c>
      <c r="AS286" s="48">
        <v>0.13919997975273021</v>
      </c>
      <c r="AT286" s="48">
        <v>0.22973542137305206</v>
      </c>
      <c r="AU286" s="48">
        <v>5.0191354539180631E-2</v>
      </c>
      <c r="AV286" s="85">
        <v>0.75790621592148311</v>
      </c>
      <c r="AW286" s="63">
        <v>25</v>
      </c>
      <c r="AX286" s="63">
        <v>4</v>
      </c>
      <c r="AY286" s="63">
        <v>0</v>
      </c>
      <c r="AZ286" s="63">
        <v>1.1299999999999999</v>
      </c>
      <c r="BA286" s="63">
        <v>2</v>
      </c>
      <c r="BB286" s="63">
        <v>0</v>
      </c>
      <c r="BC286" s="63">
        <v>4</v>
      </c>
      <c r="BD286" s="63">
        <v>6</v>
      </c>
      <c r="BE286" s="63">
        <v>1</v>
      </c>
      <c r="BF286" s="63">
        <v>12772</v>
      </c>
      <c r="BG286" s="63">
        <v>38784</v>
      </c>
      <c r="BH286" s="63">
        <v>40004</v>
      </c>
      <c r="BI286" s="63">
        <v>37855</v>
      </c>
      <c r="BJ286" s="80">
        <v>11972</v>
      </c>
      <c r="BK286" s="80">
        <v>34624</v>
      </c>
      <c r="BL286" s="63">
        <v>35764</v>
      </c>
      <c r="BM286" s="63">
        <v>34735</v>
      </c>
      <c r="BN286" s="51">
        <v>11.1</v>
      </c>
      <c r="BO286" s="66">
        <v>2.1642766047740714</v>
      </c>
      <c r="BP286" s="51">
        <v>158299</v>
      </c>
      <c r="BQ286" s="51">
        <v>14261.171171171172</v>
      </c>
      <c r="BR286" s="51">
        <v>49.582751628247813</v>
      </c>
      <c r="BS286" s="51">
        <v>50.417248371752187</v>
      </c>
      <c r="BT286" s="51">
        <v>34830</v>
      </c>
      <c r="BU286" s="51">
        <v>109441</v>
      </c>
      <c r="BV286" s="51">
        <v>13141</v>
      </c>
      <c r="BW286" s="48">
        <v>0.98259380077332892</v>
      </c>
      <c r="BX286" s="48">
        <v>43.832750066245737</v>
      </c>
      <c r="BY286" s="48">
        <v>37.728969279356875</v>
      </c>
      <c r="BZ286" s="48">
        <v>11.765303788783575</v>
      </c>
      <c r="CA286" s="47">
        <v>1.4829078371026614</v>
      </c>
      <c r="CB286" s="47">
        <v>0.74705886178012049</v>
      </c>
      <c r="CC286" s="47">
        <v>5.3943086270224461</v>
      </c>
      <c r="CD286" s="63">
        <v>0</v>
      </c>
    </row>
    <row r="287" spans="1:82" x14ac:dyDescent="0.45">
      <c r="A287" s="2"/>
      <c r="B287" s="1"/>
      <c r="C287" s="1"/>
      <c r="D287" s="1"/>
      <c r="E287" s="1">
        <v>13</v>
      </c>
      <c r="F287" s="1" t="s">
        <v>573</v>
      </c>
      <c r="G287" s="1">
        <v>13104</v>
      </c>
      <c r="H287" s="1" t="s">
        <v>424</v>
      </c>
      <c r="I287" s="48">
        <v>23.1</v>
      </c>
      <c r="J287" s="48">
        <v>8.6999999999999993</v>
      </c>
      <c r="K287" s="47">
        <v>0.34227039361095268</v>
      </c>
      <c r="L287" s="48">
        <v>5.5</v>
      </c>
      <c r="M287" s="63">
        <v>546.9</v>
      </c>
      <c r="N287" s="63">
        <v>3335.6</v>
      </c>
      <c r="O287" s="47"/>
      <c r="P287" s="47"/>
      <c r="Q287" s="47"/>
      <c r="R287" s="51"/>
      <c r="S287" s="47"/>
      <c r="T287" s="64">
        <v>0.78936563188179298</v>
      </c>
      <c r="U287" s="79">
        <v>8050</v>
      </c>
      <c r="V287" s="79">
        <v>10599</v>
      </c>
      <c r="W287" s="47">
        <v>86.046511600000002</v>
      </c>
      <c r="X287" s="70">
        <v>404</v>
      </c>
      <c r="Y287" s="51"/>
      <c r="Z287" s="48">
        <v>9.3974571586511892</v>
      </c>
      <c r="AA287" s="55">
        <v>7.1514721532458321</v>
      </c>
      <c r="AB287" s="47">
        <v>7.6193774622278019</v>
      </c>
      <c r="AC287" s="47">
        <v>6.6989518931517171</v>
      </c>
      <c r="AD287" s="56">
        <v>2.3483504788932246</v>
      </c>
      <c r="AE287" s="56">
        <v>2.3810554569461884</v>
      </c>
      <c r="AF287" s="56">
        <v>2.3167208630483023</v>
      </c>
      <c r="AG287" s="56">
        <v>1.6175948918056049</v>
      </c>
      <c r="AH287" s="56">
        <v>1.5873703046307921</v>
      </c>
      <c r="AI287" s="56">
        <v>1.6468256737331304</v>
      </c>
      <c r="AJ287" s="56">
        <v>0.4540617240156084</v>
      </c>
      <c r="AK287" s="56">
        <v>0.67824003925133847</v>
      </c>
      <c r="AL287" s="56">
        <v>0.23725454621579001</v>
      </c>
      <c r="AM287" s="55">
        <v>0.63142958495920543</v>
      </c>
      <c r="AN287" s="48">
        <v>0.77925451318238892</v>
      </c>
      <c r="AO287" s="48">
        <v>0.48846524220897941</v>
      </c>
      <c r="AP287" s="47">
        <v>0.67399787158566871</v>
      </c>
      <c r="AQ287" s="48">
        <v>0.70710131751735283</v>
      </c>
      <c r="AR287" s="48">
        <v>0.64198288976037299</v>
      </c>
      <c r="AS287" s="48">
        <v>0.14189428875487761</v>
      </c>
      <c r="AT287" s="48">
        <v>0.25975150439412964</v>
      </c>
      <c r="AU287" s="48">
        <v>2.7912299554798823E-2</v>
      </c>
      <c r="AV287" s="85">
        <v>0.77281746031746035</v>
      </c>
      <c r="AW287" s="63">
        <v>49</v>
      </c>
      <c r="AX287" s="63"/>
      <c r="AY287" s="63">
        <v>0</v>
      </c>
      <c r="AZ287" s="63">
        <v>7.36</v>
      </c>
      <c r="BA287" s="63">
        <v>1</v>
      </c>
      <c r="BB287" s="63">
        <v>0</v>
      </c>
      <c r="BC287" s="63">
        <v>2</v>
      </c>
      <c r="BD287" s="63">
        <v>8</v>
      </c>
      <c r="BE287" s="63"/>
      <c r="BF287" s="63">
        <v>11562</v>
      </c>
      <c r="BG287" s="63">
        <v>34873</v>
      </c>
      <c r="BH287" s="63">
        <v>35627</v>
      </c>
      <c r="BI287" s="63">
        <v>33570</v>
      </c>
      <c r="BJ287" s="80">
        <v>10122</v>
      </c>
      <c r="BK287" s="80">
        <v>31193</v>
      </c>
      <c r="BL287" s="63">
        <v>31787</v>
      </c>
      <c r="BM287" s="63">
        <v>30050</v>
      </c>
      <c r="BN287" s="51">
        <v>10.7</v>
      </c>
      <c r="BO287" s="66">
        <v>1.9289801065765986</v>
      </c>
      <c r="BP287" s="51">
        <v>141089</v>
      </c>
      <c r="BQ287" s="51">
        <v>13185.88785046729</v>
      </c>
      <c r="BR287" s="51">
        <v>49.171090588210284</v>
      </c>
      <c r="BS287" s="51">
        <v>50.828909411789724</v>
      </c>
      <c r="BT287" s="51">
        <v>26654</v>
      </c>
      <c r="BU287" s="51">
        <v>96212</v>
      </c>
      <c r="BV287" s="51">
        <v>17695</v>
      </c>
      <c r="BW287" s="48">
        <v>0.96663075566997325</v>
      </c>
      <c r="BX287" s="48">
        <v>46.095081694591109</v>
      </c>
      <c r="BY287" s="48">
        <v>66.387784197493801</v>
      </c>
      <c r="BZ287" s="48">
        <v>12.47145367491694</v>
      </c>
      <c r="CA287" s="47">
        <v>1.6807555745559639</v>
      </c>
      <c r="CB287" s="47">
        <v>0.80442323277378991</v>
      </c>
      <c r="CC287" s="47">
        <v>10.258110233338291</v>
      </c>
      <c r="CD287" s="63">
        <v>0</v>
      </c>
    </row>
    <row r="288" spans="1:82" x14ac:dyDescent="0.45">
      <c r="A288" s="2"/>
      <c r="B288" s="1"/>
      <c r="C288" s="1"/>
      <c r="D288" s="1"/>
      <c r="E288" s="1">
        <v>13</v>
      </c>
      <c r="F288" s="1" t="s">
        <v>573</v>
      </c>
      <c r="G288" s="1">
        <v>13105</v>
      </c>
      <c r="H288" s="1" t="s">
        <v>425</v>
      </c>
      <c r="I288" s="48">
        <v>22.7</v>
      </c>
      <c r="J288" s="48">
        <v>9.9</v>
      </c>
      <c r="K288" s="47">
        <v>0.62473969179508537</v>
      </c>
      <c r="L288" s="48">
        <v>6.8</v>
      </c>
      <c r="M288" s="63">
        <v>510.1</v>
      </c>
      <c r="N288" s="63">
        <v>2229.6</v>
      </c>
      <c r="O288" s="47"/>
      <c r="P288" s="47"/>
      <c r="Q288" s="47"/>
      <c r="R288" s="51"/>
      <c r="S288" s="47"/>
      <c r="T288" s="64">
        <v>0.98854404357837511</v>
      </c>
      <c r="U288" s="79">
        <v>10954</v>
      </c>
      <c r="V288" s="79">
        <v>8072</v>
      </c>
      <c r="W288" s="47">
        <v>79.689234200000001</v>
      </c>
      <c r="X288" s="70">
        <v>1350</v>
      </c>
      <c r="Y288" s="51"/>
      <c r="Z288" s="48">
        <v>11.681268251981644</v>
      </c>
      <c r="AA288" s="55">
        <v>5.3989698993193054</v>
      </c>
      <c r="AB288" s="47">
        <v>5.5466355276601957</v>
      </c>
      <c r="AC288" s="47">
        <v>5.2533643120765694</v>
      </c>
      <c r="AD288" s="56">
        <v>1.5373864430468203</v>
      </c>
      <c r="AE288" s="56">
        <v>1.4075108951769293</v>
      </c>
      <c r="AF288" s="56">
        <v>1.6654501341612609</v>
      </c>
      <c r="AG288" s="56">
        <v>1.3562129564924812</v>
      </c>
      <c r="AH288" s="56">
        <v>1.4179369018078696</v>
      </c>
      <c r="AI288" s="56">
        <v>1.2953501043476472</v>
      </c>
      <c r="AJ288" s="56">
        <v>0.25881926650619869</v>
      </c>
      <c r="AK288" s="56">
        <v>0.3753362387138478</v>
      </c>
      <c r="AL288" s="56">
        <v>0.1439277893719608</v>
      </c>
      <c r="AM288" s="55">
        <v>0.49175660636177759</v>
      </c>
      <c r="AN288" s="48">
        <v>0.60470838459453258</v>
      </c>
      <c r="AO288" s="48">
        <v>0.38038058619732501</v>
      </c>
      <c r="AP288" s="47">
        <v>0.38822889975929803</v>
      </c>
      <c r="AQ288" s="48">
        <v>0.32320620555914675</v>
      </c>
      <c r="AR288" s="48">
        <v>0.45234448088330542</v>
      </c>
      <c r="AS288" s="48">
        <v>0.13976240391334729</v>
      </c>
      <c r="AT288" s="48">
        <v>0.26065016577350547</v>
      </c>
      <c r="AU288" s="48">
        <v>2.0561112767422972E-2</v>
      </c>
      <c r="AV288" s="85">
        <v>0.74592521572387349</v>
      </c>
      <c r="AW288" s="63">
        <v>24</v>
      </c>
      <c r="AX288" s="63">
        <v>11</v>
      </c>
      <c r="AY288" s="63">
        <v>0</v>
      </c>
      <c r="AZ288" s="63">
        <v>3.25</v>
      </c>
      <c r="BA288" s="63">
        <v>2</v>
      </c>
      <c r="BB288" s="63">
        <v>0</v>
      </c>
      <c r="BC288" s="63">
        <v>11</v>
      </c>
      <c r="BD288" s="63">
        <v>19</v>
      </c>
      <c r="BE288" s="63">
        <v>2</v>
      </c>
      <c r="BF288" s="63">
        <v>13276</v>
      </c>
      <c r="BG288" s="63">
        <v>40404</v>
      </c>
      <c r="BH288" s="63">
        <v>45492</v>
      </c>
      <c r="BI288" s="63">
        <v>41214</v>
      </c>
      <c r="BJ288" s="80">
        <v>12156</v>
      </c>
      <c r="BK288" s="80">
        <v>35524</v>
      </c>
      <c r="BL288" s="63">
        <v>39492</v>
      </c>
      <c r="BM288" s="63">
        <v>36334</v>
      </c>
      <c r="BN288" s="51">
        <v>14.1</v>
      </c>
      <c r="BO288" s="66">
        <v>2.6512214089461339</v>
      </c>
      <c r="BP288" s="51">
        <v>193915</v>
      </c>
      <c r="BQ288" s="51">
        <v>13752.836879432625</v>
      </c>
      <c r="BR288" s="51">
        <v>49.664028053528611</v>
      </c>
      <c r="BS288" s="51">
        <v>50.335971946471389</v>
      </c>
      <c r="BT288" s="51">
        <v>40903</v>
      </c>
      <c r="BU288" s="51">
        <v>133905</v>
      </c>
      <c r="BV288" s="51">
        <v>16733</v>
      </c>
      <c r="BW288" s="48">
        <v>0.98477799077767991</v>
      </c>
      <c r="BX288" s="48">
        <v>43.042455472163098</v>
      </c>
      <c r="BY288" s="48">
        <v>40.908979781434127</v>
      </c>
      <c r="BZ288" s="48">
        <v>12.53517523663341</v>
      </c>
      <c r="CA288" s="47">
        <v>1.6147872042373816</v>
      </c>
      <c r="CB288" s="47">
        <v>0.82857885698477896</v>
      </c>
      <c r="CC288" s="47">
        <v>5.8252242432918768</v>
      </c>
      <c r="CD288" s="63">
        <v>4</v>
      </c>
    </row>
    <row r="289" spans="1:82" x14ac:dyDescent="0.45">
      <c r="A289" s="2"/>
      <c r="B289" s="1"/>
      <c r="C289" s="1"/>
      <c r="D289" s="1"/>
      <c r="E289" s="1">
        <v>13</v>
      </c>
      <c r="F289" s="1" t="s">
        <v>573</v>
      </c>
      <c r="G289" s="1">
        <v>13106</v>
      </c>
      <c r="H289" s="31" t="s">
        <v>471</v>
      </c>
      <c r="I289" s="45">
        <v>19.7</v>
      </c>
      <c r="J289" s="45">
        <v>9.3000000000000007</v>
      </c>
      <c r="K289" s="44">
        <v>0.51252847380410005</v>
      </c>
      <c r="L289" s="48">
        <v>6.6</v>
      </c>
      <c r="M289" s="63">
        <v>766.3</v>
      </c>
      <c r="N289" s="63">
        <v>7073.9</v>
      </c>
      <c r="O289" s="47"/>
      <c r="P289" s="47"/>
      <c r="Q289" s="47"/>
      <c r="R289" s="51"/>
      <c r="S289" s="47"/>
      <c r="T289" s="64">
        <v>0.34196284104223623</v>
      </c>
      <c r="U289" s="79">
        <v>4422</v>
      </c>
      <c r="V289" s="79">
        <v>2591</v>
      </c>
      <c r="W289" s="47">
        <v>87.078651699999995</v>
      </c>
      <c r="X289" s="70">
        <v>89</v>
      </c>
      <c r="Y289" s="51"/>
      <c r="Z289" s="48">
        <v>6.7991631799163184</v>
      </c>
      <c r="AA289" s="55">
        <v>6.2002385774128221</v>
      </c>
      <c r="AB289" s="47">
        <v>6.5499733512861509</v>
      </c>
      <c r="AC289" s="47">
        <v>5.8581424063657561</v>
      </c>
      <c r="AD289" s="56">
        <v>1.6506227980137045</v>
      </c>
      <c r="AE289" s="56">
        <v>1.6409997475385005</v>
      </c>
      <c r="AF289" s="56">
        <v>1.6600356701879544</v>
      </c>
      <c r="AG289" s="56">
        <v>1.4911088301384303</v>
      </c>
      <c r="AH289" s="56">
        <v>1.62697410867065</v>
      </c>
      <c r="AI289" s="56">
        <v>1.3582110028810537</v>
      </c>
      <c r="AJ289" s="56">
        <v>0.35370488528865091</v>
      </c>
      <c r="AK289" s="56">
        <v>0.46284608263906418</v>
      </c>
      <c r="AL289" s="56">
        <v>0.24694745506928245</v>
      </c>
      <c r="AM289" s="55">
        <v>0.45080034399533941</v>
      </c>
      <c r="AN289" s="48">
        <v>0.54699991584616681</v>
      </c>
      <c r="AO289" s="48">
        <v>0.35670187954451915</v>
      </c>
      <c r="AP289" s="47">
        <v>0.57563736233251028</v>
      </c>
      <c r="AQ289" s="48">
        <v>0.49089736037476511</v>
      </c>
      <c r="AR289" s="48">
        <v>0.65852654685141998</v>
      </c>
      <c r="AS289" s="48">
        <v>0.10403084861430908</v>
      </c>
      <c r="AT289" s="48">
        <v>0.16830766641420516</v>
      </c>
      <c r="AU289" s="48">
        <v>4.1157909178213749E-2</v>
      </c>
      <c r="AV289" s="85">
        <v>0.78523489932885904</v>
      </c>
      <c r="AW289" s="63">
        <v>72</v>
      </c>
      <c r="AX289" s="63">
        <v>1</v>
      </c>
      <c r="AY289" s="63">
        <v>0</v>
      </c>
      <c r="AZ289" s="63">
        <v>3.91</v>
      </c>
      <c r="BA289" s="63">
        <v>2</v>
      </c>
      <c r="BB289" s="63">
        <v>0</v>
      </c>
      <c r="BC289" s="63">
        <v>6</v>
      </c>
      <c r="BD289" s="63">
        <v>4</v>
      </c>
      <c r="BE289" s="63">
        <v>1</v>
      </c>
      <c r="BF289" s="63">
        <v>10948</v>
      </c>
      <c r="BG289" s="63">
        <v>33725</v>
      </c>
      <c r="BH289" s="63">
        <v>32880</v>
      </c>
      <c r="BI289" s="63">
        <v>33207</v>
      </c>
      <c r="BJ289" s="80">
        <v>9588</v>
      </c>
      <c r="BK289" s="80">
        <v>30525</v>
      </c>
      <c r="BL289" s="63">
        <v>30080</v>
      </c>
      <c r="BM289" s="63">
        <v>29367</v>
      </c>
      <c r="BN289" s="51">
        <v>14.1</v>
      </c>
      <c r="BO289" s="66">
        <v>1.9822055143327151</v>
      </c>
      <c r="BP289" s="51">
        <v>144982</v>
      </c>
      <c r="BQ289" s="51">
        <v>10282.411347517731</v>
      </c>
      <c r="BR289" s="51">
        <v>49.453035549240596</v>
      </c>
      <c r="BS289" s="51">
        <v>50.546964450759404</v>
      </c>
      <c r="BT289" s="51">
        <v>25061</v>
      </c>
      <c r="BU289" s="51">
        <v>100099</v>
      </c>
      <c r="BV289" s="51">
        <v>17386</v>
      </c>
      <c r="BW289" s="48">
        <v>0.97733388819531142</v>
      </c>
      <c r="BX289" s="48">
        <v>42.405019031159149</v>
      </c>
      <c r="BY289" s="48">
        <v>69.37472566936674</v>
      </c>
      <c r="BZ289" s="48">
        <v>12.318830412638727</v>
      </c>
      <c r="CA289" s="47">
        <v>1.6546308863341412</v>
      </c>
      <c r="CB289" s="47">
        <v>0.81977726145256424</v>
      </c>
      <c r="CC289" s="47">
        <v>9.6716635998391016</v>
      </c>
      <c r="CD289" s="63">
        <v>1</v>
      </c>
    </row>
    <row r="290" spans="1:82" x14ac:dyDescent="0.45">
      <c r="A290" s="2"/>
      <c r="B290" s="1"/>
      <c r="C290" s="1"/>
      <c r="D290" s="1"/>
      <c r="E290" s="1">
        <v>13</v>
      </c>
      <c r="F290" s="1" t="s">
        <v>573</v>
      </c>
      <c r="G290" s="1">
        <v>13107</v>
      </c>
      <c r="H290" s="1" t="s">
        <v>472</v>
      </c>
      <c r="I290" s="48">
        <v>21.6</v>
      </c>
      <c r="J290" s="48">
        <v>9.1</v>
      </c>
      <c r="K290" s="47">
        <v>0.46480743691899074</v>
      </c>
      <c r="L290" s="48">
        <v>6.5</v>
      </c>
      <c r="M290" s="63">
        <v>598</v>
      </c>
      <c r="N290" s="63">
        <v>3891.7</v>
      </c>
      <c r="O290" s="47"/>
      <c r="P290" s="47"/>
      <c r="Q290" s="47"/>
      <c r="R290" s="51"/>
      <c r="S290" s="47"/>
      <c r="T290" s="64">
        <v>0.64449714347310549</v>
      </c>
      <c r="U290" s="79">
        <v>4937</v>
      </c>
      <c r="V290" s="79">
        <v>3738</v>
      </c>
      <c r="W290" s="47">
        <v>83.139534900000001</v>
      </c>
      <c r="X290" s="70">
        <v>640</v>
      </c>
      <c r="Y290" s="51"/>
      <c r="Z290" s="48">
        <v>5.0600885515496525</v>
      </c>
      <c r="AA290" s="55">
        <v>4.8440779292361835</v>
      </c>
      <c r="AB290" s="47">
        <v>5.150893391467898</v>
      </c>
      <c r="AC290" s="47">
        <v>4.5422046515540231</v>
      </c>
      <c r="AD290" s="56">
        <v>1.3249666108414069</v>
      </c>
      <c r="AE290" s="56">
        <v>1.3464991023339319</v>
      </c>
      <c r="AF290" s="56">
        <v>1.3037809647979139</v>
      </c>
      <c r="AG290" s="56">
        <v>1.1871700833139005</v>
      </c>
      <c r="AH290" s="56">
        <v>1.0472770795930579</v>
      </c>
      <c r="AI290" s="56">
        <v>1.32480969003659</v>
      </c>
      <c r="AJ290" s="56">
        <v>0.30739225371520634</v>
      </c>
      <c r="AK290" s="56">
        <v>0.53432504060870312</v>
      </c>
      <c r="AL290" s="56">
        <v>8.4114900954704128E-2</v>
      </c>
      <c r="AM290" s="55">
        <v>0.36039091814886265</v>
      </c>
      <c r="AN290" s="48">
        <v>0.47020603573565872</v>
      </c>
      <c r="AO290" s="48">
        <v>0.25234470286411237</v>
      </c>
      <c r="AP290" s="47">
        <v>0.32859171948866889</v>
      </c>
      <c r="AQ290" s="48">
        <v>0.29922202274087373</v>
      </c>
      <c r="AR290" s="48">
        <v>0.35748832905749256</v>
      </c>
      <c r="AS290" s="48">
        <v>0.13779652752750629</v>
      </c>
      <c r="AT290" s="48">
        <v>0.19235701461913313</v>
      </c>
      <c r="AU290" s="48">
        <v>8.4114900954704128E-2</v>
      </c>
      <c r="AV290" s="85">
        <v>0.73960612691466088</v>
      </c>
      <c r="AW290" s="63">
        <v>7</v>
      </c>
      <c r="AX290" s="63">
        <v>3</v>
      </c>
      <c r="AY290" s="63">
        <v>0</v>
      </c>
      <c r="AZ290" s="63">
        <v>2.0299999999999998</v>
      </c>
      <c r="BA290" s="63">
        <v>0</v>
      </c>
      <c r="BB290" s="63">
        <v>0</v>
      </c>
      <c r="BC290" s="63">
        <v>0</v>
      </c>
      <c r="BD290" s="63">
        <v>7</v>
      </c>
      <c r="BE290" s="63"/>
      <c r="BF290" s="63">
        <v>6488</v>
      </c>
      <c r="BG290" s="63">
        <v>16637</v>
      </c>
      <c r="BH290" s="63">
        <v>19876</v>
      </c>
      <c r="BI290" s="63">
        <v>20440</v>
      </c>
      <c r="BJ290" s="80">
        <v>5528</v>
      </c>
      <c r="BK290" s="80">
        <v>13997</v>
      </c>
      <c r="BL290" s="63">
        <v>16836</v>
      </c>
      <c r="BM290" s="63">
        <v>17320</v>
      </c>
      <c r="BN290" s="51">
        <v>44.8</v>
      </c>
      <c r="BO290" s="66">
        <v>1.3113165447481712</v>
      </c>
      <c r="BP290" s="51">
        <v>95912</v>
      </c>
      <c r="BQ290" s="51">
        <v>2140.8928571428573</v>
      </c>
      <c r="BR290" s="51">
        <v>49.59963299691384</v>
      </c>
      <c r="BS290" s="51">
        <v>50.400367003086167</v>
      </c>
      <c r="BT290" s="51">
        <v>21501</v>
      </c>
      <c r="BU290" s="51">
        <v>63609</v>
      </c>
      <c r="BV290" s="51">
        <v>6099</v>
      </c>
      <c r="BW290" s="48">
        <v>0.9833217361050709</v>
      </c>
      <c r="BX290" s="48">
        <v>43.390086308541242</v>
      </c>
      <c r="BY290" s="48">
        <v>28.366122505929958</v>
      </c>
      <c r="BZ290" s="48">
        <v>16.511528467585435</v>
      </c>
      <c r="CA290" s="47">
        <v>1.9991843933364994</v>
      </c>
      <c r="CB290" s="47">
        <v>0.97968000151549572</v>
      </c>
      <c r="CC290" s="47">
        <v>7.9603661970084216</v>
      </c>
      <c r="CD290" s="63">
        <v>0</v>
      </c>
    </row>
    <row r="291" spans="1:82" x14ac:dyDescent="0.45">
      <c r="A291" s="2"/>
      <c r="B291" s="1"/>
      <c r="C291" s="1"/>
      <c r="D291" s="1"/>
      <c r="E291" s="1">
        <v>13</v>
      </c>
      <c r="F291" s="1" t="s">
        <v>573</v>
      </c>
      <c r="G291" s="1">
        <v>13108</v>
      </c>
      <c r="H291" s="1" t="s">
        <v>246</v>
      </c>
      <c r="I291" s="48">
        <v>23.6</v>
      </c>
      <c r="J291" s="48">
        <v>7.9</v>
      </c>
      <c r="K291" s="47">
        <v>0.44682752457551383</v>
      </c>
      <c r="L291" s="48">
        <v>6.3</v>
      </c>
      <c r="M291" s="63">
        <v>1008</v>
      </c>
      <c r="N291" s="63">
        <v>6346.5</v>
      </c>
      <c r="O291" s="47">
        <v>3.7278194741289328</v>
      </c>
      <c r="P291" s="47">
        <v>3.7278194741289328</v>
      </c>
      <c r="Q291" s="47">
        <v>118025.24976390474</v>
      </c>
      <c r="R291" s="51">
        <v>157</v>
      </c>
      <c r="S291" s="47">
        <v>600.17893533475819</v>
      </c>
      <c r="T291" s="64">
        <v>0.62524230826581839</v>
      </c>
      <c r="U291" s="79">
        <v>4358</v>
      </c>
      <c r="V291" s="79">
        <v>4699</v>
      </c>
      <c r="W291" s="47">
        <v>102.84035259999999</v>
      </c>
      <c r="X291" s="70">
        <v>291</v>
      </c>
      <c r="Y291" s="51">
        <v>89.365504915102775</v>
      </c>
      <c r="Z291" s="48">
        <v>14.044943820224718</v>
      </c>
      <c r="AA291" s="55">
        <v>10.335759280777934</v>
      </c>
      <c r="AB291" s="47">
        <v>10.209634370708196</v>
      </c>
      <c r="AC291" s="47">
        <v>10.448521916411826</v>
      </c>
      <c r="AD291" s="56">
        <v>3.461561983976515</v>
      </c>
      <c r="AE291" s="56">
        <v>2.9022310901505532</v>
      </c>
      <c r="AF291" s="56">
        <v>3.96163469557965</v>
      </c>
      <c r="AG291" s="56">
        <v>1.9570668460644611</v>
      </c>
      <c r="AH291" s="56">
        <v>1.9693710968878755</v>
      </c>
      <c r="AI291" s="56">
        <v>1.9460661662496526</v>
      </c>
      <c r="AJ291" s="56">
        <v>0.35471836584918354</v>
      </c>
      <c r="AK291" s="56">
        <v>0.41460444145007902</v>
      </c>
      <c r="AL291" s="56">
        <v>0.30117690668149383</v>
      </c>
      <c r="AM291" s="55">
        <v>0.84398507736529871</v>
      </c>
      <c r="AN291" s="48">
        <v>0.82920888290015804</v>
      </c>
      <c r="AO291" s="48">
        <v>0.8571958113242516</v>
      </c>
      <c r="AP291" s="47">
        <v>1.039691761971745</v>
      </c>
      <c r="AQ291" s="48">
        <v>0.93285999326267777</v>
      </c>
      <c r="AR291" s="48">
        <v>1.1352052636456305</v>
      </c>
      <c r="AS291" s="48">
        <v>0.19570668460644608</v>
      </c>
      <c r="AT291" s="48">
        <v>0.28504055349692936</v>
      </c>
      <c r="AU291" s="48">
        <v>0.11583727180057456</v>
      </c>
      <c r="AV291" s="85">
        <v>0.83550295857988166</v>
      </c>
      <c r="AW291" s="63">
        <v>18</v>
      </c>
      <c r="AX291" s="63">
        <v>1</v>
      </c>
      <c r="AY291" s="63">
        <v>4.2</v>
      </c>
      <c r="AZ291" s="63">
        <v>1.02</v>
      </c>
      <c r="BA291" s="63">
        <v>0</v>
      </c>
      <c r="BB291" s="63">
        <v>0</v>
      </c>
      <c r="BC291" s="63">
        <v>1</v>
      </c>
      <c r="BD291" s="63">
        <v>1</v>
      </c>
      <c r="BE291" s="63">
        <v>2</v>
      </c>
      <c r="BF291" s="63">
        <v>9151</v>
      </c>
      <c r="BG291" s="63">
        <v>25707</v>
      </c>
      <c r="BH291" s="63">
        <v>26578</v>
      </c>
      <c r="BI291" s="63">
        <v>26748</v>
      </c>
      <c r="BJ291" s="80">
        <v>7631</v>
      </c>
      <c r="BK291" s="80">
        <v>21547</v>
      </c>
      <c r="BL291" s="63">
        <v>23538</v>
      </c>
      <c r="BM291" s="63">
        <v>22828</v>
      </c>
      <c r="BN291" s="51">
        <v>7.4</v>
      </c>
      <c r="BO291" s="66">
        <v>1.1355892994644921</v>
      </c>
      <c r="BP291" s="51">
        <v>83059</v>
      </c>
      <c r="BQ291" s="51">
        <v>11224.189189189188</v>
      </c>
      <c r="BR291" s="51">
        <v>47.220650381054426</v>
      </c>
      <c r="BS291" s="51">
        <v>52.779349618945574</v>
      </c>
      <c r="BT291" s="51">
        <v>12219</v>
      </c>
      <c r="BU291" s="51">
        <v>53842</v>
      </c>
      <c r="BV291" s="51">
        <v>13148</v>
      </c>
      <c r="BW291" s="48">
        <v>0.89286909143048321</v>
      </c>
      <c r="BX291" s="48">
        <v>47.113777348538314</v>
      </c>
      <c r="BY291" s="48">
        <v>107.60291349537606</v>
      </c>
      <c r="BZ291" s="48">
        <v>14.127182517138204</v>
      </c>
      <c r="CA291" s="47">
        <v>2.0082724236324871</v>
      </c>
      <c r="CB291" s="47">
        <v>0.99247064367181892</v>
      </c>
      <c r="CC291" s="47">
        <v>16.962907235716337</v>
      </c>
      <c r="CD291" s="63">
        <v>1</v>
      </c>
    </row>
    <row r="292" spans="1:82" x14ac:dyDescent="0.45">
      <c r="A292" s="2"/>
      <c r="B292" s="1"/>
      <c r="C292" s="1"/>
      <c r="D292" s="1"/>
      <c r="E292" s="1">
        <v>13</v>
      </c>
      <c r="F292" s="1" t="s">
        <v>573</v>
      </c>
      <c r="G292" s="1">
        <v>13109</v>
      </c>
      <c r="H292" s="1" t="s">
        <v>473</v>
      </c>
      <c r="I292" s="48">
        <v>23.6</v>
      </c>
      <c r="J292" s="48">
        <v>9.1</v>
      </c>
      <c r="K292" s="47">
        <v>9.4786729857819912E-2</v>
      </c>
      <c r="L292" s="48">
        <v>6.3</v>
      </c>
      <c r="M292" s="63">
        <v>631.1</v>
      </c>
      <c r="N292" s="63">
        <v>5140.3</v>
      </c>
      <c r="O292" s="47"/>
      <c r="P292" s="47"/>
      <c r="Q292" s="47"/>
      <c r="R292" s="51"/>
      <c r="S292" s="47"/>
      <c r="T292" s="64">
        <v>0.60173739086945655</v>
      </c>
      <c r="U292" s="79">
        <v>2691</v>
      </c>
      <c r="V292" s="79">
        <v>1667</v>
      </c>
      <c r="W292" s="47">
        <v>91.084093199999998</v>
      </c>
      <c r="X292" s="70">
        <v>418</v>
      </c>
      <c r="Y292" s="51">
        <v>94.786729857819907</v>
      </c>
      <c r="Z292" s="48">
        <v>4.2265426880811496</v>
      </c>
      <c r="AA292" s="55">
        <v>8.0399614255220015</v>
      </c>
      <c r="AB292" s="47">
        <v>8.0084583717634352</v>
      </c>
      <c r="AC292" s="47">
        <v>8.0692365582406556</v>
      </c>
      <c r="AD292" s="56">
        <v>2.7305529369697363</v>
      </c>
      <c r="AE292" s="56">
        <v>2.3395496366949362</v>
      </c>
      <c r="AF292" s="56">
        <v>3.0939041725896814</v>
      </c>
      <c r="AG292" s="56">
        <v>1.6903422943145987</v>
      </c>
      <c r="AH292" s="56">
        <v>1.9346275841900435</v>
      </c>
      <c r="AI292" s="56">
        <v>1.4633330546032277</v>
      </c>
      <c r="AJ292" s="56">
        <v>0.3792434634680189</v>
      </c>
      <c r="AK292" s="56">
        <v>0.42741772208849799</v>
      </c>
      <c r="AL292" s="56">
        <v>0.33447612676645205</v>
      </c>
      <c r="AM292" s="55">
        <v>0.9535264224338762</v>
      </c>
      <c r="AN292" s="48">
        <v>0.9448181225114165</v>
      </c>
      <c r="AO292" s="48">
        <v>0.96161886445354972</v>
      </c>
      <c r="AP292" s="47">
        <v>0.63929612413180337</v>
      </c>
      <c r="AQ292" s="48">
        <v>0.56239173959012889</v>
      </c>
      <c r="AR292" s="48">
        <v>0.71076176937871061</v>
      </c>
      <c r="AS292" s="48">
        <v>4.3342110110630737E-2</v>
      </c>
      <c r="AT292" s="48">
        <v>8.9982678334420627E-2</v>
      </c>
      <c r="AU292" s="48">
        <v>0</v>
      </c>
      <c r="AV292" s="85">
        <v>0.85309973045822107</v>
      </c>
      <c r="AW292" s="63">
        <v>8</v>
      </c>
      <c r="AX292" s="63">
        <v>1</v>
      </c>
      <c r="AY292" s="63">
        <v>0</v>
      </c>
      <c r="AZ292" s="63">
        <v>1.28</v>
      </c>
      <c r="BA292" s="63">
        <v>8</v>
      </c>
      <c r="BB292" s="63">
        <v>0</v>
      </c>
      <c r="BC292" s="63">
        <v>6</v>
      </c>
      <c r="BD292" s="63">
        <v>6</v>
      </c>
      <c r="BE292" s="63">
        <v>1</v>
      </c>
      <c r="BF292" s="63">
        <v>6156</v>
      </c>
      <c r="BG292" s="63">
        <v>18200</v>
      </c>
      <c r="BH292" s="63">
        <v>17878</v>
      </c>
      <c r="BI292" s="63">
        <v>18736</v>
      </c>
      <c r="BJ292" s="80">
        <v>5436</v>
      </c>
      <c r="BK292" s="80">
        <v>16520</v>
      </c>
      <c r="BL292" s="63">
        <v>15878</v>
      </c>
      <c r="BM292" s="63">
        <v>16816</v>
      </c>
      <c r="BN292" s="51">
        <v>10</v>
      </c>
      <c r="BO292" s="66">
        <v>1.2657611739176087</v>
      </c>
      <c r="BP292" s="51">
        <v>92580</v>
      </c>
      <c r="BQ292" s="51">
        <v>9258</v>
      </c>
      <c r="BR292" s="51">
        <v>48.172391445236549</v>
      </c>
      <c r="BS292" s="51">
        <v>51.827608554763451</v>
      </c>
      <c r="BT292" s="51">
        <v>16033</v>
      </c>
      <c r="BU292" s="51">
        <v>63261</v>
      </c>
      <c r="BV292" s="51">
        <v>12355</v>
      </c>
      <c r="BW292" s="48">
        <v>0.92868115911530125</v>
      </c>
      <c r="BX292" s="48">
        <v>44.874409193658025</v>
      </c>
      <c r="BY292" s="48">
        <v>77.059814133349974</v>
      </c>
      <c r="BZ292" s="48">
        <v>11.511309452367183</v>
      </c>
      <c r="CA292" s="47">
        <v>1.5987049290990012</v>
      </c>
      <c r="CB292" s="47">
        <v>0.76525686179620434</v>
      </c>
      <c r="CC292" s="47">
        <v>8.5224963218208636</v>
      </c>
      <c r="CD292" s="63">
        <v>0</v>
      </c>
    </row>
    <row r="293" spans="1:82" x14ac:dyDescent="0.45">
      <c r="A293" s="2"/>
      <c r="B293" s="1"/>
      <c r="C293" s="1"/>
      <c r="D293" s="1"/>
      <c r="E293" s="1">
        <v>13</v>
      </c>
      <c r="F293" s="1" t="s">
        <v>573</v>
      </c>
      <c r="G293" s="1">
        <v>13110</v>
      </c>
      <c r="H293" s="1" t="s">
        <v>474</v>
      </c>
      <c r="I293" s="48">
        <v>21.7</v>
      </c>
      <c r="J293" s="48">
        <v>8.8000000000000007</v>
      </c>
      <c r="K293" s="47">
        <v>0.21290185224611455</v>
      </c>
      <c r="L293" s="48">
        <v>6.2</v>
      </c>
      <c r="M293" s="63">
        <v>559.5</v>
      </c>
      <c r="N293" s="63">
        <v>2905.8</v>
      </c>
      <c r="O293" s="47">
        <v>0.25816311778434081</v>
      </c>
      <c r="P293" s="47">
        <v>0.25816311778434081</v>
      </c>
      <c r="Q293" s="47"/>
      <c r="R293" s="51"/>
      <c r="S293" s="47">
        <v>11.359177182510997</v>
      </c>
      <c r="T293" s="64">
        <v>0.77458229207542495</v>
      </c>
      <c r="U293" s="79">
        <v>17126</v>
      </c>
      <c r="V293" s="79">
        <v>17141</v>
      </c>
      <c r="W293" s="47">
        <v>82.950885700000001</v>
      </c>
      <c r="X293" s="70">
        <v>1465</v>
      </c>
      <c r="Y293" s="51">
        <v>63.87055567383436</v>
      </c>
      <c r="Z293" s="48">
        <v>7.2343943778420838</v>
      </c>
      <c r="AA293" s="55">
        <v>5.0603036697507724</v>
      </c>
      <c r="AB293" s="47">
        <v>5.0146304227980156</v>
      </c>
      <c r="AC293" s="47">
        <v>5.103498754204872</v>
      </c>
      <c r="AD293" s="56">
        <v>1.4325503260597909</v>
      </c>
      <c r="AE293" s="56">
        <v>1.4100335015478564</v>
      </c>
      <c r="AF293" s="56">
        <v>1.4538454211389125</v>
      </c>
      <c r="AG293" s="56">
        <v>1.3681370919743687</v>
      </c>
      <c r="AH293" s="56">
        <v>1.3994317458971206</v>
      </c>
      <c r="AI293" s="56">
        <v>1.3385404394623779</v>
      </c>
      <c r="AJ293" s="56">
        <v>0.19839276098310055</v>
      </c>
      <c r="AK293" s="56">
        <v>0.31805266952207284</v>
      </c>
      <c r="AL293" s="56">
        <v>8.5225421239177618E-2</v>
      </c>
      <c r="AM293" s="55">
        <v>0.40193858069303484</v>
      </c>
      <c r="AN293" s="48">
        <v>0.53538866036215593</v>
      </c>
      <c r="AO293" s="48">
        <v>0.27572930400910406</v>
      </c>
      <c r="AP293" s="47">
        <v>0.40709163941986864</v>
      </c>
      <c r="AQ293" s="48">
        <v>0.37636232560111954</v>
      </c>
      <c r="AR293" s="48">
        <v>0.43615362634167371</v>
      </c>
      <c r="AS293" s="48">
        <v>7.4719351539089818E-2</v>
      </c>
      <c r="AT293" s="48">
        <v>0.11661931215809337</v>
      </c>
      <c r="AU293" s="48">
        <v>3.509282051024961E-2</v>
      </c>
      <c r="AV293" s="85">
        <v>0.8044806517311609</v>
      </c>
      <c r="AW293" s="63">
        <v>35</v>
      </c>
      <c r="AX293" s="63">
        <v>5</v>
      </c>
      <c r="AY293" s="63">
        <v>1.98</v>
      </c>
      <c r="AZ293" s="63">
        <v>4.08</v>
      </c>
      <c r="BA293" s="63">
        <v>5</v>
      </c>
      <c r="BB293" s="63">
        <v>0</v>
      </c>
      <c r="BC293" s="63">
        <v>14</v>
      </c>
      <c r="BD293" s="63">
        <v>12</v>
      </c>
      <c r="BE293" s="63">
        <v>3</v>
      </c>
      <c r="BF293" s="63">
        <v>22961</v>
      </c>
      <c r="BG293" s="63">
        <v>68821</v>
      </c>
      <c r="BH293" s="63">
        <v>68781</v>
      </c>
      <c r="BI293" s="63">
        <v>71253</v>
      </c>
      <c r="BJ293" s="80">
        <v>20721</v>
      </c>
      <c r="BK293" s="80">
        <v>60501</v>
      </c>
      <c r="BL293" s="63">
        <v>61181</v>
      </c>
      <c r="BM293" s="63">
        <v>63493</v>
      </c>
      <c r="BN293" s="51">
        <v>70.8</v>
      </c>
      <c r="BO293" s="66">
        <v>5.3157730959714398</v>
      </c>
      <c r="BP293" s="51">
        <v>388805</v>
      </c>
      <c r="BQ293" s="51">
        <v>5491.5960451977408</v>
      </c>
      <c r="BR293" s="51">
        <v>48.612543562968582</v>
      </c>
      <c r="BS293" s="51">
        <v>51.387456437031418</v>
      </c>
      <c r="BT293" s="51">
        <v>75944</v>
      </c>
      <c r="BU293" s="51">
        <v>281804</v>
      </c>
      <c r="BV293" s="51">
        <v>28792</v>
      </c>
      <c r="BW293" s="48">
        <v>0.94510001258019871</v>
      </c>
      <c r="BX293" s="48">
        <v>37.16625739875942</v>
      </c>
      <c r="BY293" s="48">
        <v>37.912145791635943</v>
      </c>
      <c r="BZ293" s="48">
        <v>12.151394422310757</v>
      </c>
      <c r="CA293" s="47">
        <v>1.5438893817496051</v>
      </c>
      <c r="CB293" s="47">
        <v>0.74548458969727582</v>
      </c>
      <c r="CC293" s="47">
        <v>5.9554453515621866</v>
      </c>
      <c r="CD293" s="63">
        <v>1</v>
      </c>
    </row>
    <row r="294" spans="1:82" x14ac:dyDescent="0.45">
      <c r="A294" s="2"/>
      <c r="B294" s="1"/>
      <c r="C294" s="1"/>
      <c r="D294" s="1"/>
      <c r="E294" s="1">
        <v>13</v>
      </c>
      <c r="F294" s="1" t="s">
        <v>573</v>
      </c>
      <c r="G294" s="1">
        <v>13111</v>
      </c>
      <c r="H294" s="1" t="s">
        <v>426</v>
      </c>
      <c r="I294" s="48">
        <v>23.6</v>
      </c>
      <c r="J294" s="48">
        <v>8.8000000000000007</v>
      </c>
      <c r="K294" s="47">
        <v>0.43835616438356162</v>
      </c>
      <c r="L294" s="48">
        <v>6.5</v>
      </c>
      <c r="M294" s="63">
        <v>663.2</v>
      </c>
      <c r="N294" s="63">
        <v>2581.8000000000002</v>
      </c>
      <c r="O294" s="47"/>
      <c r="P294" s="47"/>
      <c r="Q294" s="47"/>
      <c r="R294" s="51"/>
      <c r="S294" s="47"/>
      <c r="T294" s="64">
        <v>0.68281981621492605</v>
      </c>
      <c r="U294" s="79">
        <v>9510</v>
      </c>
      <c r="V294" s="79">
        <v>7418</v>
      </c>
      <c r="W294" s="47">
        <v>96.741854599999996</v>
      </c>
      <c r="X294" s="70">
        <v>1180</v>
      </c>
      <c r="Y294" s="51"/>
      <c r="Z294" s="48">
        <v>5.7621791513881613</v>
      </c>
      <c r="AA294" s="55">
        <v>5.4668141283196379</v>
      </c>
      <c r="AB294" s="47">
        <v>5.3703098583545259</v>
      </c>
      <c r="AC294" s="47">
        <v>5.5605381165919283</v>
      </c>
      <c r="AD294" s="56">
        <v>1.3439543055536112</v>
      </c>
      <c r="AE294" s="56">
        <v>1.2360236975577876</v>
      </c>
      <c r="AF294" s="56">
        <v>1.4487754398068298</v>
      </c>
      <c r="AG294" s="56">
        <v>1.3159552575212443</v>
      </c>
      <c r="AH294" s="56">
        <v>1.1223663460582209</v>
      </c>
      <c r="AI294" s="56">
        <v>1.5039668851328043</v>
      </c>
      <c r="AJ294" s="56">
        <v>0.35698786241267794</v>
      </c>
      <c r="AK294" s="56">
        <v>0.62511543324761676</v>
      </c>
      <c r="AL294" s="56">
        <v>9.6585029320455332E-2</v>
      </c>
      <c r="AM294" s="55">
        <v>0.34998810040458628</v>
      </c>
      <c r="AN294" s="48">
        <v>0.4404222370608209</v>
      </c>
      <c r="AO294" s="48">
        <v>0.26215936529837874</v>
      </c>
      <c r="AP294" s="47">
        <v>0.46198429253405388</v>
      </c>
      <c r="AQ294" s="48">
        <v>0.42621506812337506</v>
      </c>
      <c r="AR294" s="48">
        <v>0.49672300793377033</v>
      </c>
      <c r="AS294" s="48">
        <v>8.3997144097100698E-2</v>
      </c>
      <c r="AT294" s="48">
        <v>0.14207168937445835</v>
      </c>
      <c r="AU294" s="48">
        <v>2.7595722662987238E-2</v>
      </c>
      <c r="AV294" s="85">
        <v>0.7554417413572343</v>
      </c>
      <c r="AW294" s="63">
        <v>23</v>
      </c>
      <c r="AX294" s="63">
        <v>5</v>
      </c>
      <c r="AY294" s="63">
        <v>0</v>
      </c>
      <c r="AZ294" s="63">
        <v>2.04</v>
      </c>
      <c r="BA294" s="63">
        <v>1</v>
      </c>
      <c r="BB294" s="63">
        <v>0</v>
      </c>
      <c r="BC294" s="63">
        <v>2</v>
      </c>
      <c r="BD294" s="63">
        <v>8</v>
      </c>
      <c r="BE294" s="63">
        <v>3</v>
      </c>
      <c r="BF294" s="63">
        <v>8811</v>
      </c>
      <c r="BG294" s="63">
        <v>31158</v>
      </c>
      <c r="BH294" s="63">
        <v>32406</v>
      </c>
      <c r="BI294" s="63">
        <v>28109</v>
      </c>
      <c r="BJ294" s="80">
        <v>8011</v>
      </c>
      <c r="BK294" s="80">
        <v>28118</v>
      </c>
      <c r="BL294" s="63">
        <v>28086</v>
      </c>
      <c r="BM294" s="63">
        <v>24909</v>
      </c>
      <c r="BN294" s="51">
        <v>10.1</v>
      </c>
      <c r="BO294" s="66">
        <v>1.9583477345910187</v>
      </c>
      <c r="BP294" s="51">
        <v>212656</v>
      </c>
      <c r="BQ294" s="51">
        <v>21055.049504950497</v>
      </c>
      <c r="BR294" s="51">
        <v>49.274977833939552</v>
      </c>
      <c r="BS294" s="51">
        <v>50.725022166060441</v>
      </c>
      <c r="BT294" s="51">
        <v>30575</v>
      </c>
      <c r="BU294" s="51">
        <v>98628</v>
      </c>
      <c r="BV294" s="51">
        <v>12799</v>
      </c>
      <c r="BW294" s="48">
        <v>0.97060782681099089</v>
      </c>
      <c r="BX294" s="48">
        <v>43.977369509672712</v>
      </c>
      <c r="BY294" s="48">
        <v>41.860997547015536</v>
      </c>
      <c r="BZ294" s="48">
        <v>12.851931662934325</v>
      </c>
      <c r="CA294" s="47">
        <v>1.647100359498211</v>
      </c>
      <c r="CB294" s="47">
        <v>0.79151069330407176</v>
      </c>
      <c r="CC294" s="47">
        <v>5.4741148368468862</v>
      </c>
      <c r="CD294" s="63">
        <v>0</v>
      </c>
    </row>
    <row r="295" spans="1:82" x14ac:dyDescent="0.45">
      <c r="A295" s="2"/>
      <c r="B295" s="1"/>
      <c r="C295" s="1"/>
      <c r="D295" s="1"/>
      <c r="E295" s="1">
        <v>13</v>
      </c>
      <c r="F295" s="1" t="s">
        <v>573</v>
      </c>
      <c r="G295" s="1">
        <v>13112</v>
      </c>
      <c r="H295" s="1" t="s">
        <v>427</v>
      </c>
      <c r="I295" s="48">
        <v>22.6</v>
      </c>
      <c r="J295" s="48">
        <v>10.6</v>
      </c>
      <c r="K295" s="47">
        <v>0.39804041641151261</v>
      </c>
      <c r="L295" s="48">
        <v>7</v>
      </c>
      <c r="M295" s="63">
        <v>641.29999999999995</v>
      </c>
      <c r="N295" s="63">
        <v>2004.3</v>
      </c>
      <c r="O295" s="47"/>
      <c r="P295" s="47"/>
      <c r="Q295" s="47"/>
      <c r="R295" s="51"/>
      <c r="S295" s="47"/>
      <c r="T295" s="64">
        <v>0.82090517138932062</v>
      </c>
      <c r="U295" s="79">
        <v>16767</v>
      </c>
      <c r="V295" s="79">
        <v>6265</v>
      </c>
      <c r="W295" s="47">
        <v>82.995594699999998</v>
      </c>
      <c r="X295" s="70">
        <v>1596</v>
      </c>
      <c r="Y295" s="51">
        <v>61.236987140232699</v>
      </c>
      <c r="Z295" s="48">
        <v>6.5217391304347823</v>
      </c>
      <c r="AA295" s="55">
        <v>4.5665985931472655</v>
      </c>
      <c r="AB295" s="47">
        <v>5.3310807639964333</v>
      </c>
      <c r="AC295" s="47">
        <v>3.7908011162861577</v>
      </c>
      <c r="AD295" s="56">
        <v>1.2621965055593374</v>
      </c>
      <c r="AE295" s="56">
        <v>1.3890844244216061</v>
      </c>
      <c r="AF295" s="56">
        <v>1.1334304845177205</v>
      </c>
      <c r="AG295" s="56">
        <v>1.0400121019590047</v>
      </c>
      <c r="AH295" s="56">
        <v>1.2858416631470271</v>
      </c>
      <c r="AI295" s="56">
        <v>0.7905439513863094</v>
      </c>
      <c r="AJ295" s="56">
        <v>0.39709552983889268</v>
      </c>
      <c r="AK295" s="56">
        <v>0.62884227321788921</v>
      </c>
      <c r="AL295" s="56">
        <v>0.16191864064538863</v>
      </c>
      <c r="AM295" s="55">
        <v>0.2978216473791695</v>
      </c>
      <c r="AN295" s="48">
        <v>0.43174245623914781</v>
      </c>
      <c r="AO295" s="48">
        <v>0.16191864064538863</v>
      </c>
      <c r="AP295" s="47">
        <v>0.3640042356856516</v>
      </c>
      <c r="AQ295" s="48">
        <v>0.36604251724623399</v>
      </c>
      <c r="AR295" s="48">
        <v>0.36193578497204526</v>
      </c>
      <c r="AS295" s="48">
        <v>0.12291052114060964</v>
      </c>
      <c r="AT295" s="48">
        <v>0.20648552254915764</v>
      </c>
      <c r="AU295" s="48">
        <v>3.8098503681267916E-2</v>
      </c>
      <c r="AV295" s="85">
        <v>0.67287784679089024</v>
      </c>
      <c r="AW295" s="63">
        <v>35</v>
      </c>
      <c r="AX295" s="63">
        <v>7</v>
      </c>
      <c r="AY295" s="63">
        <v>0</v>
      </c>
      <c r="AZ295" s="63">
        <v>0.92</v>
      </c>
      <c r="BA295" s="63">
        <v>3</v>
      </c>
      <c r="BB295" s="63">
        <v>0</v>
      </c>
      <c r="BC295" s="63">
        <v>11</v>
      </c>
      <c r="BD295" s="63">
        <v>14</v>
      </c>
      <c r="BE295" s="63">
        <v>5</v>
      </c>
      <c r="BF295" s="63">
        <v>15181</v>
      </c>
      <c r="BG295" s="63">
        <v>46361</v>
      </c>
      <c r="BH295" s="63">
        <v>47753</v>
      </c>
      <c r="BI295" s="63">
        <v>47892</v>
      </c>
      <c r="BJ295" s="80">
        <v>13261</v>
      </c>
      <c r="BK295" s="80">
        <v>39881</v>
      </c>
      <c r="BL295" s="63">
        <v>41993</v>
      </c>
      <c r="BM295" s="63">
        <v>42612</v>
      </c>
      <c r="BN295" s="51">
        <v>30.6</v>
      </c>
      <c r="BO295" s="66">
        <v>2.9074498617479261</v>
      </c>
      <c r="BP295" s="51">
        <v>143237</v>
      </c>
      <c r="BQ295" s="51">
        <v>4680.9477124183004</v>
      </c>
      <c r="BR295" s="51">
        <v>50.372432473102101</v>
      </c>
      <c r="BS295" s="51">
        <v>49.627567526897906</v>
      </c>
      <c r="BT295" s="51">
        <v>51308</v>
      </c>
      <c r="BU295" s="51">
        <v>147316</v>
      </c>
      <c r="BV295" s="51">
        <v>10550</v>
      </c>
      <c r="BW295" s="48">
        <v>1.0140965769582591</v>
      </c>
      <c r="BX295" s="48">
        <v>41.990007874229548</v>
      </c>
      <c r="BY295" s="48">
        <v>20.562095579636704</v>
      </c>
      <c r="BZ295" s="48">
        <v>15.613795213554265</v>
      </c>
      <c r="CA295" s="47">
        <v>1.9105538854649025</v>
      </c>
      <c r="CB295" s="47">
        <v>0.92017797361797038</v>
      </c>
      <c r="CC295" s="47">
        <v>7.3412807671124822</v>
      </c>
      <c r="CD295" s="63">
        <v>0</v>
      </c>
    </row>
    <row r="296" spans="1:82" x14ac:dyDescent="0.45">
      <c r="A296" s="2"/>
      <c r="B296" s="1"/>
      <c r="C296" s="1"/>
      <c r="D296" s="1"/>
      <c r="E296" s="1">
        <v>13</v>
      </c>
      <c r="F296" s="1" t="s">
        <v>573</v>
      </c>
      <c r="G296" s="1">
        <v>13113</v>
      </c>
      <c r="H296" s="1" t="s">
        <v>475</v>
      </c>
      <c r="I296" s="48">
        <v>27</v>
      </c>
      <c r="J296" s="48">
        <v>8.8000000000000007</v>
      </c>
      <c r="K296" s="47">
        <v>0</v>
      </c>
      <c r="L296" s="48">
        <v>8</v>
      </c>
      <c r="M296" s="63">
        <v>405.1</v>
      </c>
      <c r="N296" s="63">
        <v>4134.8</v>
      </c>
      <c r="O296" s="47"/>
      <c r="P296" s="47"/>
      <c r="Q296" s="47"/>
      <c r="R296" s="51"/>
      <c r="S296" s="47"/>
      <c r="T296" s="64">
        <v>0.34028887704966554</v>
      </c>
      <c r="U296" s="79">
        <v>1526</v>
      </c>
      <c r="V296" s="79">
        <v>4081</v>
      </c>
      <c r="W296" s="47">
        <v>64.818181799999991</v>
      </c>
      <c r="X296" s="70">
        <v>296</v>
      </c>
      <c r="Y296" s="51"/>
      <c r="Z296" s="48">
        <v>6.7632850241545901</v>
      </c>
      <c r="AA296" s="55">
        <v>5.8644378517430686</v>
      </c>
      <c r="AB296" s="47">
        <v>5.8263616185760627</v>
      </c>
      <c r="AC296" s="47">
        <v>5.897111880299617</v>
      </c>
      <c r="AD296" s="56">
        <v>1.6164164835056525</v>
      </c>
      <c r="AE296" s="56">
        <v>1.4939388765579649</v>
      </c>
      <c r="AF296" s="56">
        <v>1.7215171327582734</v>
      </c>
      <c r="AG296" s="56">
        <v>1.5671354931548704</v>
      </c>
      <c r="AH296" s="56">
        <v>1.6433327642137612</v>
      </c>
      <c r="AI296" s="56">
        <v>1.5017489881508341</v>
      </c>
      <c r="AJ296" s="56">
        <v>0.18726776333297193</v>
      </c>
      <c r="AK296" s="56">
        <v>0.29878777531159301</v>
      </c>
      <c r="AL296" s="56">
        <v>9.1570060253099647E-2</v>
      </c>
      <c r="AM296" s="55">
        <v>0.6012280822795415</v>
      </c>
      <c r="AN296" s="48">
        <v>0.66160150247567018</v>
      </c>
      <c r="AO296" s="48">
        <v>0.54942036151859786</v>
      </c>
      <c r="AP296" s="47">
        <v>0.4435289131570388</v>
      </c>
      <c r="AQ296" s="48">
        <v>0.4054976950657333</v>
      </c>
      <c r="AR296" s="48">
        <v>0.47616431331611819</v>
      </c>
      <c r="AS296" s="48">
        <v>3.9424792280625669E-2</v>
      </c>
      <c r="AT296" s="48">
        <v>4.2683967901656142E-2</v>
      </c>
      <c r="AU296" s="48">
        <v>3.6628024101239859E-2</v>
      </c>
      <c r="AV296" s="85">
        <v>0.86050420168067232</v>
      </c>
      <c r="AW296" s="63">
        <v>3</v>
      </c>
      <c r="AX296" s="63">
        <v>1</v>
      </c>
      <c r="AY296" s="63">
        <v>0</v>
      </c>
      <c r="AZ296" s="63">
        <v>3.01</v>
      </c>
      <c r="BA296" s="63">
        <v>0</v>
      </c>
      <c r="BB296" s="63">
        <v>0</v>
      </c>
      <c r="BC296" s="63">
        <v>1</v>
      </c>
      <c r="BD296" s="63">
        <v>5</v>
      </c>
      <c r="BE296" s="63">
        <v>2</v>
      </c>
      <c r="BF296" s="63">
        <v>4901</v>
      </c>
      <c r="BG296" s="63">
        <v>15458</v>
      </c>
      <c r="BH296" s="63">
        <v>16302</v>
      </c>
      <c r="BI296" s="63">
        <v>14004</v>
      </c>
      <c r="BJ296" s="80">
        <v>4501</v>
      </c>
      <c r="BK296" s="80">
        <v>14178</v>
      </c>
      <c r="BL296" s="63">
        <v>15102</v>
      </c>
      <c r="BM296" s="63">
        <v>12724</v>
      </c>
      <c r="BN296" s="51">
        <v>23.4</v>
      </c>
      <c r="BO296" s="66">
        <v>1.3883723880858214</v>
      </c>
      <c r="BP296" s="51">
        <v>101548</v>
      </c>
      <c r="BQ296" s="51">
        <v>4339.6581196581201</v>
      </c>
      <c r="BR296" s="51">
        <v>46.192933391105683</v>
      </c>
      <c r="BS296" s="51">
        <v>53.807066608894317</v>
      </c>
      <c r="BT296" s="51">
        <v>18358</v>
      </c>
      <c r="BU296" s="51">
        <v>71516</v>
      </c>
      <c r="BV296" s="51">
        <v>11363</v>
      </c>
      <c r="BW296" s="48">
        <v>0.85759371731591405</v>
      </c>
      <c r="BX296" s="48">
        <v>41.558532356395773</v>
      </c>
      <c r="BY296" s="48">
        <v>61.896720775683619</v>
      </c>
      <c r="BZ296" s="48">
        <v>9.8185446032577026</v>
      </c>
      <c r="CA296" s="47">
        <v>1.2898102007961714</v>
      </c>
      <c r="CB296" s="47">
        <v>0.60597722713461977</v>
      </c>
      <c r="CC296" s="47">
        <v>5.0252814774877104</v>
      </c>
      <c r="CD296" s="63">
        <v>0</v>
      </c>
    </row>
    <row r="297" spans="1:82" x14ac:dyDescent="0.45">
      <c r="A297" s="2"/>
      <c r="B297" s="1"/>
      <c r="C297" s="1"/>
      <c r="D297" s="1"/>
      <c r="E297" s="1">
        <v>13</v>
      </c>
      <c r="F297" s="1" t="s">
        <v>573</v>
      </c>
      <c r="G297" s="1">
        <v>13114</v>
      </c>
      <c r="H297" s="1" t="s">
        <v>428</v>
      </c>
      <c r="I297" s="48">
        <v>21.5</v>
      </c>
      <c r="J297" s="48">
        <v>9.1</v>
      </c>
      <c r="K297" s="47">
        <v>0</v>
      </c>
      <c r="L297" s="48">
        <v>7.4</v>
      </c>
      <c r="M297" s="63">
        <v>223.9</v>
      </c>
      <c r="N297" s="63">
        <v>3792.3</v>
      </c>
      <c r="O297" s="47"/>
      <c r="P297" s="47"/>
      <c r="Q297" s="47"/>
      <c r="R297" s="51"/>
      <c r="S297" s="47"/>
      <c r="T297" s="64">
        <v>0.25030383185587646</v>
      </c>
      <c r="U297" s="79">
        <v>2717</v>
      </c>
      <c r="V297" s="79">
        <v>9448</v>
      </c>
      <c r="W297" s="47">
        <v>82.909647800000002</v>
      </c>
      <c r="X297" s="70">
        <v>591</v>
      </c>
      <c r="Y297" s="51"/>
      <c r="Z297" s="48">
        <v>3.9432176656151419</v>
      </c>
      <c r="AA297" s="55">
        <v>5.8446930825962369</v>
      </c>
      <c r="AB297" s="47">
        <v>5.890420733012518</v>
      </c>
      <c r="AC297" s="47">
        <v>5.8075968254376598</v>
      </c>
      <c r="AD297" s="56">
        <v>1.6511435500651581</v>
      </c>
      <c r="AE297" s="56">
        <v>1.6252170259321215</v>
      </c>
      <c r="AF297" s="56">
        <v>1.6721762731049741</v>
      </c>
      <c r="AG297" s="56">
        <v>1.8641943307187268</v>
      </c>
      <c r="AH297" s="56">
        <v>1.9740440949126743</v>
      </c>
      <c r="AI297" s="56">
        <v>1.7750794283729725</v>
      </c>
      <c r="AJ297" s="56">
        <v>0.19529654893243806</v>
      </c>
      <c r="AK297" s="56">
        <v>0.19819719828440507</v>
      </c>
      <c r="AL297" s="56">
        <v>0.19294341612749702</v>
      </c>
      <c r="AM297" s="55">
        <v>0.50422018088011278</v>
      </c>
      <c r="AN297" s="48">
        <v>0.65801469830422477</v>
      </c>
      <c r="AO297" s="48">
        <v>0.37945538505074411</v>
      </c>
      <c r="AP297" s="47">
        <v>0.45450833206094671</v>
      </c>
      <c r="AQ297" s="48">
        <v>0.45188961208844353</v>
      </c>
      <c r="AR297" s="48">
        <v>0.45663275150174293</v>
      </c>
      <c r="AS297" s="48">
        <v>2.8406770753809169E-2</v>
      </c>
      <c r="AT297" s="48">
        <v>5.5495215519633413E-2</v>
      </c>
      <c r="AU297" s="48">
        <v>6.4314472042499007E-3</v>
      </c>
      <c r="AV297" s="85">
        <v>0.89914945321992712</v>
      </c>
      <c r="AW297" s="63">
        <v>23</v>
      </c>
      <c r="AX297" s="63">
        <v>8</v>
      </c>
      <c r="AY297" s="63">
        <v>0</v>
      </c>
      <c r="AZ297" s="63">
        <v>1.21</v>
      </c>
      <c r="BA297" s="63">
        <v>6</v>
      </c>
      <c r="BB297" s="63">
        <v>0</v>
      </c>
      <c r="BC297" s="63">
        <v>8</v>
      </c>
      <c r="BD297" s="63">
        <v>11</v>
      </c>
      <c r="BE297" s="63">
        <v>1</v>
      </c>
      <c r="BF297" s="63">
        <v>10643</v>
      </c>
      <c r="BG297" s="63">
        <v>34636</v>
      </c>
      <c r="BH297" s="63">
        <v>32803</v>
      </c>
      <c r="BI297" s="63">
        <v>34928</v>
      </c>
      <c r="BJ297" s="80">
        <v>9683</v>
      </c>
      <c r="BK297" s="80">
        <v>29996</v>
      </c>
      <c r="BL297" s="63">
        <v>28483</v>
      </c>
      <c r="BM297" s="63">
        <v>30928</v>
      </c>
      <c r="BN297" s="51">
        <v>99.4</v>
      </c>
      <c r="BO297" s="66">
        <v>3.8748999203738053</v>
      </c>
      <c r="BP297" s="51">
        <v>283417</v>
      </c>
      <c r="BQ297" s="51">
        <v>2851.2776659959759</v>
      </c>
      <c r="BR297" s="51">
        <v>44.79371385626127</v>
      </c>
      <c r="BS297" s="51">
        <v>55.206286143738737</v>
      </c>
      <c r="BT297" s="51">
        <v>43259</v>
      </c>
      <c r="BU297" s="51">
        <v>198336</v>
      </c>
      <c r="BV297" s="51">
        <v>36264</v>
      </c>
      <c r="BW297" s="48">
        <v>0.81073437123251069</v>
      </c>
      <c r="BX297" s="48">
        <v>40.095091158438208</v>
      </c>
      <c r="BY297" s="48">
        <v>83.829954460343515</v>
      </c>
      <c r="BZ297" s="48">
        <v>13.503251649217768</v>
      </c>
      <c r="CA297" s="47">
        <v>1.6923142162730267</v>
      </c>
      <c r="CB297" s="47">
        <v>0.84390189196344167</v>
      </c>
      <c r="CC297" s="47">
        <v>3.1951789692683059</v>
      </c>
      <c r="CD297" s="63">
        <v>0</v>
      </c>
    </row>
    <row r="298" spans="1:82" x14ac:dyDescent="0.45">
      <c r="A298" s="2"/>
      <c r="B298" s="1"/>
      <c r="C298" s="1"/>
      <c r="D298" s="1"/>
      <c r="E298" s="1">
        <v>13</v>
      </c>
      <c r="F298" s="1" t="s">
        <v>573</v>
      </c>
      <c r="G298" s="1">
        <v>13115</v>
      </c>
      <c r="H298" s="1" t="s">
        <v>429</v>
      </c>
      <c r="I298" s="48">
        <v>25.5</v>
      </c>
      <c r="J298" s="48">
        <v>9.1999999999999993</v>
      </c>
      <c r="K298" s="47">
        <v>0.2364066193853428</v>
      </c>
      <c r="L298" s="48">
        <v>6</v>
      </c>
      <c r="M298" s="63">
        <v>275.5</v>
      </c>
      <c r="N298" s="63">
        <v>2957.9</v>
      </c>
      <c r="O298" s="47"/>
      <c r="P298" s="47"/>
      <c r="Q298" s="47"/>
      <c r="R298" s="51"/>
      <c r="S298" s="47"/>
      <c r="T298" s="64">
        <v>0.40041844371127383</v>
      </c>
      <c r="U298" s="79">
        <v>2540</v>
      </c>
      <c r="V298" s="79">
        <v>1667</v>
      </c>
      <c r="W298" s="47">
        <v>79.110105599999997</v>
      </c>
      <c r="X298" s="70">
        <v>181</v>
      </c>
      <c r="Y298" s="51"/>
      <c r="Z298" s="48">
        <v>6.1491160645657184</v>
      </c>
      <c r="AA298" s="55">
        <v>2.8037107357527229</v>
      </c>
      <c r="AB298" s="47">
        <v>2.7780678851174936</v>
      </c>
      <c r="AC298" s="47">
        <v>2.8265397203213327</v>
      </c>
      <c r="AD298" s="56">
        <v>0.72798103314281226</v>
      </c>
      <c r="AE298" s="56">
        <v>0.54308093994778073</v>
      </c>
      <c r="AF298" s="56">
        <v>0.89259149062778931</v>
      </c>
      <c r="AG298" s="56">
        <v>0.81651926690342447</v>
      </c>
      <c r="AH298" s="56">
        <v>0.91906005221932119</v>
      </c>
      <c r="AI298" s="56">
        <v>0.72523058613507885</v>
      </c>
      <c r="AJ298" s="56">
        <v>0.1869140490501815</v>
      </c>
      <c r="AK298" s="56">
        <v>0.20887728459530025</v>
      </c>
      <c r="AL298" s="56">
        <v>0.16736090449271049</v>
      </c>
      <c r="AM298" s="55">
        <v>0.24593953822392303</v>
      </c>
      <c r="AN298" s="48">
        <v>0.25065274151436029</v>
      </c>
      <c r="AO298" s="48">
        <v>0.24174352871169294</v>
      </c>
      <c r="AP298" s="47">
        <v>0.22626437516600917</v>
      </c>
      <c r="AQ298" s="48">
        <v>0.20887728459530025</v>
      </c>
      <c r="AR298" s="48">
        <v>0.24174352871169294</v>
      </c>
      <c r="AS298" s="48">
        <v>8.8538233760612289E-2</v>
      </c>
      <c r="AT298" s="48">
        <v>0.16710182767624021</v>
      </c>
      <c r="AU298" s="48">
        <v>1.8595656054745613E-2</v>
      </c>
      <c r="AV298" s="85">
        <v>0.75438596491228072</v>
      </c>
      <c r="AW298" s="63">
        <v>11</v>
      </c>
      <c r="AX298" s="63">
        <v>2</v>
      </c>
      <c r="AY298" s="63">
        <v>0</v>
      </c>
      <c r="AZ298" s="63">
        <v>7.27</v>
      </c>
      <c r="BA298" s="63">
        <v>0</v>
      </c>
      <c r="BB298" s="63">
        <v>0</v>
      </c>
      <c r="BC298" s="63">
        <v>5</v>
      </c>
      <c r="BD298" s="63">
        <v>4</v>
      </c>
      <c r="BE298" s="63">
        <v>1</v>
      </c>
      <c r="BF298" s="63">
        <v>3700</v>
      </c>
      <c r="BG298" s="63">
        <v>11125</v>
      </c>
      <c r="BH298" s="63">
        <v>10287</v>
      </c>
      <c r="BI298" s="63">
        <v>10990</v>
      </c>
      <c r="BJ298" s="80">
        <v>3060</v>
      </c>
      <c r="BK298" s="80">
        <v>9285</v>
      </c>
      <c r="BL298" s="63">
        <v>8607</v>
      </c>
      <c r="BM298" s="63">
        <v>9230</v>
      </c>
      <c r="BN298" s="51">
        <v>1023.7</v>
      </c>
      <c r="BO298" s="66">
        <v>1.4207888899583494</v>
      </c>
      <c r="BP298" s="51">
        <v>103919</v>
      </c>
      <c r="BQ298" s="51">
        <v>101.51313861482856</v>
      </c>
      <c r="BR298" s="51">
        <v>47.10303216928569</v>
      </c>
      <c r="BS298" s="51">
        <v>52.896967830714303</v>
      </c>
      <c r="BT298" s="51">
        <v>23049</v>
      </c>
      <c r="BU298" s="51">
        <v>69444</v>
      </c>
      <c r="BV298" s="51">
        <v>4713</v>
      </c>
      <c r="BW298" s="48">
        <v>0.88988043161271513</v>
      </c>
      <c r="BX298" s="48">
        <v>39.97753585622948</v>
      </c>
      <c r="BY298" s="48">
        <v>20.447741767538723</v>
      </c>
      <c r="BZ298" s="48">
        <v>13.054749706808222</v>
      </c>
      <c r="CA298" s="47">
        <v>1.4677759077371058</v>
      </c>
      <c r="CB298" s="47">
        <v>0.7668521882030741</v>
      </c>
      <c r="CC298" s="47">
        <v>6.2980359825031167</v>
      </c>
      <c r="CD298" s="63">
        <v>0</v>
      </c>
    </row>
    <row r="299" spans="1:82" x14ac:dyDescent="0.45">
      <c r="A299" s="2"/>
      <c r="B299" s="1"/>
      <c r="C299" s="1"/>
      <c r="D299" s="1"/>
      <c r="E299" s="1">
        <v>13</v>
      </c>
      <c r="F299" s="1" t="s">
        <v>573</v>
      </c>
      <c r="G299" s="1">
        <v>13116</v>
      </c>
      <c r="H299" s="1" t="s">
        <v>430</v>
      </c>
      <c r="I299" s="48">
        <v>21.6</v>
      </c>
      <c r="J299" s="48">
        <v>11</v>
      </c>
      <c r="K299" s="47">
        <v>0.81555834378920955</v>
      </c>
      <c r="L299" s="48">
        <v>6.8</v>
      </c>
      <c r="M299" s="63">
        <v>594.29999999999995</v>
      </c>
      <c r="N299" s="63">
        <v>2736.7</v>
      </c>
      <c r="O299" s="47"/>
      <c r="P299" s="47"/>
      <c r="Q299" s="47"/>
      <c r="R299" s="51"/>
      <c r="S299" s="47"/>
      <c r="T299" s="64">
        <v>0.79522623564611294</v>
      </c>
      <c r="U299" s="79">
        <v>8155</v>
      </c>
      <c r="V299" s="79">
        <v>4597</v>
      </c>
      <c r="W299" s="47">
        <v>91.878487300000003</v>
      </c>
      <c r="X299" s="70">
        <v>1080</v>
      </c>
      <c r="Y299" s="51">
        <v>62.735257214554572</v>
      </c>
      <c r="Z299" s="48">
        <v>7.8688524590163933</v>
      </c>
      <c r="AA299" s="55">
        <v>6.4668480165551312</v>
      </c>
      <c r="AB299" s="47">
        <v>7.2522295137136119</v>
      </c>
      <c r="AC299" s="47">
        <v>5.6942329338542006</v>
      </c>
      <c r="AD299" s="56">
        <v>1.9442265649772201</v>
      </c>
      <c r="AE299" s="56">
        <v>2.1369678613494871</v>
      </c>
      <c r="AF299" s="56">
        <v>1.7546182877573993</v>
      </c>
      <c r="AG299" s="56">
        <v>1.4519116837168937</v>
      </c>
      <c r="AH299" s="56">
        <v>1.6658253407370014</v>
      </c>
      <c r="AI299" s="56">
        <v>1.2414752036019334</v>
      </c>
      <c r="AJ299" s="56">
        <v>0.3921830410039886</v>
      </c>
      <c r="AK299" s="56">
        <v>0.67306074373212188</v>
      </c>
      <c r="AL299" s="56">
        <v>0.11587101900284712</v>
      </c>
      <c r="AM299" s="55">
        <v>0.50065920128168762</v>
      </c>
      <c r="AN299" s="48">
        <v>0.60575466935890965</v>
      </c>
      <c r="AO299" s="48">
        <v>0.3972720651526187</v>
      </c>
      <c r="AP299" s="47">
        <v>0.69257856177300103</v>
      </c>
      <c r="AQ299" s="48">
        <v>0.79084637388524315</v>
      </c>
      <c r="AR299" s="48">
        <v>0.59590809772892805</v>
      </c>
      <c r="AS299" s="48">
        <v>9.178752023497605E-2</v>
      </c>
      <c r="AT299" s="48">
        <v>0.13461214874642438</v>
      </c>
      <c r="AU299" s="48">
        <v>4.9659008144077338E-2</v>
      </c>
      <c r="AV299" s="85">
        <v>0.73032258064516131</v>
      </c>
      <c r="AW299" s="63">
        <v>17</v>
      </c>
      <c r="AX299" s="63"/>
      <c r="AY299" s="63">
        <v>0</v>
      </c>
      <c r="AZ299" s="63">
        <v>5.19</v>
      </c>
      <c r="BA299" s="63">
        <v>0</v>
      </c>
      <c r="BB299" s="63">
        <v>0</v>
      </c>
      <c r="BC299" s="63">
        <v>11</v>
      </c>
      <c r="BD299" s="63">
        <v>9</v>
      </c>
      <c r="BE299" s="63">
        <v>3</v>
      </c>
      <c r="BF299" s="63">
        <v>10108</v>
      </c>
      <c r="BG299" s="63">
        <v>31006</v>
      </c>
      <c r="BH299" s="63">
        <v>28767</v>
      </c>
      <c r="BI299" s="63">
        <v>30842</v>
      </c>
      <c r="BJ299" s="80">
        <v>8908</v>
      </c>
      <c r="BK299" s="80">
        <v>27886</v>
      </c>
      <c r="BL299" s="63">
        <v>25727</v>
      </c>
      <c r="BM299" s="63">
        <v>27002</v>
      </c>
      <c r="BN299" s="51">
        <v>7.2</v>
      </c>
      <c r="BO299" s="66">
        <v>1.6408410188652831</v>
      </c>
      <c r="BP299" s="51">
        <v>120014</v>
      </c>
      <c r="BQ299" s="51">
        <v>16668.611111111109</v>
      </c>
      <c r="BR299" s="51">
        <v>49.596713716733049</v>
      </c>
      <c r="BS299" s="51">
        <v>50.403286283266958</v>
      </c>
      <c r="BT299" s="51">
        <v>26511</v>
      </c>
      <c r="BU299" s="51">
        <v>79992</v>
      </c>
      <c r="BV299" s="51">
        <v>12927</v>
      </c>
      <c r="BW299" s="48">
        <v>0.98316229949188005</v>
      </c>
      <c r="BX299" s="48">
        <v>49.302430243024304</v>
      </c>
      <c r="BY299" s="48">
        <v>48.760891705329861</v>
      </c>
      <c r="BZ299" s="48">
        <v>13.346730302269112</v>
      </c>
      <c r="CA299" s="47">
        <v>1.7756923485777789</v>
      </c>
      <c r="CB299" s="47">
        <v>0.85776857490896474</v>
      </c>
      <c r="CC299" s="47">
        <v>9.4011225632800226</v>
      </c>
      <c r="CD299" s="63">
        <v>0</v>
      </c>
    </row>
    <row r="300" spans="1:82" x14ac:dyDescent="0.45">
      <c r="A300" s="2"/>
      <c r="B300" s="1"/>
      <c r="C300" s="1"/>
      <c r="D300" s="1"/>
      <c r="E300" s="1">
        <v>13</v>
      </c>
      <c r="F300" s="1" t="s">
        <v>573</v>
      </c>
      <c r="G300" s="1">
        <v>13117</v>
      </c>
      <c r="H300" s="1" t="s">
        <v>431</v>
      </c>
      <c r="I300" s="48">
        <v>25.4</v>
      </c>
      <c r="J300" s="48">
        <v>9.9</v>
      </c>
      <c r="K300" s="47">
        <v>0.58139534883720934</v>
      </c>
      <c r="L300" s="48">
        <v>5.4</v>
      </c>
      <c r="M300" s="63">
        <v>660.1</v>
      </c>
      <c r="N300" s="63">
        <v>2398.1999999999998</v>
      </c>
      <c r="O300" s="47"/>
      <c r="P300" s="47"/>
      <c r="Q300" s="47"/>
      <c r="R300" s="51"/>
      <c r="S300" s="47"/>
      <c r="T300" s="64">
        <v>1.1628282000338557</v>
      </c>
      <c r="U300" s="79">
        <v>7841</v>
      </c>
      <c r="V300" s="79">
        <v>9523</v>
      </c>
      <c r="W300" s="47">
        <v>90.466392299999995</v>
      </c>
      <c r="X300" s="70">
        <v>912</v>
      </c>
      <c r="Y300" s="51"/>
      <c r="Z300" s="48">
        <v>5.0798258345428158</v>
      </c>
      <c r="AA300" s="55">
        <v>5.7648406896490467</v>
      </c>
      <c r="AB300" s="47">
        <v>6.0822833073096332</v>
      </c>
      <c r="AC300" s="47">
        <v>5.4607745952244313</v>
      </c>
      <c r="AD300" s="56">
        <v>1.4567548121763383</v>
      </c>
      <c r="AE300" s="56">
        <v>1.4343294963506301</v>
      </c>
      <c r="AF300" s="56">
        <v>1.4782351611276325</v>
      </c>
      <c r="AG300" s="56">
        <v>1.6344078380515015</v>
      </c>
      <c r="AH300" s="56">
        <v>1.8337630269799194</v>
      </c>
      <c r="AI300" s="56">
        <v>1.443453157336394</v>
      </c>
      <c r="AJ300" s="56">
        <v>0.30201014398777742</v>
      </c>
      <c r="AK300" s="56">
        <v>0.47205780892552379</v>
      </c>
      <c r="AL300" s="56">
        <v>0.13912801516495366</v>
      </c>
      <c r="AM300" s="55">
        <v>0.50631112374421516</v>
      </c>
      <c r="AN300" s="48">
        <v>0.52652601764769968</v>
      </c>
      <c r="AO300" s="48">
        <v>0.48694805307733779</v>
      </c>
      <c r="AP300" s="47">
        <v>0.41748461080663357</v>
      </c>
      <c r="AQ300" s="48">
        <v>0.47205780892552379</v>
      </c>
      <c r="AR300" s="48">
        <v>0.36521103980800335</v>
      </c>
      <c r="AS300" s="48">
        <v>7.1061210350065296E-2</v>
      </c>
      <c r="AT300" s="48">
        <v>0.10893641744435165</v>
      </c>
      <c r="AU300" s="48">
        <v>3.4782003791238414E-2</v>
      </c>
      <c r="AV300" s="85">
        <v>0.8120184899845917</v>
      </c>
      <c r="AW300" s="63">
        <v>33</v>
      </c>
      <c r="AX300" s="63">
        <v>4</v>
      </c>
      <c r="AY300" s="63">
        <v>0</v>
      </c>
      <c r="AZ300" s="63">
        <v>3.51</v>
      </c>
      <c r="BA300" s="63">
        <v>0</v>
      </c>
      <c r="BB300" s="63">
        <v>0</v>
      </c>
      <c r="BC300" s="63">
        <v>4</v>
      </c>
      <c r="BD300" s="63">
        <v>2</v>
      </c>
      <c r="BE300" s="63">
        <v>2</v>
      </c>
      <c r="BF300" s="63">
        <v>8150</v>
      </c>
      <c r="BG300" s="63">
        <v>24861</v>
      </c>
      <c r="BH300" s="63">
        <v>27125</v>
      </c>
      <c r="BI300" s="63">
        <v>24462</v>
      </c>
      <c r="BJ300" s="80">
        <v>7350</v>
      </c>
      <c r="BK300" s="80">
        <v>21741</v>
      </c>
      <c r="BL300" s="63">
        <v>24325</v>
      </c>
      <c r="BM300" s="63">
        <v>21982</v>
      </c>
      <c r="BN300" s="51">
        <v>6.7</v>
      </c>
      <c r="BO300" s="66">
        <v>1.5432907274859122</v>
      </c>
      <c r="BP300" s="51">
        <v>112879</v>
      </c>
      <c r="BQ300" s="51">
        <v>16847.611940298506</v>
      </c>
      <c r="BR300" s="51">
        <v>48.927612753479387</v>
      </c>
      <c r="BS300" s="51">
        <v>51.072387246520613</v>
      </c>
      <c r="BT300" s="51">
        <v>21766</v>
      </c>
      <c r="BU300" s="51">
        <v>79518</v>
      </c>
      <c r="BV300" s="51">
        <v>10603</v>
      </c>
      <c r="BW300" s="48">
        <v>0.95716134900643712</v>
      </c>
      <c r="BX300" s="48">
        <v>40.70650670288488</v>
      </c>
      <c r="BY300" s="48">
        <v>48.71359000275659</v>
      </c>
      <c r="BZ300" s="48">
        <v>12.298122212589487</v>
      </c>
      <c r="CA300" s="47">
        <v>1.5683400660514293</v>
      </c>
      <c r="CB300" s="47">
        <v>0.78303025100096801</v>
      </c>
      <c r="CC300" s="47">
        <v>7.2603630648586988</v>
      </c>
      <c r="CD300" s="63">
        <v>0</v>
      </c>
    </row>
    <row r="301" spans="1:82" x14ac:dyDescent="0.45">
      <c r="A301" s="2"/>
      <c r="B301" s="1"/>
      <c r="C301" s="1"/>
      <c r="D301" s="1"/>
      <c r="E301" s="1">
        <v>13</v>
      </c>
      <c r="F301" s="1" t="s">
        <v>573</v>
      </c>
      <c r="G301" s="1">
        <v>13118</v>
      </c>
      <c r="H301" s="1" t="s">
        <v>432</v>
      </c>
      <c r="I301" s="48">
        <v>20.5</v>
      </c>
      <c r="J301" s="48">
        <v>8.4</v>
      </c>
      <c r="K301" s="47">
        <v>0.1303780964797914</v>
      </c>
      <c r="L301" s="48">
        <v>7.3</v>
      </c>
      <c r="M301" s="63">
        <v>547</v>
      </c>
      <c r="N301" s="63">
        <v>3258.3</v>
      </c>
      <c r="O301" s="47"/>
      <c r="P301" s="47"/>
      <c r="Q301" s="47"/>
      <c r="R301" s="51"/>
      <c r="S301" s="47"/>
      <c r="T301" s="64">
        <v>0.97565180619032899</v>
      </c>
      <c r="U301" s="79">
        <v>5615</v>
      </c>
      <c r="V301" s="79">
        <v>11190</v>
      </c>
      <c r="W301" s="47">
        <v>98.847262200000003</v>
      </c>
      <c r="X301" s="70">
        <v>796</v>
      </c>
      <c r="Y301" s="51">
        <v>65.189048239895698</v>
      </c>
      <c r="Z301" s="48">
        <v>4.490057729313663</v>
      </c>
      <c r="AA301" s="55">
        <v>5.8539666089096887</v>
      </c>
      <c r="AB301" s="47">
        <v>6.346480817467131</v>
      </c>
      <c r="AC301" s="47">
        <v>5.397563296569583</v>
      </c>
      <c r="AD301" s="56">
        <v>1.6760319336712386</v>
      </c>
      <c r="AE301" s="56">
        <v>1.6497483292089625</v>
      </c>
      <c r="AF301" s="56">
        <v>1.700388437358626</v>
      </c>
      <c r="AG301" s="56">
        <v>1.5464835716483409</v>
      </c>
      <c r="AH301" s="56">
        <v>1.8012558288301939</v>
      </c>
      <c r="AI301" s="56">
        <v>1.3103910893405923</v>
      </c>
      <c r="AJ301" s="56">
        <v>0.26719349667222647</v>
      </c>
      <c r="AK301" s="56">
        <v>0.38718583236536874</v>
      </c>
      <c r="AL301" s="56">
        <v>0.15599893920721339</v>
      </c>
      <c r="AM301" s="55">
        <v>0.39674185869512413</v>
      </c>
      <c r="AN301" s="48">
        <v>0.35351749911620622</v>
      </c>
      <c r="AO301" s="48">
        <v>0.43679702978019752</v>
      </c>
      <c r="AP301" s="47">
        <v>0.49390313021229737</v>
      </c>
      <c r="AQ301" s="48">
        <v>0.50502499873743756</v>
      </c>
      <c r="AR301" s="48">
        <v>0.4835967115423615</v>
      </c>
      <c r="AS301" s="48">
        <v>0.10525804414360436</v>
      </c>
      <c r="AT301" s="48">
        <v>0.16834166624581251</v>
      </c>
      <c r="AU301" s="48">
        <v>4.6799681762164022E-2</v>
      </c>
      <c r="AV301" s="85">
        <v>0.83817427385892118</v>
      </c>
      <c r="AW301" s="63">
        <v>17</v>
      </c>
      <c r="AX301" s="63">
        <v>1</v>
      </c>
      <c r="AY301" s="63">
        <v>0</v>
      </c>
      <c r="AZ301" s="63">
        <v>2.39</v>
      </c>
      <c r="BA301" s="63">
        <v>0</v>
      </c>
      <c r="BB301" s="63">
        <v>0</v>
      </c>
      <c r="BC301" s="63">
        <v>3</v>
      </c>
      <c r="BD301" s="63">
        <v>8</v>
      </c>
      <c r="BE301" s="63">
        <v>1</v>
      </c>
      <c r="BF301" s="63">
        <v>7117</v>
      </c>
      <c r="BG301" s="63">
        <v>21320</v>
      </c>
      <c r="BH301" s="63">
        <v>22246</v>
      </c>
      <c r="BI301" s="63">
        <v>21336</v>
      </c>
      <c r="BJ301" s="80">
        <v>6237</v>
      </c>
      <c r="BK301" s="80">
        <v>18360</v>
      </c>
      <c r="BL301" s="63">
        <v>19366</v>
      </c>
      <c r="BM301" s="63">
        <v>19096</v>
      </c>
      <c r="BN301" s="51">
        <v>12.9</v>
      </c>
      <c r="BO301" s="66">
        <v>1.6955430112701693</v>
      </c>
      <c r="BP301" s="51">
        <v>124015</v>
      </c>
      <c r="BQ301" s="51">
        <v>9613.5658914728683</v>
      </c>
      <c r="BR301" s="51">
        <v>48.102245696085149</v>
      </c>
      <c r="BS301" s="51">
        <v>51.897754303914844</v>
      </c>
      <c r="BT301" s="51">
        <v>21337</v>
      </c>
      <c r="BU301" s="51">
        <v>86376</v>
      </c>
      <c r="BV301" s="51">
        <v>14691</v>
      </c>
      <c r="BW301" s="48">
        <v>0.92610542879622348</v>
      </c>
      <c r="BX301" s="48">
        <v>41.710660368620914</v>
      </c>
      <c r="BY301" s="48">
        <v>68.852228523222564</v>
      </c>
      <c r="BZ301" s="48">
        <v>12.532270187248782</v>
      </c>
      <c r="CA301" s="47">
        <v>1.6867465145716352</v>
      </c>
      <c r="CB301" s="47">
        <v>0.84557240528395528</v>
      </c>
      <c r="CC301" s="47">
        <v>7.1638106486115554</v>
      </c>
      <c r="CD301" s="63">
        <v>0</v>
      </c>
    </row>
    <row r="302" spans="1:82" x14ac:dyDescent="0.45">
      <c r="A302" s="2"/>
      <c r="B302" s="1"/>
      <c r="C302" s="1"/>
      <c r="D302" s="1"/>
      <c r="E302" s="1">
        <v>13</v>
      </c>
      <c r="F302" s="1" t="s">
        <v>573</v>
      </c>
      <c r="G302" s="1">
        <v>13119</v>
      </c>
      <c r="H302" s="1" t="s">
        <v>476</v>
      </c>
      <c r="I302" s="48">
        <v>22.7</v>
      </c>
      <c r="J302" s="48">
        <v>9.6999999999999993</v>
      </c>
      <c r="K302" s="47">
        <v>0.20077441560304032</v>
      </c>
      <c r="L302" s="48">
        <v>6.1</v>
      </c>
      <c r="M302" s="63">
        <v>285.5</v>
      </c>
      <c r="N302" s="63">
        <v>1178.7</v>
      </c>
      <c r="O302" s="47">
        <v>0.18523012064037758</v>
      </c>
      <c r="P302" s="47">
        <v>0.18523012064037758</v>
      </c>
      <c r="Q302" s="47">
        <v>1164.7269985866938</v>
      </c>
      <c r="R302" s="51"/>
      <c r="S302" s="47"/>
      <c r="T302" s="64">
        <v>0.4853195867886469</v>
      </c>
      <c r="U302" s="79">
        <v>20634</v>
      </c>
      <c r="V302" s="79">
        <v>11819</v>
      </c>
      <c r="W302" s="47">
        <v>76.022944600000002</v>
      </c>
      <c r="X302" s="70">
        <v>1884</v>
      </c>
      <c r="Y302" s="51">
        <v>14.341029685931451</v>
      </c>
      <c r="Z302" s="48">
        <v>5.4568350356793056</v>
      </c>
      <c r="AA302" s="55">
        <v>4.0522981375579024</v>
      </c>
      <c r="AB302" s="47">
        <v>4.290718695381476</v>
      </c>
      <c r="AC302" s="47">
        <v>3.8238444011586536</v>
      </c>
      <c r="AD302" s="56">
        <v>1.0479448535079541</v>
      </c>
      <c r="AE302" s="56">
        <v>1.0839315585360549</v>
      </c>
      <c r="AF302" s="56">
        <v>1.013462519855959</v>
      </c>
      <c r="AG302" s="56">
        <v>1.1617322106314096</v>
      </c>
      <c r="AH302" s="56">
        <v>1.2114529183638261</v>
      </c>
      <c r="AI302" s="56">
        <v>1.1140900040969761</v>
      </c>
      <c r="AJ302" s="56">
        <v>0.19270439512843288</v>
      </c>
      <c r="AK302" s="56">
        <v>0.27004523257645657</v>
      </c>
      <c r="AL302" s="56">
        <v>0.11859667785548456</v>
      </c>
      <c r="AM302" s="55">
        <v>0.30098591239107614</v>
      </c>
      <c r="AN302" s="48">
        <v>0.38631470771354204</v>
      </c>
      <c r="AO302" s="48">
        <v>0.21922416209650175</v>
      </c>
      <c r="AP302" s="47">
        <v>0.30832703220549262</v>
      </c>
      <c r="AQ302" s="48">
        <v>0.32630465602988501</v>
      </c>
      <c r="AR302" s="48">
        <v>0.29110093655437119</v>
      </c>
      <c r="AS302" s="48">
        <v>5.6893678561727806E-2</v>
      </c>
      <c r="AT302" s="48">
        <v>0.10126696221617121</v>
      </c>
      <c r="AU302" s="48">
        <v>1.4375354891573886E-2</v>
      </c>
      <c r="AV302" s="85">
        <v>0.7749094202898551</v>
      </c>
      <c r="AW302" s="63">
        <v>37</v>
      </c>
      <c r="AX302" s="63">
        <v>8</v>
      </c>
      <c r="AY302" s="63">
        <v>2.56</v>
      </c>
      <c r="AZ302" s="63">
        <v>4.4800000000000004</v>
      </c>
      <c r="BA302" s="63">
        <v>3</v>
      </c>
      <c r="BB302" s="63">
        <v>0</v>
      </c>
      <c r="BC302" s="63">
        <v>0</v>
      </c>
      <c r="BD302" s="63">
        <v>20</v>
      </c>
      <c r="BE302" s="63">
        <v>6</v>
      </c>
      <c r="BF302" s="63">
        <v>27787</v>
      </c>
      <c r="BG302" s="63">
        <v>77601</v>
      </c>
      <c r="BH302" s="63">
        <v>83052</v>
      </c>
      <c r="BI302" s="63">
        <v>85006</v>
      </c>
      <c r="BJ302" s="80">
        <v>24267</v>
      </c>
      <c r="BK302" s="80">
        <v>64801</v>
      </c>
      <c r="BL302" s="63">
        <v>69692</v>
      </c>
      <c r="BM302" s="63">
        <v>73566</v>
      </c>
      <c r="BN302" s="51">
        <v>133</v>
      </c>
      <c r="BO302" s="66">
        <v>7.5167455636834548</v>
      </c>
      <c r="BP302" s="51">
        <v>549788</v>
      </c>
      <c r="BQ302" s="51">
        <v>4133.7443609022557</v>
      </c>
      <c r="BR302" s="51">
        <v>48.938318042590964</v>
      </c>
      <c r="BS302" s="51">
        <v>51.061681957409036</v>
      </c>
      <c r="BT302" s="51">
        <v>123401</v>
      </c>
      <c r="BU302" s="51">
        <v>382086</v>
      </c>
      <c r="BV302" s="51">
        <v>29314</v>
      </c>
      <c r="BW302" s="48">
        <v>0.9576084131614877</v>
      </c>
      <c r="BX302" s="48">
        <v>39.968750490727217</v>
      </c>
      <c r="BY302" s="48">
        <v>23.755074918355604</v>
      </c>
      <c r="BZ302" s="48">
        <v>13.038494692418301</v>
      </c>
      <c r="CA302" s="47">
        <v>1.5774171068068172</v>
      </c>
      <c r="CB302" s="47">
        <v>0.76597365891981684</v>
      </c>
      <c r="CC302" s="47">
        <v>6.3039068033673455</v>
      </c>
      <c r="CD302" s="63">
        <v>2</v>
      </c>
    </row>
    <row r="303" spans="1:82" x14ac:dyDescent="0.45">
      <c r="A303" s="2"/>
      <c r="B303" s="1"/>
      <c r="C303" s="1"/>
      <c r="D303" s="1"/>
      <c r="E303" s="1">
        <v>13</v>
      </c>
      <c r="F303" s="1" t="s">
        <v>573</v>
      </c>
      <c r="G303" s="1">
        <v>13120</v>
      </c>
      <c r="H303" s="1" t="s">
        <v>450</v>
      </c>
      <c r="I303" s="48">
        <v>21.1</v>
      </c>
      <c r="J303" s="48">
        <v>8.1999999999999993</v>
      </c>
      <c r="K303" s="47">
        <v>3.7979491074819599E-2</v>
      </c>
      <c r="L303" s="48">
        <v>7.2</v>
      </c>
      <c r="M303" s="63">
        <v>520</v>
      </c>
      <c r="N303" s="63">
        <v>5774.2</v>
      </c>
      <c r="O303" s="47"/>
      <c r="P303" s="47"/>
      <c r="Q303" s="47"/>
      <c r="R303" s="51"/>
      <c r="S303" s="47"/>
      <c r="T303" s="64">
        <v>0.37109675108289381</v>
      </c>
      <c r="U303" s="79">
        <v>3792</v>
      </c>
      <c r="V303" s="79">
        <v>7085</v>
      </c>
      <c r="W303" s="47">
        <v>93.726415100000011</v>
      </c>
      <c r="X303" s="70">
        <v>385</v>
      </c>
      <c r="Y303" s="51"/>
      <c r="Z303" s="48">
        <v>5.3908355795148255</v>
      </c>
      <c r="AA303" s="55">
        <v>6.814443848982684</v>
      </c>
      <c r="AB303" s="47">
        <v>6.2783111956399482</v>
      </c>
      <c r="AC303" s="47">
        <v>7.2563313808941894</v>
      </c>
      <c r="AD303" s="56">
        <v>2.1713821078114317</v>
      </c>
      <c r="AE303" s="56">
        <v>2.0246019816558789</v>
      </c>
      <c r="AF303" s="56">
        <v>2.2923602039526356</v>
      </c>
      <c r="AG303" s="56">
        <v>1.700145990797036</v>
      </c>
      <c r="AH303" s="56">
        <v>1.615591480311257</v>
      </c>
      <c r="AI303" s="56">
        <v>1.7698369221693144</v>
      </c>
      <c r="AJ303" s="56">
        <v>0.19403840112357473</v>
      </c>
      <c r="AK303" s="56">
        <v>0.28630735094123538</v>
      </c>
      <c r="AL303" s="56">
        <v>0.11798912814462095</v>
      </c>
      <c r="AM303" s="55">
        <v>0.68837432779553898</v>
      </c>
      <c r="AN303" s="48">
        <v>0.81802100268924405</v>
      </c>
      <c r="AO303" s="48">
        <v>0.58151784585563193</v>
      </c>
      <c r="AP303" s="47">
        <v>0.59135512723375161</v>
      </c>
      <c r="AQ303" s="48">
        <v>0.42946102641185313</v>
      </c>
      <c r="AR303" s="48">
        <v>0.7247903586026716</v>
      </c>
      <c r="AS303" s="48">
        <v>4.6199619315136844E-2</v>
      </c>
      <c r="AT303" s="48">
        <v>8.1802100268924399E-2</v>
      </c>
      <c r="AU303" s="48">
        <v>1.6855589734945851E-2</v>
      </c>
      <c r="AV303" s="85">
        <v>0.89220338983050851</v>
      </c>
      <c r="AW303" s="63">
        <v>15</v>
      </c>
      <c r="AX303" s="63">
        <v>5</v>
      </c>
      <c r="AY303" s="63">
        <v>0</v>
      </c>
      <c r="AZ303" s="63">
        <v>4.82</v>
      </c>
      <c r="BA303" s="63">
        <v>1</v>
      </c>
      <c r="BB303" s="63">
        <v>0</v>
      </c>
      <c r="BC303" s="63">
        <v>3</v>
      </c>
      <c r="BD303" s="63">
        <v>5</v>
      </c>
      <c r="BE303" s="63"/>
      <c r="BF303" s="63">
        <v>10446</v>
      </c>
      <c r="BG303" s="63">
        <v>27492</v>
      </c>
      <c r="BH303" s="63">
        <v>27535</v>
      </c>
      <c r="BI303" s="63">
        <v>29618</v>
      </c>
      <c r="BJ303" s="80">
        <v>8926</v>
      </c>
      <c r="BK303" s="80">
        <v>24692</v>
      </c>
      <c r="BL303" s="63">
        <v>24815</v>
      </c>
      <c r="BM303" s="63">
        <v>25378</v>
      </c>
      <c r="BN303" s="51">
        <v>16.899999999999999</v>
      </c>
      <c r="BO303" s="66">
        <v>3.0185081682475237</v>
      </c>
      <c r="BP303" s="51">
        <v>220779</v>
      </c>
      <c r="BQ303" s="51">
        <v>13063.846153846154</v>
      </c>
      <c r="BR303" s="51">
        <v>45.18772165830989</v>
      </c>
      <c r="BS303" s="51">
        <v>54.812278341690103</v>
      </c>
      <c r="BT303" s="51">
        <v>29564</v>
      </c>
      <c r="BU303" s="51">
        <v>142493</v>
      </c>
      <c r="BV303" s="51">
        <v>35858</v>
      </c>
      <c r="BW303" s="48">
        <v>0.82368781138165748</v>
      </c>
      <c r="BX303" s="48">
        <v>45.912430786073699</v>
      </c>
      <c r="BY303" s="48">
        <v>121.28940603436614</v>
      </c>
      <c r="BZ303" s="48">
        <v>12.663828968568886</v>
      </c>
      <c r="CA303" s="47">
        <v>1.7288972709888599</v>
      </c>
      <c r="CB303" s="47">
        <v>0.83785526691294543</v>
      </c>
      <c r="CC303" s="47">
        <v>7.2090745145334525</v>
      </c>
      <c r="CD303" s="63">
        <v>0</v>
      </c>
    </row>
    <row r="304" spans="1:82" x14ac:dyDescent="0.45">
      <c r="A304" s="2"/>
      <c r="B304" s="1"/>
      <c r="C304" s="1"/>
      <c r="D304" s="1"/>
      <c r="E304" s="1">
        <v>13</v>
      </c>
      <c r="F304" s="1" t="s">
        <v>573</v>
      </c>
      <c r="G304" s="1">
        <v>13121</v>
      </c>
      <c r="H304" s="1" t="s">
        <v>477</v>
      </c>
      <c r="I304" s="48">
        <v>19.7</v>
      </c>
      <c r="J304" s="48">
        <v>8.5</v>
      </c>
      <c r="K304" s="47">
        <v>0.28011204481792717</v>
      </c>
      <c r="L304" s="48">
        <v>6.7</v>
      </c>
      <c r="M304" s="63">
        <v>726.9</v>
      </c>
      <c r="N304" s="63">
        <v>2898.1</v>
      </c>
      <c r="O304" s="47"/>
      <c r="P304" s="47"/>
      <c r="Q304" s="47"/>
      <c r="R304" s="51"/>
      <c r="S304" s="47"/>
      <c r="T304" s="64">
        <v>0.90221485487325515</v>
      </c>
      <c r="U304" s="79">
        <v>6258</v>
      </c>
      <c r="V304" s="79">
        <v>5279</v>
      </c>
      <c r="W304" s="47">
        <v>98.888116699999998</v>
      </c>
      <c r="X304" s="70">
        <v>966</v>
      </c>
      <c r="Y304" s="51"/>
      <c r="Z304" s="48">
        <v>6.9156293222683258</v>
      </c>
      <c r="AA304" s="55">
        <v>7.5516204860229497</v>
      </c>
      <c r="AB304" s="47">
        <v>7.728494623655914</v>
      </c>
      <c r="AC304" s="47">
        <v>7.3833762165790358</v>
      </c>
      <c r="AD304" s="56">
        <v>1.7363812831202445</v>
      </c>
      <c r="AE304" s="56">
        <v>1.5456989247311828</v>
      </c>
      <c r="AF304" s="56">
        <v>1.9177600562542949</v>
      </c>
      <c r="AG304" s="56">
        <v>1.7363812831202445</v>
      </c>
      <c r="AH304" s="56">
        <v>1.9489247311827955</v>
      </c>
      <c r="AI304" s="56">
        <v>1.5342080450034359</v>
      </c>
      <c r="AJ304" s="56">
        <v>0.44228579853062827</v>
      </c>
      <c r="AK304" s="56">
        <v>0.67204301075268824</v>
      </c>
      <c r="AL304" s="56">
        <v>0.22373867322966776</v>
      </c>
      <c r="AM304" s="55">
        <v>0.52419057603630015</v>
      </c>
      <c r="AN304" s="48">
        <v>0.62163978494623662</v>
      </c>
      <c r="AO304" s="48">
        <v>0.43149601265721638</v>
      </c>
      <c r="AP304" s="47">
        <v>0.48323818728346424</v>
      </c>
      <c r="AQ304" s="48">
        <v>0.40322580645161288</v>
      </c>
      <c r="AR304" s="48">
        <v>0.55934668307416935</v>
      </c>
      <c r="AS304" s="48">
        <v>0.12285716625850786</v>
      </c>
      <c r="AT304" s="48">
        <v>0.23521505376344087</v>
      </c>
      <c r="AU304" s="48">
        <v>1.5981333802119125E-2</v>
      </c>
      <c r="AV304" s="85">
        <v>0.79934924078091107</v>
      </c>
      <c r="AW304" s="63">
        <v>28</v>
      </c>
      <c r="AX304" s="63">
        <v>15</v>
      </c>
      <c r="AY304" s="63">
        <v>0</v>
      </c>
      <c r="AZ304" s="63">
        <v>2.2400000000000002</v>
      </c>
      <c r="BA304" s="63">
        <v>4</v>
      </c>
      <c r="BB304" s="63">
        <v>0</v>
      </c>
      <c r="BC304" s="63">
        <v>7</v>
      </c>
      <c r="BD304" s="63">
        <v>2</v>
      </c>
      <c r="BE304" s="63">
        <v>3</v>
      </c>
      <c r="BF304" s="63">
        <v>9724</v>
      </c>
      <c r="BG304" s="63">
        <v>29389</v>
      </c>
      <c r="BH304" s="63">
        <v>26727</v>
      </c>
      <c r="BI304" s="63">
        <v>27560</v>
      </c>
      <c r="BJ304" s="80">
        <v>8524</v>
      </c>
      <c r="BK304" s="80">
        <v>26429</v>
      </c>
      <c r="BL304" s="63">
        <v>23927</v>
      </c>
      <c r="BM304" s="63">
        <v>25080</v>
      </c>
      <c r="BN304" s="51">
        <v>9.6999999999999993</v>
      </c>
      <c r="BO304" s="66">
        <v>1.6721500822512336</v>
      </c>
      <c r="BP304" s="51">
        <v>122304</v>
      </c>
      <c r="BQ304" s="51">
        <v>12608.659793814433</v>
      </c>
      <c r="BR304" s="51">
        <v>48.756377551020407</v>
      </c>
      <c r="BS304" s="51">
        <v>51.243622448979586</v>
      </c>
      <c r="BT304" s="51">
        <v>22687</v>
      </c>
      <c r="BU304" s="51">
        <v>81969</v>
      </c>
      <c r="BV304" s="51">
        <v>16946</v>
      </c>
      <c r="BW304" s="48">
        <v>0.95078206465067783</v>
      </c>
      <c r="BX304" s="48">
        <v>48.351205943710426</v>
      </c>
      <c r="BY304" s="48">
        <v>74.694759113148507</v>
      </c>
      <c r="BZ304" s="48">
        <v>11.743227907435733</v>
      </c>
      <c r="CA304" s="47">
        <v>1.6536966353055662</v>
      </c>
      <c r="CB304" s="47">
        <v>0.79789704602628508</v>
      </c>
      <c r="CC304" s="47">
        <v>15</v>
      </c>
      <c r="CD304" s="63">
        <v>0</v>
      </c>
    </row>
    <row r="305" spans="1:82" x14ac:dyDescent="0.45">
      <c r="A305" s="2"/>
      <c r="B305" s="1"/>
      <c r="C305" s="1"/>
      <c r="D305" s="1"/>
      <c r="E305" s="1">
        <v>13</v>
      </c>
      <c r="F305" s="1" t="s">
        <v>573</v>
      </c>
      <c r="G305" s="1">
        <v>13122</v>
      </c>
      <c r="H305" s="1" t="s">
        <v>247</v>
      </c>
      <c r="I305" s="48">
        <v>20.5</v>
      </c>
      <c r="J305" s="48">
        <v>8.9</v>
      </c>
      <c r="K305" s="47">
        <v>0.43383947939262474</v>
      </c>
      <c r="L305" s="48">
        <v>6.6</v>
      </c>
      <c r="M305" s="63">
        <v>486.1</v>
      </c>
      <c r="N305" s="63">
        <v>2077.1</v>
      </c>
      <c r="O305" s="47">
        <v>0.83227911312337699</v>
      </c>
      <c r="P305" s="47">
        <v>0.83227911312337699</v>
      </c>
      <c r="Q305" s="47">
        <v>22620.097876023705</v>
      </c>
      <c r="R305" s="51">
        <v>74</v>
      </c>
      <c r="S305" s="47">
        <v>58.675677475198079</v>
      </c>
      <c r="T305" s="64">
        <v>0.8490120846927226</v>
      </c>
      <c r="U305" s="79">
        <v>15544</v>
      </c>
      <c r="V305" s="79">
        <v>12569</v>
      </c>
      <c r="W305" s="47">
        <v>88.690981100000002</v>
      </c>
      <c r="X305" s="70">
        <v>1232</v>
      </c>
      <c r="Y305" s="51"/>
      <c r="Z305" s="48">
        <v>8.9869281045751634</v>
      </c>
      <c r="AA305" s="55">
        <v>5.0336126105242238</v>
      </c>
      <c r="AB305" s="47">
        <v>5.4548816568047336</v>
      </c>
      <c r="AC305" s="47">
        <v>4.616639477977162</v>
      </c>
      <c r="AD305" s="56">
        <v>1.3867271583269862</v>
      </c>
      <c r="AE305" s="56">
        <v>1.4204545454545454</v>
      </c>
      <c r="AF305" s="56">
        <v>1.3539967373572595</v>
      </c>
      <c r="AG305" s="56">
        <v>1.4157035467099381</v>
      </c>
      <c r="AH305" s="56">
        <v>1.5633405056481979</v>
      </c>
      <c r="AI305" s="56">
        <v>1.2724306688417619</v>
      </c>
      <c r="AJ305" s="56">
        <v>0.2483690432824453</v>
      </c>
      <c r="AK305" s="56">
        <v>0.34460731576116194</v>
      </c>
      <c r="AL305" s="56">
        <v>0.15497553017944538</v>
      </c>
      <c r="AM305" s="55">
        <v>0.36841408086896049</v>
      </c>
      <c r="AN305" s="48">
        <v>0.52111350188273264</v>
      </c>
      <c r="AO305" s="48">
        <v>0.22022838499184338</v>
      </c>
      <c r="AP305" s="47">
        <v>0.40980892141603475</v>
      </c>
      <c r="AQ305" s="48">
        <v>0.38663259817105972</v>
      </c>
      <c r="AR305" s="48">
        <v>0.43230016313213704</v>
      </c>
      <c r="AS305" s="48">
        <v>0.10348710136768553</v>
      </c>
      <c r="AT305" s="48">
        <v>0.17650618612157074</v>
      </c>
      <c r="AU305" s="48">
        <v>3.2626427406199025E-2</v>
      </c>
      <c r="AV305" s="85">
        <v>0.74095394736842102</v>
      </c>
      <c r="AW305" s="63">
        <v>13</v>
      </c>
      <c r="AX305" s="63">
        <v>2</v>
      </c>
      <c r="AY305" s="63">
        <v>1.81</v>
      </c>
      <c r="AZ305" s="63">
        <v>5.14</v>
      </c>
      <c r="BA305" s="63">
        <v>1</v>
      </c>
      <c r="BB305" s="63">
        <v>0</v>
      </c>
      <c r="BC305" s="63">
        <v>7</v>
      </c>
      <c r="BD305" s="63">
        <v>21</v>
      </c>
      <c r="BE305" s="63">
        <v>2</v>
      </c>
      <c r="BF305" s="63">
        <v>16716</v>
      </c>
      <c r="BG305" s="63">
        <v>48679</v>
      </c>
      <c r="BH305" s="63">
        <v>48566</v>
      </c>
      <c r="BI305" s="63">
        <v>50595</v>
      </c>
      <c r="BJ305" s="80">
        <v>14796</v>
      </c>
      <c r="BK305" s="80">
        <v>40759</v>
      </c>
      <c r="BL305" s="63">
        <v>41446</v>
      </c>
      <c r="BM305" s="63">
        <v>43875</v>
      </c>
      <c r="BN305" s="51">
        <v>54.2</v>
      </c>
      <c r="BO305" s="66">
        <v>3.3191161929928952</v>
      </c>
      <c r="BP305" s="51">
        <v>242766</v>
      </c>
      <c r="BQ305" s="51">
        <v>4479.0774907749073</v>
      </c>
      <c r="BR305" s="51">
        <v>49.25483799214058</v>
      </c>
      <c r="BS305" s="51">
        <v>50.74516200785942</v>
      </c>
      <c r="BT305" s="51">
        <v>54372</v>
      </c>
      <c r="BU305" s="51">
        <v>168519</v>
      </c>
      <c r="BV305" s="51">
        <v>16060</v>
      </c>
      <c r="BW305" s="48">
        <v>0.96983636288693786</v>
      </c>
      <c r="BX305" s="48">
        <v>41.794693773402408</v>
      </c>
      <c r="BY305" s="48">
        <v>29.537261825939819</v>
      </c>
      <c r="BZ305" s="48">
        <v>15.434126661951613</v>
      </c>
      <c r="CA305" s="47">
        <v>1.8789699760373633</v>
      </c>
      <c r="CB305" s="47">
        <v>0.91859622201609703</v>
      </c>
      <c r="CC305" s="47">
        <v>6.5012535209841005</v>
      </c>
      <c r="CD305" s="63">
        <v>1</v>
      </c>
    </row>
    <row r="306" spans="1:82" x14ac:dyDescent="0.45">
      <c r="A306" s="2"/>
      <c r="B306" s="1"/>
      <c r="C306" s="1"/>
      <c r="D306" s="1"/>
      <c r="E306" s="1">
        <v>13</v>
      </c>
      <c r="F306" s="1" t="s">
        <v>573</v>
      </c>
      <c r="G306" s="1">
        <v>13123</v>
      </c>
      <c r="H306" s="1" t="s">
        <v>248</v>
      </c>
      <c r="I306" s="48">
        <v>21.2</v>
      </c>
      <c r="J306" s="48">
        <v>7.5</v>
      </c>
      <c r="K306" s="47">
        <v>5.1255766273705788E-2</v>
      </c>
      <c r="L306" s="48">
        <v>5.8</v>
      </c>
      <c r="M306" s="63">
        <v>301.8</v>
      </c>
      <c r="N306" s="63">
        <v>11067.8</v>
      </c>
      <c r="O306" s="47">
        <v>4.161782352655564</v>
      </c>
      <c r="P306" s="47">
        <v>4.161782352655564</v>
      </c>
      <c r="Q306" s="47">
        <v>56140.36304614722</v>
      </c>
      <c r="R306" s="51">
        <v>222</v>
      </c>
      <c r="S306" s="47">
        <v>430.74447349985087</v>
      </c>
      <c r="T306" s="64">
        <v>0.31019151135126138</v>
      </c>
      <c r="U306" s="79">
        <v>1509</v>
      </c>
      <c r="V306" s="79">
        <v>5759</v>
      </c>
      <c r="W306" s="47">
        <v>70.372460500000003</v>
      </c>
      <c r="X306" s="70">
        <v>167</v>
      </c>
      <c r="Y306" s="51">
        <v>51.255766273705788</v>
      </c>
      <c r="Z306" s="48">
        <v>3.8314176245210727</v>
      </c>
      <c r="AA306" s="55">
        <v>7.6712666844908783</v>
      </c>
      <c r="AB306" s="47">
        <v>7.4141720583227562</v>
      </c>
      <c r="AC306" s="47">
        <v>7.875662970847741</v>
      </c>
      <c r="AD306" s="56">
        <v>2.2211710507373055</v>
      </c>
      <c r="AE306" s="56">
        <v>1.9193263783549517</v>
      </c>
      <c r="AF306" s="56">
        <v>2.4611446783899189</v>
      </c>
      <c r="AG306" s="56">
        <v>2.0772062604117392</v>
      </c>
      <c r="AH306" s="56">
        <v>2.3527226573383277</v>
      </c>
      <c r="AI306" s="56">
        <v>1.858164232184389</v>
      </c>
      <c r="AJ306" s="56">
        <v>0.1645311889435041</v>
      </c>
      <c r="AK306" s="56">
        <v>0.20121970095656752</v>
      </c>
      <c r="AL306" s="56">
        <v>0.13536295731144557</v>
      </c>
      <c r="AM306" s="55">
        <v>0.72667941783380985</v>
      </c>
      <c r="AN306" s="48">
        <v>0.75844348822090824</v>
      </c>
      <c r="AO306" s="48">
        <v>0.70142623334112686</v>
      </c>
      <c r="AP306" s="47">
        <v>0.61013649233216105</v>
      </c>
      <c r="AQ306" s="48">
        <v>0.47983159458873792</v>
      </c>
      <c r="AR306" s="48">
        <v>0.71373195673307654</v>
      </c>
      <c r="AS306" s="48">
        <v>4.7988263441855361E-2</v>
      </c>
      <c r="AT306" s="48">
        <v>7.7392192675602878E-2</v>
      </c>
      <c r="AU306" s="48">
        <v>2.4611446783899194E-2</v>
      </c>
      <c r="AV306" s="85">
        <v>0.91152815013404831</v>
      </c>
      <c r="AW306" s="63">
        <v>18</v>
      </c>
      <c r="AX306" s="63">
        <v>2</v>
      </c>
      <c r="AY306" s="63">
        <v>0</v>
      </c>
      <c r="AZ306" s="63">
        <v>0</v>
      </c>
      <c r="BA306" s="63">
        <v>0</v>
      </c>
      <c r="BB306" s="63">
        <v>0</v>
      </c>
      <c r="BC306" s="63">
        <v>3</v>
      </c>
      <c r="BD306" s="63">
        <v>23</v>
      </c>
      <c r="BE306" s="63">
        <v>2</v>
      </c>
      <c r="BF306" s="63">
        <v>6641</v>
      </c>
      <c r="BG306" s="63">
        <v>22471</v>
      </c>
      <c r="BH306" s="63">
        <v>21473</v>
      </c>
      <c r="BI306" s="63">
        <v>21674</v>
      </c>
      <c r="BJ306" s="80">
        <v>6161</v>
      </c>
      <c r="BK306" s="80">
        <v>19591</v>
      </c>
      <c r="BL306" s="63">
        <v>19153</v>
      </c>
      <c r="BM306" s="63">
        <v>18874</v>
      </c>
      <c r="BN306" s="51">
        <v>14.4</v>
      </c>
      <c r="BO306" s="66">
        <v>2.0170829906198593</v>
      </c>
      <c r="BP306" s="51">
        <v>147533</v>
      </c>
      <c r="BQ306" s="51">
        <v>10245.347222222223</v>
      </c>
      <c r="BR306" s="51">
        <v>44.282296164247995</v>
      </c>
      <c r="BS306" s="51">
        <v>55.717703835751998</v>
      </c>
      <c r="BT306" s="51">
        <v>15507</v>
      </c>
      <c r="BU306" s="51">
        <v>99616</v>
      </c>
      <c r="BV306" s="51">
        <v>27339</v>
      </c>
      <c r="BW306" s="48">
        <v>0.79543019899933209</v>
      </c>
      <c r="BX306" s="48">
        <v>43.011162865403143</v>
      </c>
      <c r="BY306" s="48">
        <v>176.30102534339332</v>
      </c>
      <c r="BZ306" s="48">
        <v>13.694880038185621</v>
      </c>
      <c r="CA306" s="47">
        <v>1.8016252420686942</v>
      </c>
      <c r="CB306" s="47">
        <v>0.8763415452194725</v>
      </c>
      <c r="CC306" s="47">
        <v>3.0723504594296984</v>
      </c>
      <c r="CD306" s="63">
        <v>1</v>
      </c>
    </row>
    <row r="307" spans="1:82" x14ac:dyDescent="0.45">
      <c r="A307" s="2"/>
      <c r="B307" s="1"/>
      <c r="C307" s="1"/>
      <c r="D307" s="1"/>
      <c r="E307" s="1">
        <v>13</v>
      </c>
      <c r="F307" s="1" t="s">
        <v>573</v>
      </c>
      <c r="G307" s="1">
        <v>13124</v>
      </c>
      <c r="H307" s="1" t="s">
        <v>249</v>
      </c>
      <c r="I307" s="48">
        <v>22.9</v>
      </c>
      <c r="J307" s="48">
        <v>9</v>
      </c>
      <c r="K307" s="47">
        <v>0.24363833243096913</v>
      </c>
      <c r="L307" s="48">
        <v>7</v>
      </c>
      <c r="M307" s="63">
        <v>485.2</v>
      </c>
      <c r="N307" s="63">
        <v>2126.1</v>
      </c>
      <c r="O307" s="47"/>
      <c r="P307" s="47"/>
      <c r="Q307" s="47">
        <v>1744.5679304274715</v>
      </c>
      <c r="R307" s="51"/>
      <c r="S307" s="47">
        <v>16.202061602865577</v>
      </c>
      <c r="T307" s="64">
        <v>0.96463133741450124</v>
      </c>
      <c r="U307" s="79">
        <v>15192</v>
      </c>
      <c r="V307" s="79">
        <v>8326</v>
      </c>
      <c r="W307" s="47">
        <v>105.2092743</v>
      </c>
      <c r="X307" s="70">
        <v>2416</v>
      </c>
      <c r="Y307" s="51"/>
      <c r="Z307" s="48">
        <v>4.4040737682356177</v>
      </c>
      <c r="AA307" s="55">
        <v>4.6353857550696826</v>
      </c>
      <c r="AB307" s="47">
        <v>5.0191162863776819</v>
      </c>
      <c r="AC307" s="47">
        <v>4.257295456304667</v>
      </c>
      <c r="AD307" s="56">
        <v>1.2389909588317094</v>
      </c>
      <c r="AE307" s="56">
        <v>1.2918768876241686</v>
      </c>
      <c r="AF307" s="56">
        <v>1.1868823696364528</v>
      </c>
      <c r="AG307" s="56">
        <v>1.065705510044058</v>
      </c>
      <c r="AH307" s="56">
        <v>1.1958590108412912</v>
      </c>
      <c r="AI307" s="56">
        <v>0.93746506007516917</v>
      </c>
      <c r="AJ307" s="56">
        <v>0.30758167159808175</v>
      </c>
      <c r="AK307" s="56">
        <v>0.462631588135682</v>
      </c>
      <c r="AL307" s="56">
        <v>0.15481074386562427</v>
      </c>
      <c r="AM307" s="55">
        <v>0.35523517001468596</v>
      </c>
      <c r="AN307" s="48">
        <v>0.462631588135682</v>
      </c>
      <c r="AO307" s="48">
        <v>0.24941730956128355</v>
      </c>
      <c r="AP307" s="47">
        <v>0.34657089757530335</v>
      </c>
      <c r="AQ307" s="48">
        <v>0.27932473245927969</v>
      </c>
      <c r="AR307" s="48">
        <v>0.41282865030833138</v>
      </c>
      <c r="AS307" s="48">
        <v>0.1083034054922823</v>
      </c>
      <c r="AT307" s="48">
        <v>0.19203575356575478</v>
      </c>
      <c r="AU307" s="48">
        <v>2.5801790644270711E-2</v>
      </c>
      <c r="AV307" s="85">
        <v>0.70560747663551404</v>
      </c>
      <c r="AW307" s="63">
        <v>30</v>
      </c>
      <c r="AX307" s="63">
        <v>3</v>
      </c>
      <c r="AY307" s="63">
        <v>0</v>
      </c>
      <c r="AZ307" s="63">
        <v>6.1</v>
      </c>
      <c r="BA307" s="63">
        <v>0</v>
      </c>
      <c r="BB307" s="63">
        <v>0</v>
      </c>
      <c r="BC307" s="63">
        <v>9</v>
      </c>
      <c r="BD307" s="63">
        <v>9</v>
      </c>
      <c r="BE307" s="63">
        <v>2</v>
      </c>
      <c r="BF307" s="63">
        <v>15167</v>
      </c>
      <c r="BG307" s="63">
        <v>43845</v>
      </c>
      <c r="BH307" s="63">
        <v>43258</v>
      </c>
      <c r="BI307" s="63">
        <v>44651</v>
      </c>
      <c r="BJ307" s="80">
        <v>13487</v>
      </c>
      <c r="BK307" s="80">
        <v>37125</v>
      </c>
      <c r="BL307" s="63">
        <v>38858</v>
      </c>
      <c r="BM307" s="63">
        <v>39691</v>
      </c>
      <c r="BN307" s="51">
        <v>197.4</v>
      </c>
      <c r="BO307" s="66">
        <v>3.1890400231003464</v>
      </c>
      <c r="BP307" s="51">
        <v>233252</v>
      </c>
      <c r="BQ307" s="51">
        <v>1181.6210739614994</v>
      </c>
      <c r="BR307" s="51">
        <v>49.630013890556135</v>
      </c>
      <c r="BS307" s="51">
        <v>50.369986109443865</v>
      </c>
      <c r="BT307" s="51">
        <v>53406</v>
      </c>
      <c r="BU307" s="51">
        <v>158956</v>
      </c>
      <c r="BV307" s="51">
        <v>13526</v>
      </c>
      <c r="BW307" s="48">
        <v>0.98520028826041872</v>
      </c>
      <c r="BX307" s="48">
        <v>42.107249804977478</v>
      </c>
      <c r="BY307" s="48">
        <v>25.326742313597723</v>
      </c>
      <c r="BZ307" s="48">
        <v>16.353237002408274</v>
      </c>
      <c r="CA307" s="47">
        <v>1.9879455730152027</v>
      </c>
      <c r="CB307" s="47">
        <v>0.97998074944793823</v>
      </c>
      <c r="CC307" s="47">
        <v>5.6793570958894684</v>
      </c>
      <c r="CD307" s="63">
        <v>0</v>
      </c>
    </row>
    <row r="308" spans="1:82" x14ac:dyDescent="0.45">
      <c r="A308" s="2"/>
      <c r="B308" s="1"/>
      <c r="C308" s="1"/>
      <c r="D308" s="1"/>
      <c r="E308" s="1">
        <v>13</v>
      </c>
      <c r="F308" s="1" t="s">
        <v>573</v>
      </c>
      <c r="G308" s="1">
        <v>13125</v>
      </c>
      <c r="H308" s="1" t="s">
        <v>478</v>
      </c>
      <c r="I308" s="48">
        <v>21.4</v>
      </c>
      <c r="J308" s="48">
        <v>9.6</v>
      </c>
      <c r="K308" s="47">
        <v>0.41746949261400135</v>
      </c>
      <c r="L308" s="48">
        <v>5.7</v>
      </c>
      <c r="M308" s="63">
        <v>590.4</v>
      </c>
      <c r="N308" s="63">
        <v>2369.8000000000002</v>
      </c>
      <c r="O308" s="47"/>
      <c r="P308" s="47"/>
      <c r="Q308" s="47"/>
      <c r="R308" s="51"/>
      <c r="S308" s="47"/>
      <c r="T308" s="64">
        <v>0.60302236529816122</v>
      </c>
      <c r="U308" s="79">
        <v>11680</v>
      </c>
      <c r="V308" s="79">
        <v>3694</v>
      </c>
      <c r="W308" s="47">
        <v>73.052362699999989</v>
      </c>
      <c r="X308" s="70">
        <v>999</v>
      </c>
      <c r="Y308" s="51"/>
      <c r="Z308" s="48">
        <v>10.995915802701854</v>
      </c>
      <c r="AA308" s="55">
        <v>3.0818546532047826</v>
      </c>
      <c r="AB308" s="47">
        <v>3.2915017601081922</v>
      </c>
      <c r="AC308" s="47">
        <v>2.8743269448463908</v>
      </c>
      <c r="AD308" s="56">
        <v>0.80138114577716657</v>
      </c>
      <c r="AE308" s="56">
        <v>0.74580855591575346</v>
      </c>
      <c r="AF308" s="56">
        <v>0.85639193219738363</v>
      </c>
      <c r="AG308" s="56">
        <v>0.80138114577716657</v>
      </c>
      <c r="AH308" s="56">
        <v>0.88502615302002741</v>
      </c>
      <c r="AI308" s="56">
        <v>0.71858173621159771</v>
      </c>
      <c r="AJ308" s="56">
        <v>0.19292509065005864</v>
      </c>
      <c r="AK308" s="56">
        <v>0.30826753644517807</v>
      </c>
      <c r="AL308" s="56">
        <v>7.8748683420449064E-2</v>
      </c>
      <c r="AM308" s="55">
        <v>0.17313790186543723</v>
      </c>
      <c r="AN308" s="48">
        <v>0.17899405341978084</v>
      </c>
      <c r="AO308" s="48">
        <v>0.16734095226845425</v>
      </c>
      <c r="AP308" s="47">
        <v>0.27207384578854421</v>
      </c>
      <c r="AQ308" s="48">
        <v>0.27843519420854795</v>
      </c>
      <c r="AR308" s="48">
        <v>0.26577680654401559</v>
      </c>
      <c r="AS308" s="48">
        <v>8.4095552334640944E-2</v>
      </c>
      <c r="AT308" s="48">
        <v>0.10938525486764385</v>
      </c>
      <c r="AU308" s="48">
        <v>5.9061512565336795E-2</v>
      </c>
      <c r="AV308" s="85">
        <v>0.6420545746388443</v>
      </c>
      <c r="AW308" s="63">
        <v>39</v>
      </c>
      <c r="AX308" s="63">
        <v>9</v>
      </c>
      <c r="AY308" s="63">
        <v>0</v>
      </c>
      <c r="AZ308" s="63">
        <v>0.62</v>
      </c>
      <c r="BA308" s="63">
        <v>1</v>
      </c>
      <c r="BB308" s="63">
        <v>0</v>
      </c>
      <c r="BC308" s="63">
        <v>5</v>
      </c>
      <c r="BD308" s="63">
        <v>11</v>
      </c>
      <c r="BE308" s="63">
        <v>1</v>
      </c>
      <c r="BF308" s="63">
        <v>11357</v>
      </c>
      <c r="BG308" s="63">
        <v>27713</v>
      </c>
      <c r="BH308" s="63">
        <v>29957</v>
      </c>
      <c r="BI308" s="63">
        <v>32187</v>
      </c>
      <c r="BJ308" s="80">
        <v>9037</v>
      </c>
      <c r="BK308" s="80">
        <v>21073</v>
      </c>
      <c r="BL308" s="63">
        <v>24757</v>
      </c>
      <c r="BM308" s="63">
        <v>25947</v>
      </c>
      <c r="BN308" s="51">
        <v>57.5</v>
      </c>
      <c r="BO308" s="66">
        <v>2.8631659943649157</v>
      </c>
      <c r="BP308" s="51">
        <v>209417</v>
      </c>
      <c r="BQ308" s="51">
        <v>3642.0347826086959</v>
      </c>
      <c r="BR308" s="51">
        <v>49.751930359044394</v>
      </c>
      <c r="BS308" s="51">
        <v>50.248069640955606</v>
      </c>
      <c r="BT308" s="51">
        <v>50711</v>
      </c>
      <c r="BU308" s="51">
        <v>131077</v>
      </c>
      <c r="BV308" s="51">
        <v>6435</v>
      </c>
      <c r="BW308" s="48">
        <v>0.98927276762595251</v>
      </c>
      <c r="BX308" s="48">
        <v>43.597274884228355</v>
      </c>
      <c r="BY308" s="48">
        <v>12.689554534519138</v>
      </c>
      <c r="BZ308" s="48">
        <v>16.544205543424553</v>
      </c>
      <c r="CA308" s="47">
        <v>1.8387594304070254</v>
      </c>
      <c r="CB308" s="47">
        <v>0.89812238074794015</v>
      </c>
      <c r="CC308" s="47">
        <v>9.3037099466962605</v>
      </c>
      <c r="CD308" s="63">
        <v>0</v>
      </c>
    </row>
    <row r="309" spans="1:82" x14ac:dyDescent="0.45">
      <c r="A309" s="2"/>
      <c r="B309" s="1"/>
      <c r="C309" s="1"/>
      <c r="D309" s="1"/>
      <c r="E309" s="1">
        <v>13</v>
      </c>
      <c r="F309" s="1" t="s">
        <v>573</v>
      </c>
      <c r="G309" s="1">
        <v>13126</v>
      </c>
      <c r="H309" s="1" t="s">
        <v>250</v>
      </c>
      <c r="I309" s="48">
        <v>21.2</v>
      </c>
      <c r="J309" s="48">
        <v>8.8000000000000007</v>
      </c>
      <c r="K309" s="47">
        <v>0.31969309462915602</v>
      </c>
      <c r="L309" s="48">
        <v>6.1</v>
      </c>
      <c r="M309" s="63">
        <v>954.2</v>
      </c>
      <c r="N309" s="63">
        <v>5013.5</v>
      </c>
      <c r="O309" s="47">
        <v>0.8799640974648234</v>
      </c>
      <c r="P309" s="47">
        <v>0.8799640974648234</v>
      </c>
      <c r="Q309" s="47">
        <v>30070.133138567944</v>
      </c>
      <c r="R309" s="51">
        <v>51</v>
      </c>
      <c r="S309" s="47">
        <v>199.75185012451493</v>
      </c>
      <c r="T309" s="64">
        <v>0.81518114060946312</v>
      </c>
      <c r="U309" s="79">
        <v>5301</v>
      </c>
      <c r="V309" s="79">
        <v>6184</v>
      </c>
      <c r="W309" s="47">
        <v>98.821796800000001</v>
      </c>
      <c r="X309" s="70">
        <v>775</v>
      </c>
      <c r="Y309" s="51"/>
      <c r="Z309" s="48">
        <v>6.2656641604010019</v>
      </c>
      <c r="AA309" s="55">
        <v>7.5592535237145331</v>
      </c>
      <c r="AB309" s="47">
        <v>8.0953572322098726</v>
      </c>
      <c r="AC309" s="47">
        <v>7.0450299113800368</v>
      </c>
      <c r="AD309" s="56">
        <v>2.3972632702520627</v>
      </c>
      <c r="AE309" s="56">
        <v>2.3231709496408022</v>
      </c>
      <c r="AF309" s="56">
        <v>2.468331647782787</v>
      </c>
      <c r="AG309" s="56">
        <v>1.6623358443353717</v>
      </c>
      <c r="AH309" s="56">
        <v>1.8227956681797062</v>
      </c>
      <c r="AI309" s="56">
        <v>1.5084248958672586</v>
      </c>
      <c r="AJ309" s="56">
        <v>0.35871457693552761</v>
      </c>
      <c r="AK309" s="56">
        <v>0.50037528146109578</v>
      </c>
      <c r="AL309" s="56">
        <v>0.22283549598039046</v>
      </c>
      <c r="AM309" s="55">
        <v>0.73492742591669069</v>
      </c>
      <c r="AN309" s="48">
        <v>0.89352728832338546</v>
      </c>
      <c r="AO309" s="48">
        <v>0.58280052794871362</v>
      </c>
      <c r="AP309" s="47">
        <v>0.60369038557442456</v>
      </c>
      <c r="AQ309" s="48">
        <v>0.46463418992816041</v>
      </c>
      <c r="AR309" s="48">
        <v>0.73707125593513767</v>
      </c>
      <c r="AS309" s="48">
        <v>0.12248790431944846</v>
      </c>
      <c r="AT309" s="48">
        <v>0.19657600343114479</v>
      </c>
      <c r="AU309" s="48">
        <v>5.1423575995474723E-2</v>
      </c>
      <c r="AV309" s="85">
        <v>0.81134259259259256</v>
      </c>
      <c r="AW309" s="63">
        <v>8</v>
      </c>
      <c r="AX309" s="63">
        <v>1</v>
      </c>
      <c r="AY309" s="63">
        <v>2.2400000000000002</v>
      </c>
      <c r="AZ309" s="63">
        <v>5.84</v>
      </c>
      <c r="BA309" s="63">
        <v>0</v>
      </c>
      <c r="BB309" s="63">
        <v>0</v>
      </c>
      <c r="BC309" s="63">
        <v>3</v>
      </c>
      <c r="BD309" s="63">
        <v>1</v>
      </c>
      <c r="BE309" s="63">
        <v>3</v>
      </c>
      <c r="BF309" s="63">
        <v>8023</v>
      </c>
      <c r="BG309" s="63">
        <v>28187</v>
      </c>
      <c r="BH309" s="63">
        <v>25941</v>
      </c>
      <c r="BI309" s="63">
        <v>26235</v>
      </c>
      <c r="BJ309" s="80">
        <v>7063</v>
      </c>
      <c r="BK309" s="80">
        <v>25547</v>
      </c>
      <c r="BL309" s="63">
        <v>23541</v>
      </c>
      <c r="BM309" s="63">
        <v>23355</v>
      </c>
      <c r="BN309" s="51">
        <v>12.4</v>
      </c>
      <c r="BO309" s="66">
        <v>1.5717149819747298</v>
      </c>
      <c r="BP309" s="51">
        <v>114958</v>
      </c>
      <c r="BQ309" s="51">
        <v>9270.8064516129034</v>
      </c>
      <c r="BR309" s="51">
        <v>48.95266097183319</v>
      </c>
      <c r="BS309" s="51">
        <v>51.047339028166803</v>
      </c>
      <c r="BT309" s="51">
        <v>20272</v>
      </c>
      <c r="BU309" s="51">
        <v>77708</v>
      </c>
      <c r="BV309" s="51">
        <v>15002</v>
      </c>
      <c r="BW309" s="48">
        <v>0.9589763151506745</v>
      </c>
      <c r="BX309" s="48">
        <v>45.393009728728053</v>
      </c>
      <c r="BY309" s="48">
        <v>74.003551696921861</v>
      </c>
      <c r="BZ309" s="48">
        <v>13.842913030394222</v>
      </c>
      <c r="CA309" s="47">
        <v>1.9072351249796136</v>
      </c>
      <c r="CB309" s="47">
        <v>0.89630295195653198</v>
      </c>
      <c r="CC309" s="47">
        <v>7.6651608009556798</v>
      </c>
      <c r="CD309" s="63">
        <v>0</v>
      </c>
    </row>
    <row r="310" spans="1:82" x14ac:dyDescent="0.45">
      <c r="A310" s="2"/>
      <c r="B310" s="1"/>
      <c r="C310" s="1"/>
      <c r="D310" s="1"/>
      <c r="E310" s="1">
        <v>13</v>
      </c>
      <c r="F310" s="1" t="s">
        <v>573</v>
      </c>
      <c r="G310" s="1">
        <v>13127</v>
      </c>
      <c r="H310" s="1" t="s">
        <v>433</v>
      </c>
      <c r="I310" s="48">
        <v>21.2</v>
      </c>
      <c r="J310" s="48">
        <v>9.6</v>
      </c>
      <c r="K310" s="47">
        <v>0.2540220152413209</v>
      </c>
      <c r="L310" s="48">
        <v>5.5</v>
      </c>
      <c r="M310" s="63">
        <v>740.8</v>
      </c>
      <c r="N310" s="63">
        <v>5930.4</v>
      </c>
      <c r="O310" s="47">
        <v>0.60190563323482149</v>
      </c>
      <c r="P310" s="47">
        <v>0.60190563323482149</v>
      </c>
      <c r="Q310" s="47"/>
      <c r="R310" s="51"/>
      <c r="S310" s="47">
        <v>50.560073191725003</v>
      </c>
      <c r="T310" s="64">
        <v>0.56360637779208977</v>
      </c>
      <c r="U310" s="79">
        <v>8664</v>
      </c>
      <c r="V310" s="79">
        <v>8455</v>
      </c>
      <c r="W310" s="47">
        <v>96.325953799999994</v>
      </c>
      <c r="X310" s="70">
        <v>570</v>
      </c>
      <c r="Y310" s="51"/>
      <c r="Z310" s="48">
        <v>8.16852966466036</v>
      </c>
      <c r="AA310" s="55">
        <v>6.875605352210358</v>
      </c>
      <c r="AB310" s="47">
        <v>6.9516181957390959</v>
      </c>
      <c r="AC310" s="47">
        <v>6.8020005884083554</v>
      </c>
      <c r="AD310" s="56">
        <v>2.0865967547142739</v>
      </c>
      <c r="AE310" s="56">
        <v>1.8837426929013283</v>
      </c>
      <c r="AF310" s="56">
        <v>2.283024418946749</v>
      </c>
      <c r="AG310" s="56">
        <v>1.5783998373769863</v>
      </c>
      <c r="AH310" s="56">
        <v>1.5191473329849421</v>
      </c>
      <c r="AI310" s="56">
        <v>1.6357752280082376</v>
      </c>
      <c r="AJ310" s="56">
        <v>0.41851510839541312</v>
      </c>
      <c r="AK310" s="56">
        <v>0.66842482651337465</v>
      </c>
      <c r="AL310" s="56">
        <v>0.17652250661959398</v>
      </c>
      <c r="AM310" s="55">
        <v>0.53809085365124532</v>
      </c>
      <c r="AN310" s="48">
        <v>0.48612714655518152</v>
      </c>
      <c r="AO310" s="48">
        <v>0.58840835539864655</v>
      </c>
      <c r="AP310" s="47">
        <v>0.62179387533032804</v>
      </c>
      <c r="AQ310" s="48">
        <v>0.64411846918561555</v>
      </c>
      <c r="AR310" s="48">
        <v>0.60017652250661957</v>
      </c>
      <c r="AS310" s="48">
        <v>0.11957574525583231</v>
      </c>
      <c r="AT310" s="48">
        <v>0.20660403728595214</v>
      </c>
      <c r="AU310" s="48">
        <v>3.5304501323918797E-2</v>
      </c>
      <c r="AV310" s="85">
        <v>0.78347826086956518</v>
      </c>
      <c r="AW310" s="63">
        <v>47</v>
      </c>
      <c r="AX310" s="63">
        <v>2</v>
      </c>
      <c r="AY310" s="63">
        <v>0</v>
      </c>
      <c r="AZ310" s="63">
        <v>2.2999999999999998</v>
      </c>
      <c r="BA310" s="63">
        <v>3</v>
      </c>
      <c r="BB310" s="63">
        <v>0</v>
      </c>
      <c r="BC310" s="63">
        <v>6</v>
      </c>
      <c r="BD310" s="63"/>
      <c r="BE310" s="63">
        <v>4</v>
      </c>
      <c r="BF310" s="63">
        <v>14034</v>
      </c>
      <c r="BG310" s="63">
        <v>39977</v>
      </c>
      <c r="BH310" s="63">
        <v>41691</v>
      </c>
      <c r="BI310" s="63">
        <v>40726</v>
      </c>
      <c r="BJ310" s="80">
        <v>11954</v>
      </c>
      <c r="BK310" s="80">
        <v>35417</v>
      </c>
      <c r="BL310" s="63">
        <v>36971</v>
      </c>
      <c r="BM310" s="63">
        <v>35366</v>
      </c>
      <c r="BN310" s="51">
        <v>16.2</v>
      </c>
      <c r="BO310" s="66">
        <v>2.3015853050295751</v>
      </c>
      <c r="BP310" s="51">
        <v>168342</v>
      </c>
      <c r="BQ310" s="51">
        <v>10391.481481481482</v>
      </c>
      <c r="BR310" s="51">
        <v>49.201625262857753</v>
      </c>
      <c r="BS310" s="51">
        <v>50.798374737142247</v>
      </c>
      <c r="BT310" s="51">
        <v>30756</v>
      </c>
      <c r="BU310" s="51">
        <v>115081</v>
      </c>
      <c r="BV310" s="51">
        <v>19166</v>
      </c>
      <c r="BW310" s="48">
        <v>0.96781195215322413</v>
      </c>
      <c r="BX310" s="48">
        <v>43.379880258252882</v>
      </c>
      <c r="BY310" s="48">
        <v>62.316296007283135</v>
      </c>
      <c r="BZ310" s="48">
        <v>14.314891244401617</v>
      </c>
      <c r="CA310" s="47">
        <v>1.9349363150593106</v>
      </c>
      <c r="CB310" s="47">
        <v>0.9559994410136391</v>
      </c>
      <c r="CC310" s="47">
        <v>10.996898772581913</v>
      </c>
      <c r="CD310" s="63">
        <v>0</v>
      </c>
    </row>
    <row r="311" spans="1:82" x14ac:dyDescent="0.45">
      <c r="A311" s="2"/>
      <c r="B311" s="1"/>
      <c r="C311" s="1"/>
      <c r="D311" s="1"/>
      <c r="E311" s="1">
        <v>13</v>
      </c>
      <c r="F311" s="1" t="s">
        <v>573</v>
      </c>
      <c r="G311" s="1">
        <v>13128</v>
      </c>
      <c r="H311" s="1" t="s">
        <v>434</v>
      </c>
      <c r="I311" s="48">
        <v>19.2</v>
      </c>
      <c r="J311" s="48">
        <v>7.3</v>
      </c>
      <c r="K311" s="47">
        <v>0.51435919417059583</v>
      </c>
      <c r="L311" s="48">
        <v>6.5</v>
      </c>
      <c r="M311" s="63">
        <v>781.2</v>
      </c>
      <c r="N311" s="63">
        <v>2720.3</v>
      </c>
      <c r="O311" s="47"/>
      <c r="P311" s="47"/>
      <c r="Q311" s="47"/>
      <c r="R311" s="51"/>
      <c r="S311" s="47"/>
      <c r="T311" s="64">
        <v>0.77382273876235441</v>
      </c>
      <c r="U311" s="79">
        <v>10901</v>
      </c>
      <c r="V311" s="79">
        <v>6783</v>
      </c>
      <c r="W311" s="47">
        <v>89.692101700000009</v>
      </c>
      <c r="X311" s="70">
        <v>893</v>
      </c>
      <c r="Y311" s="51"/>
      <c r="Z311" s="48">
        <v>6.2009094667217859</v>
      </c>
      <c r="AA311" s="55">
        <v>5.3604878243194767</v>
      </c>
      <c r="AB311" s="47">
        <v>5.881806232324708</v>
      </c>
      <c r="AC311" s="47">
        <v>4.8385595980273566</v>
      </c>
      <c r="AD311" s="56">
        <v>1.5742696584432665</v>
      </c>
      <c r="AE311" s="56">
        <v>1.7260379462803881</v>
      </c>
      <c r="AF311" s="56">
        <v>1.4223238378816681</v>
      </c>
      <c r="AG311" s="56">
        <v>1.2753576979793551</v>
      </c>
      <c r="AH311" s="56">
        <v>1.3542759270815352</v>
      </c>
      <c r="AI311" s="56">
        <v>1.1963471533584122</v>
      </c>
      <c r="AJ311" s="56">
        <v>0.3387668885257662</v>
      </c>
      <c r="AK311" s="56">
        <v>0.50453416891272895</v>
      </c>
      <c r="AL311" s="56">
        <v>0.17280569992954845</v>
      </c>
      <c r="AM311" s="55">
        <v>0.45168918470102165</v>
      </c>
      <c r="AN311" s="48">
        <v>0.63730631862660481</v>
      </c>
      <c r="AO311" s="48">
        <v>0.26585492296853608</v>
      </c>
      <c r="AP311" s="47">
        <v>0.47825913674225817</v>
      </c>
      <c r="AQ311" s="48">
        <v>0.41159366411301562</v>
      </c>
      <c r="AR311" s="48">
        <v>0.54500259208549895</v>
      </c>
      <c r="AS311" s="48">
        <v>0.12620727219587369</v>
      </c>
      <c r="AT311" s="48">
        <v>0.21243543954220162</v>
      </c>
      <c r="AU311" s="48">
        <v>3.9878238445280413E-2</v>
      </c>
      <c r="AV311" s="85">
        <v>0.7187112763320942</v>
      </c>
      <c r="AW311" s="63">
        <v>18</v>
      </c>
      <c r="AX311" s="63">
        <v>1</v>
      </c>
      <c r="AY311" s="63">
        <v>0</v>
      </c>
      <c r="AZ311" s="63">
        <v>7.75</v>
      </c>
      <c r="BA311" s="63">
        <v>2</v>
      </c>
      <c r="BB311" s="63">
        <v>0</v>
      </c>
      <c r="BC311" s="63">
        <v>5</v>
      </c>
      <c r="BD311" s="63"/>
      <c r="BE311" s="63">
        <v>2</v>
      </c>
      <c r="BF311" s="63">
        <v>11258</v>
      </c>
      <c r="BG311" s="63">
        <v>34242</v>
      </c>
      <c r="BH311" s="63">
        <v>32500</v>
      </c>
      <c r="BI311" s="63">
        <v>35236</v>
      </c>
      <c r="BJ311" s="80">
        <v>10218</v>
      </c>
      <c r="BK311" s="80">
        <v>30242</v>
      </c>
      <c r="BL311" s="63">
        <v>29140</v>
      </c>
      <c r="BM311" s="63">
        <v>31716</v>
      </c>
      <c r="BN311" s="51">
        <v>24.2</v>
      </c>
      <c r="BO311" s="66">
        <v>2.0713201323019845</v>
      </c>
      <c r="BP311" s="51">
        <v>151500</v>
      </c>
      <c r="BQ311" s="51">
        <v>6260.3305785123966</v>
      </c>
      <c r="BR311" s="51">
        <v>50.036963696369639</v>
      </c>
      <c r="BS311" s="51">
        <v>49.963036303630368</v>
      </c>
      <c r="BT311" s="51">
        <v>32460</v>
      </c>
      <c r="BU311" s="51">
        <v>105005</v>
      </c>
      <c r="BV311" s="51">
        <v>11063</v>
      </c>
      <c r="BW311" s="48">
        <v>1.0005926564478327</v>
      </c>
      <c r="BX311" s="48">
        <v>41.448502452264179</v>
      </c>
      <c r="BY311" s="48">
        <v>34.081947011706717</v>
      </c>
      <c r="BZ311" s="48">
        <v>15.70747603145535</v>
      </c>
      <c r="CA311" s="47">
        <v>1.9916181017708039</v>
      </c>
      <c r="CB311" s="47">
        <v>0.98001610837243158</v>
      </c>
      <c r="CC311" s="47">
        <v>5.5667970211826994</v>
      </c>
      <c r="CD311" s="63">
        <v>1</v>
      </c>
    </row>
    <row r="312" spans="1:82" x14ac:dyDescent="0.45">
      <c r="A312" s="2"/>
      <c r="B312" s="1"/>
      <c r="C312" s="1"/>
      <c r="D312" s="1"/>
      <c r="E312" s="1">
        <v>13</v>
      </c>
      <c r="F312" s="1" t="s">
        <v>573</v>
      </c>
      <c r="G312" s="1">
        <v>13129</v>
      </c>
      <c r="H312" s="1" t="s">
        <v>435</v>
      </c>
      <c r="I312" s="48">
        <v>23.4</v>
      </c>
      <c r="J312" s="48">
        <v>9.1999999999999993</v>
      </c>
      <c r="K312" s="47">
        <v>0.59625212947189099</v>
      </c>
      <c r="L312" s="48">
        <v>7.2</v>
      </c>
      <c r="M312" s="63">
        <v>519.9</v>
      </c>
      <c r="N312" s="63">
        <v>3375</v>
      </c>
      <c r="O312" s="47"/>
      <c r="P312" s="47"/>
      <c r="Q312" s="47"/>
      <c r="R312" s="51"/>
      <c r="S312" s="47"/>
      <c r="T312" s="64">
        <v>0.92719438607314297</v>
      </c>
      <c r="U312" s="79">
        <v>5130</v>
      </c>
      <c r="V312" s="79">
        <v>8266</v>
      </c>
      <c r="W312" s="47">
        <v>82.077051900000001</v>
      </c>
      <c r="X312" s="70">
        <v>363</v>
      </c>
      <c r="Y312" s="51"/>
      <c r="Z312" s="48">
        <v>9.795918367346939</v>
      </c>
      <c r="AA312" s="55">
        <v>6.9588619761630142</v>
      </c>
      <c r="AB312" s="47">
        <v>6.9721115537848606</v>
      </c>
      <c r="AC312" s="47">
        <v>6.946508172362555</v>
      </c>
      <c r="AD312" s="56">
        <v>2.0088427527873893</v>
      </c>
      <c r="AE312" s="56">
        <v>1.7131474103585655</v>
      </c>
      <c r="AF312" s="56">
        <v>2.2845468053491831</v>
      </c>
      <c r="AG312" s="56">
        <v>1.6724336793540946</v>
      </c>
      <c r="AH312" s="56">
        <v>1.5936254980079683</v>
      </c>
      <c r="AI312" s="56">
        <v>1.7459138187221397</v>
      </c>
      <c r="AJ312" s="56">
        <v>0.32679738562091504</v>
      </c>
      <c r="AK312" s="56">
        <v>0.49800796812749004</v>
      </c>
      <c r="AL312" s="56">
        <v>0.16716196136701336</v>
      </c>
      <c r="AM312" s="55">
        <v>0.52864282968089193</v>
      </c>
      <c r="AN312" s="48">
        <v>0.51792828685258963</v>
      </c>
      <c r="AO312" s="48">
        <v>0.53863298662704318</v>
      </c>
      <c r="AP312" s="47">
        <v>0.58631295655517113</v>
      </c>
      <c r="AQ312" s="48">
        <v>0.53784860557768932</v>
      </c>
      <c r="AR312" s="48">
        <v>0.63150074294205061</v>
      </c>
      <c r="AS312" s="48">
        <v>8.6505190311418678E-2</v>
      </c>
      <c r="AT312" s="48">
        <v>0.13944223107569723</v>
      </c>
      <c r="AU312" s="48">
        <v>3.7147102526002972E-2</v>
      </c>
      <c r="AV312" s="85">
        <v>0.83425414364640882</v>
      </c>
      <c r="AW312" s="63">
        <v>24</v>
      </c>
      <c r="AX312" s="63">
        <v>3</v>
      </c>
      <c r="AY312" s="63">
        <v>0</v>
      </c>
      <c r="AZ312" s="63">
        <v>5.2</v>
      </c>
      <c r="BA312" s="63">
        <v>0</v>
      </c>
      <c r="BB312" s="63">
        <v>0</v>
      </c>
      <c r="BC312" s="63">
        <v>7</v>
      </c>
      <c r="BD312" s="63"/>
      <c r="BE312" s="63">
        <v>4</v>
      </c>
      <c r="BF312" s="63">
        <v>7823</v>
      </c>
      <c r="BG312" s="63">
        <v>23794</v>
      </c>
      <c r="BH312" s="63">
        <v>24257</v>
      </c>
      <c r="BI312" s="63">
        <v>24574</v>
      </c>
      <c r="BJ312" s="80">
        <v>6943</v>
      </c>
      <c r="BK312" s="80">
        <v>21554</v>
      </c>
      <c r="BL312" s="63">
        <v>22017</v>
      </c>
      <c r="BM312" s="63">
        <v>22094</v>
      </c>
      <c r="BN312" s="51">
        <v>9.6999999999999993</v>
      </c>
      <c r="BO312" s="66">
        <v>1.4263670986314794</v>
      </c>
      <c r="BP312" s="51">
        <v>104327</v>
      </c>
      <c r="BQ312" s="51">
        <v>10755.360824742269</v>
      </c>
      <c r="BR312" s="51">
        <v>48.260757042759785</v>
      </c>
      <c r="BS312" s="51">
        <v>51.739242957240215</v>
      </c>
      <c r="BT312" s="51">
        <v>18079</v>
      </c>
      <c r="BU312" s="51">
        <v>71481</v>
      </c>
      <c r="BV312" s="51">
        <v>13879</v>
      </c>
      <c r="BW312" s="48">
        <v>0.93185044075900192</v>
      </c>
      <c r="BX312" s="48">
        <v>44.708384046110154</v>
      </c>
      <c r="BY312" s="48">
        <v>76.768626583328725</v>
      </c>
      <c r="BZ312" s="48">
        <v>11.349684355030501</v>
      </c>
      <c r="CA312" s="47">
        <v>1.5293875945444098</v>
      </c>
      <c r="CB312" s="47">
        <v>0.74124492444273349</v>
      </c>
      <c r="CC312" s="47">
        <v>9.3605498594294083</v>
      </c>
      <c r="CD312" s="63">
        <v>0</v>
      </c>
    </row>
    <row r="313" spans="1:82" x14ac:dyDescent="0.45">
      <c r="A313" s="2"/>
      <c r="B313" s="1"/>
      <c r="C313" s="1"/>
      <c r="D313" s="1"/>
      <c r="E313" s="1">
        <v>13</v>
      </c>
      <c r="F313" s="1" t="s">
        <v>573</v>
      </c>
      <c r="G313" s="1">
        <v>13130</v>
      </c>
      <c r="H313" s="1" t="s">
        <v>251</v>
      </c>
      <c r="I313" s="48">
        <v>21.9</v>
      </c>
      <c r="J313" s="48">
        <v>8.1999999999999993</v>
      </c>
      <c r="K313" s="47">
        <v>7.6628352490421464E-2</v>
      </c>
      <c r="L313" s="48">
        <v>7</v>
      </c>
      <c r="M313" s="63">
        <v>632.79999999999995</v>
      </c>
      <c r="N313" s="63">
        <v>7151.3</v>
      </c>
      <c r="O313" s="47">
        <v>2.8468670228413631</v>
      </c>
      <c r="P313" s="47">
        <v>1.8979113485609085</v>
      </c>
      <c r="Q313" s="47">
        <v>59544.1216940757</v>
      </c>
      <c r="R313" s="51">
        <v>139</v>
      </c>
      <c r="S313" s="47">
        <v>498.20172899723855</v>
      </c>
      <c r="T313" s="64">
        <v>0.67094961994325242</v>
      </c>
      <c r="U313" s="79">
        <v>3090</v>
      </c>
      <c r="V313" s="79">
        <v>4307</v>
      </c>
      <c r="W313" s="47">
        <v>90</v>
      </c>
      <c r="X313" s="70">
        <v>794</v>
      </c>
      <c r="Y313" s="51"/>
      <c r="Z313" s="48">
        <v>8.9655172413793096</v>
      </c>
      <c r="AA313" s="55">
        <v>7.8295314340844353</v>
      </c>
      <c r="AB313" s="47">
        <v>7.2483221476510069</v>
      </c>
      <c r="AC313" s="47">
        <v>8.3742160403975046</v>
      </c>
      <c r="AD313" s="56">
        <v>2.4490477471543732</v>
      </c>
      <c r="AE313" s="56">
        <v>2.2435282837967403</v>
      </c>
      <c r="AF313" s="56">
        <v>2.6416518410695993</v>
      </c>
      <c r="AG313" s="56">
        <v>1.6976353701865545</v>
      </c>
      <c r="AH313" s="56">
        <v>1.6874400767018216</v>
      </c>
      <c r="AI313" s="56">
        <v>1.7071899653170881</v>
      </c>
      <c r="AJ313" s="56">
        <v>0.25047079232260638</v>
      </c>
      <c r="AK313" s="56">
        <v>0.24928092042186004</v>
      </c>
      <c r="AL313" s="56">
        <v>0.25158588962567613</v>
      </c>
      <c r="AM313" s="55">
        <v>0.7143055929200256</v>
      </c>
      <c r="AN313" s="48">
        <v>0.93959731543624159</v>
      </c>
      <c r="AO313" s="48">
        <v>0.50317177925135226</v>
      </c>
      <c r="AP313" s="47">
        <v>0.66792211286028369</v>
      </c>
      <c r="AQ313" s="48">
        <v>0.46021093000958774</v>
      </c>
      <c r="AR313" s="48">
        <v>0.86258019300231814</v>
      </c>
      <c r="AS313" s="48">
        <v>3.7106784047793544E-2</v>
      </c>
      <c r="AT313" s="48">
        <v>5.7526366251198467E-2</v>
      </c>
      <c r="AU313" s="48">
        <v>1.7970420687548297E-2</v>
      </c>
      <c r="AV313" s="85">
        <v>0.86255924170616116</v>
      </c>
      <c r="AW313" s="63">
        <v>18</v>
      </c>
      <c r="AX313" s="63">
        <v>1</v>
      </c>
      <c r="AY313" s="63">
        <v>2.99</v>
      </c>
      <c r="AZ313" s="63">
        <v>3.13</v>
      </c>
      <c r="BA313" s="63">
        <v>1</v>
      </c>
      <c r="BB313" s="63">
        <v>0</v>
      </c>
      <c r="BC313" s="63">
        <v>10</v>
      </c>
      <c r="BD313" s="63"/>
      <c r="BE313" s="63">
        <v>1</v>
      </c>
      <c r="BF313" s="63">
        <v>6597</v>
      </c>
      <c r="BG313" s="63">
        <v>19751</v>
      </c>
      <c r="BH313" s="63">
        <v>20387</v>
      </c>
      <c r="BI313" s="63">
        <v>24264</v>
      </c>
      <c r="BJ313" s="80">
        <v>5637</v>
      </c>
      <c r="BK313" s="80">
        <v>18311</v>
      </c>
      <c r="BL313" s="63">
        <v>17987</v>
      </c>
      <c r="BM313" s="63">
        <v>21464</v>
      </c>
      <c r="BN313" s="51">
        <v>9.5</v>
      </c>
      <c r="BO313" s="66">
        <v>1.5071690919113787</v>
      </c>
      <c r="BP313" s="51">
        <v>110237</v>
      </c>
      <c r="BQ313" s="51">
        <v>11603.894736842105</v>
      </c>
      <c r="BR313" s="51">
        <v>48.383029291435726</v>
      </c>
      <c r="BS313" s="51">
        <v>51.616970708564281</v>
      </c>
      <c r="BT313" s="51">
        <v>16538</v>
      </c>
      <c r="BU313" s="51">
        <v>71335</v>
      </c>
      <c r="BV313" s="51">
        <v>15114</v>
      </c>
      <c r="BW313" s="48">
        <v>0.93657389996239193</v>
      </c>
      <c r="BX313" s="48">
        <v>44.370925912945957</v>
      </c>
      <c r="BY313" s="48">
        <v>91.389527149594869</v>
      </c>
      <c r="BZ313" s="48">
        <v>12.6715022284366</v>
      </c>
      <c r="CA313" s="47">
        <v>1.8121512232716719</v>
      </c>
      <c r="CB313" s="47">
        <v>0.9039926791952938</v>
      </c>
      <c r="CC313" s="47">
        <v>9.1864455882717877</v>
      </c>
      <c r="CD313" s="63">
        <v>0</v>
      </c>
    </row>
    <row r="314" spans="1:82" x14ac:dyDescent="0.45">
      <c r="A314" s="2"/>
      <c r="B314" s="1"/>
      <c r="C314" s="1"/>
      <c r="D314" s="1"/>
      <c r="E314" s="1">
        <v>13</v>
      </c>
      <c r="F314" s="1" t="s">
        <v>573</v>
      </c>
      <c r="G314" s="1">
        <v>13131</v>
      </c>
      <c r="H314" s="1" t="s">
        <v>252</v>
      </c>
      <c r="I314" s="48">
        <v>22.3</v>
      </c>
      <c r="J314" s="48">
        <v>11.4</v>
      </c>
      <c r="K314" s="47">
        <v>0.29175784099197666</v>
      </c>
      <c r="L314" s="48">
        <v>7</v>
      </c>
      <c r="M314" s="63">
        <v>734.4</v>
      </c>
      <c r="N314" s="63">
        <v>2651</v>
      </c>
      <c r="O314" s="47">
        <v>1.0052777079668258</v>
      </c>
      <c r="P314" s="47">
        <v>1.0052777079668258</v>
      </c>
      <c r="Q314" s="47">
        <v>32061.32194018599</v>
      </c>
      <c r="R314" s="51">
        <v>40</v>
      </c>
      <c r="S314" s="47"/>
      <c r="T314" s="64">
        <v>0.99444081427494346</v>
      </c>
      <c r="U314" s="79">
        <v>6627</v>
      </c>
      <c r="V314" s="79">
        <v>2230</v>
      </c>
      <c r="W314" s="47">
        <v>71.849529799999999</v>
      </c>
      <c r="X314" s="70">
        <v>242</v>
      </c>
      <c r="Y314" s="51">
        <v>145.87892049598833</v>
      </c>
      <c r="Z314" s="48">
        <v>7.6804915514592933</v>
      </c>
      <c r="AA314" s="55">
        <v>6.4849671234251867</v>
      </c>
      <c r="AB314" s="47">
        <v>6.7530571272129949</v>
      </c>
      <c r="AC314" s="47">
        <v>6.2221692111959284</v>
      </c>
      <c r="AD314" s="56">
        <v>1.8973046227977715</v>
      </c>
      <c r="AE314" s="56">
        <v>1.8454300257549026</v>
      </c>
      <c r="AF314" s="56">
        <v>1.9481552162849873</v>
      </c>
      <c r="AG314" s="56">
        <v>1.5258746172765145</v>
      </c>
      <c r="AH314" s="56">
        <v>1.5412382632678305</v>
      </c>
      <c r="AI314" s="56">
        <v>1.5108142493638677</v>
      </c>
      <c r="AJ314" s="56">
        <v>0.30115946393615423</v>
      </c>
      <c r="AK314" s="56">
        <v>0.44614791831437206</v>
      </c>
      <c r="AL314" s="56">
        <v>0.15903307888040713</v>
      </c>
      <c r="AM314" s="55">
        <v>0.53204838628720574</v>
      </c>
      <c r="AN314" s="48">
        <v>0.64894242663908663</v>
      </c>
      <c r="AO314" s="48">
        <v>0.41746183206106868</v>
      </c>
      <c r="AP314" s="47">
        <v>0.50193243989359038</v>
      </c>
      <c r="AQ314" s="48">
        <v>0.4258684674819006</v>
      </c>
      <c r="AR314" s="48">
        <v>0.57649491094147576</v>
      </c>
      <c r="AS314" s="48">
        <v>5.0193243989359031E-2</v>
      </c>
      <c r="AT314" s="48">
        <v>8.1117803329885829E-2</v>
      </c>
      <c r="AU314" s="48">
        <v>1.9879134860050891E-2</v>
      </c>
      <c r="AV314" s="85">
        <v>0.77244582043343657</v>
      </c>
      <c r="AW314" s="63">
        <v>17</v>
      </c>
      <c r="AX314" s="63"/>
      <c r="AY314" s="63">
        <v>2.48</v>
      </c>
      <c r="AZ314" s="63">
        <v>2.1800000000000002</v>
      </c>
      <c r="BA314" s="63">
        <v>5</v>
      </c>
      <c r="BB314" s="63">
        <v>0</v>
      </c>
      <c r="BC314" s="63">
        <v>5</v>
      </c>
      <c r="BD314" s="63"/>
      <c r="BE314" s="63">
        <v>1</v>
      </c>
      <c r="BF314" s="63">
        <v>8302</v>
      </c>
      <c r="BG314" s="63">
        <v>24137</v>
      </c>
      <c r="BH314" s="63">
        <v>25073</v>
      </c>
      <c r="BI314" s="63">
        <v>24441</v>
      </c>
      <c r="BJ314" s="80">
        <v>7422</v>
      </c>
      <c r="BK314" s="80">
        <v>22297</v>
      </c>
      <c r="BL314" s="63">
        <v>22273</v>
      </c>
      <c r="BM314" s="63">
        <v>21881</v>
      </c>
      <c r="BN314" s="51">
        <v>6.5</v>
      </c>
      <c r="BO314" s="66">
        <v>1.3637763160197403</v>
      </c>
      <c r="BP314" s="51">
        <v>99749</v>
      </c>
      <c r="BQ314" s="51">
        <v>15346</v>
      </c>
      <c r="BR314" s="51">
        <v>49.503253165445265</v>
      </c>
      <c r="BS314" s="51">
        <v>50.496746834554727</v>
      </c>
      <c r="BT314" s="51">
        <v>20944</v>
      </c>
      <c r="BU314" s="51">
        <v>68931</v>
      </c>
      <c r="BV314" s="51">
        <v>9443</v>
      </c>
      <c r="BW314" s="48">
        <v>0.9799055080437773</v>
      </c>
      <c r="BX314" s="48">
        <v>44.083213648431041</v>
      </c>
      <c r="BY314" s="48">
        <v>45.086898395721924</v>
      </c>
      <c r="BZ314" s="48">
        <v>13.804144263879659</v>
      </c>
      <c r="CA314" s="47">
        <v>1.7986892534078036</v>
      </c>
      <c r="CB314" s="47">
        <v>0.81997139560895504</v>
      </c>
      <c r="CC314" s="47">
        <v>8.0155255543181081</v>
      </c>
      <c r="CD314" s="63">
        <v>0</v>
      </c>
    </row>
    <row r="315" spans="1:82" x14ac:dyDescent="0.45">
      <c r="A315" s="2"/>
      <c r="B315" s="1"/>
      <c r="C315" s="1"/>
      <c r="D315" s="1"/>
      <c r="E315" s="1">
        <v>13</v>
      </c>
      <c r="F315" s="1" t="s">
        <v>573</v>
      </c>
      <c r="G315" s="1">
        <v>13132</v>
      </c>
      <c r="H315" s="1" t="s">
        <v>479</v>
      </c>
      <c r="I315" s="48">
        <v>20.9</v>
      </c>
      <c r="J315" s="48">
        <v>5.4</v>
      </c>
      <c r="K315" s="47">
        <v>0</v>
      </c>
      <c r="L315" s="48">
        <v>8.4</v>
      </c>
      <c r="M315" s="63">
        <v>199.6</v>
      </c>
      <c r="N315" s="63">
        <v>6547.4</v>
      </c>
      <c r="O315" s="47"/>
      <c r="P315" s="47"/>
      <c r="Q315" s="47"/>
      <c r="R315" s="51"/>
      <c r="S315" s="47"/>
      <c r="T315" s="64">
        <v>0.20992801166393293</v>
      </c>
      <c r="U315" s="79">
        <v>190</v>
      </c>
      <c r="V315" s="79">
        <v>2306</v>
      </c>
      <c r="W315" s="47">
        <v>76.401179900000002</v>
      </c>
      <c r="X315" s="70">
        <v>45</v>
      </c>
      <c r="Y315" s="51">
        <v>75.13148009015778</v>
      </c>
      <c r="Z315" s="48">
        <v>3.9777247414478918</v>
      </c>
      <c r="AA315" s="55">
        <v>5.7344007267359336</v>
      </c>
      <c r="AB315" s="47">
        <v>6.3972008982192277</v>
      </c>
      <c r="AC315" s="47">
        <v>5.2243454497960498</v>
      </c>
      <c r="AD315" s="56">
        <v>1.4534718673706919</v>
      </c>
      <c r="AE315" s="56">
        <v>1.462217348164395</v>
      </c>
      <c r="AF315" s="56">
        <v>1.4467418168665984</v>
      </c>
      <c r="AG315" s="56">
        <v>1.9076818259240333</v>
      </c>
      <c r="AH315" s="56">
        <v>2.2977701185440496</v>
      </c>
      <c r="AI315" s="56">
        <v>1.6074909076295538</v>
      </c>
      <c r="AJ315" s="56">
        <v>0.19303923238517004</v>
      </c>
      <c r="AK315" s="56">
        <v>0.23499921666927776</v>
      </c>
      <c r="AL315" s="56">
        <v>0.16074909076295538</v>
      </c>
      <c r="AM315" s="55">
        <v>0.52234145233634244</v>
      </c>
      <c r="AN315" s="48">
        <v>0.57444252963601239</v>
      </c>
      <c r="AO315" s="48">
        <v>0.48224727228886616</v>
      </c>
      <c r="AP315" s="47">
        <v>0.39743371373417363</v>
      </c>
      <c r="AQ315" s="48">
        <v>0.41777638518982718</v>
      </c>
      <c r="AR315" s="48">
        <v>0.38177909056201897</v>
      </c>
      <c r="AS315" s="48">
        <v>5.6776244819167661E-2</v>
      </c>
      <c r="AT315" s="48">
        <v>7.833307222309259E-2</v>
      </c>
      <c r="AU315" s="48">
        <v>4.0187272690738844E-2</v>
      </c>
      <c r="AV315" s="85">
        <v>0.8693069306930693</v>
      </c>
      <c r="AW315" s="63">
        <v>4</v>
      </c>
      <c r="AX315" s="63">
        <v>1</v>
      </c>
      <c r="AY315" s="63">
        <v>0</v>
      </c>
      <c r="AZ315" s="63">
        <v>0</v>
      </c>
      <c r="BA315" s="63">
        <v>6</v>
      </c>
      <c r="BB315" s="63">
        <v>0</v>
      </c>
      <c r="BC315" s="63">
        <v>1</v>
      </c>
      <c r="BD315" s="63"/>
      <c r="BE315" s="63"/>
      <c r="BF315" s="63">
        <v>3001</v>
      </c>
      <c r="BG315" s="63">
        <v>11295</v>
      </c>
      <c r="BH315" s="63">
        <v>10755</v>
      </c>
      <c r="BI315" s="63">
        <v>10389</v>
      </c>
      <c r="BJ315" s="80">
        <v>2601</v>
      </c>
      <c r="BK315" s="80">
        <v>8735</v>
      </c>
      <c r="BL315" s="63">
        <v>9475</v>
      </c>
      <c r="BM315" s="63">
        <v>8709</v>
      </c>
      <c r="BN315" s="51">
        <v>28.3</v>
      </c>
      <c r="BO315" s="66">
        <v>1.2075591290119352</v>
      </c>
      <c r="BP315" s="51">
        <v>88323</v>
      </c>
      <c r="BQ315" s="51">
        <v>3120.9540636042402</v>
      </c>
      <c r="BR315" s="51">
        <v>43.493767195407763</v>
      </c>
      <c r="BS315" s="51">
        <v>56.506232804592237</v>
      </c>
      <c r="BT315" s="51">
        <v>13752</v>
      </c>
      <c r="BU315" s="51">
        <v>62825</v>
      </c>
      <c r="BV315" s="51">
        <v>10923</v>
      </c>
      <c r="BW315" s="48">
        <v>0.769070580861689</v>
      </c>
      <c r="BX315" s="48">
        <v>39.275766016713092</v>
      </c>
      <c r="BY315" s="48">
        <v>79.428446771378717</v>
      </c>
      <c r="BZ315" s="48">
        <v>15.211428571428572</v>
      </c>
      <c r="CA315" s="47">
        <v>1.9259460884112465</v>
      </c>
      <c r="CB315" s="47">
        <v>0.98684840893799397</v>
      </c>
      <c r="CC315" s="47">
        <v>3.7529149426166675</v>
      </c>
      <c r="CD315" s="63">
        <v>0</v>
      </c>
    </row>
    <row r="316" spans="1:82" x14ac:dyDescent="0.45">
      <c r="A316" s="2"/>
      <c r="B316" s="1"/>
      <c r="C316" s="1"/>
      <c r="D316" s="1"/>
      <c r="E316" s="1">
        <v>13</v>
      </c>
      <c r="F316" s="1" t="s">
        <v>573</v>
      </c>
      <c r="G316" s="1">
        <v>13201</v>
      </c>
      <c r="H316" s="1" t="s">
        <v>253</v>
      </c>
      <c r="I316" s="48">
        <v>21</v>
      </c>
      <c r="J316" s="48">
        <v>9.3000000000000007</v>
      </c>
      <c r="K316" s="47">
        <v>0.37147992810065911</v>
      </c>
      <c r="L316" s="48">
        <v>6.4</v>
      </c>
      <c r="M316" s="63">
        <v>486</v>
      </c>
      <c r="N316" s="63">
        <v>1707</v>
      </c>
      <c r="O316" s="47">
        <v>0.50484312841189816</v>
      </c>
      <c r="P316" s="47">
        <v>0.16828104280396605</v>
      </c>
      <c r="Q316" s="47">
        <v>10594.301330766484</v>
      </c>
      <c r="R316" s="51">
        <v>103</v>
      </c>
      <c r="S316" s="47">
        <v>69.331789635234017</v>
      </c>
      <c r="T316" s="64">
        <v>0.59484656134517133</v>
      </c>
      <c r="U316" s="79">
        <v>33807</v>
      </c>
      <c r="V316" s="79">
        <v>19959</v>
      </c>
      <c r="W316" s="47">
        <v>81.778835700000002</v>
      </c>
      <c r="X316" s="70">
        <v>2678</v>
      </c>
      <c r="Y316" s="51"/>
      <c r="Z316" s="48">
        <v>8.3146067415730336</v>
      </c>
      <c r="AA316" s="55">
        <v>3.9355499723515162</v>
      </c>
      <c r="AB316" s="47">
        <v>4.1738673458044042</v>
      </c>
      <c r="AC316" s="47">
        <v>3.7005986455153983</v>
      </c>
      <c r="AD316" s="56">
        <v>1.2039129662256747</v>
      </c>
      <c r="AE316" s="56">
        <v>1.1420024457043527</v>
      </c>
      <c r="AF316" s="56">
        <v>1.2640982983795963</v>
      </c>
      <c r="AG316" s="56">
        <v>0.93157955041738416</v>
      </c>
      <c r="AH316" s="56">
        <v>0.99377793947723925</v>
      </c>
      <c r="AI316" s="56">
        <v>0.87111437142220882</v>
      </c>
      <c r="AJ316" s="56">
        <v>0.24576430207089633</v>
      </c>
      <c r="AK316" s="56">
        <v>0.38403622067933985</v>
      </c>
      <c r="AL316" s="56">
        <v>0.11134544597125977</v>
      </c>
      <c r="AM316" s="55">
        <v>0.27565455502546482</v>
      </c>
      <c r="AN316" s="48">
        <v>0.36045504923411725</v>
      </c>
      <c r="AO316" s="48">
        <v>0.19321709742071549</v>
      </c>
      <c r="AP316" s="47">
        <v>0.28229683345981338</v>
      </c>
      <c r="AQ316" s="48">
        <v>0.26613036345322677</v>
      </c>
      <c r="AR316" s="48">
        <v>0.29801281127601881</v>
      </c>
      <c r="AS316" s="48">
        <v>9.2991898080879695E-2</v>
      </c>
      <c r="AT316" s="48">
        <v>0.1515932450050026</v>
      </c>
      <c r="AU316" s="48">
        <v>3.6023526637760518E-2</v>
      </c>
      <c r="AV316" s="85">
        <v>0.70464135021097052</v>
      </c>
      <c r="AW316" s="63">
        <v>48</v>
      </c>
      <c r="AX316" s="63">
        <v>26</v>
      </c>
      <c r="AY316" s="63">
        <v>2.44</v>
      </c>
      <c r="AZ316" s="63">
        <v>0</v>
      </c>
      <c r="BA316" s="63">
        <v>0</v>
      </c>
      <c r="BB316" s="63">
        <v>0</v>
      </c>
      <c r="BC316" s="63">
        <v>21</v>
      </c>
      <c r="BD316" s="63">
        <v>27</v>
      </c>
      <c r="BE316" s="63">
        <v>9</v>
      </c>
      <c r="BF316" s="63">
        <v>32540</v>
      </c>
      <c r="BG316" s="63">
        <v>92846</v>
      </c>
      <c r="BH316" s="63">
        <v>101444</v>
      </c>
      <c r="BI316" s="63">
        <v>102996</v>
      </c>
      <c r="BJ316" s="80">
        <v>28780</v>
      </c>
      <c r="BK316" s="80">
        <v>77646</v>
      </c>
      <c r="BL316" s="63">
        <v>85124</v>
      </c>
      <c r="BM316" s="63">
        <v>88756</v>
      </c>
      <c r="BN316" s="51">
        <v>88.2</v>
      </c>
      <c r="BO316" s="66">
        <v>8.3415821549823246</v>
      </c>
      <c r="BP316" s="51">
        <v>610118</v>
      </c>
      <c r="BQ316" s="51">
        <v>6917.4376417233561</v>
      </c>
      <c r="BR316" s="51">
        <v>49.300135383647095</v>
      </c>
      <c r="BS316" s="51">
        <v>50.699864616352905</v>
      </c>
      <c r="BT316" s="51">
        <v>145709</v>
      </c>
      <c r="BU316" s="51">
        <v>409477</v>
      </c>
      <c r="BV316" s="51">
        <v>31081</v>
      </c>
      <c r="BW316" s="48">
        <v>0.97139417661162053</v>
      </c>
      <c r="BX316" s="48">
        <v>43.174586118390046</v>
      </c>
      <c r="BY316" s="48">
        <v>21.330871806134144</v>
      </c>
      <c r="BZ316" s="48">
        <v>14.234128818439379</v>
      </c>
      <c r="CA316" s="47">
        <v>1.7171839272182443</v>
      </c>
      <c r="CB316" s="47">
        <v>0.83420774606863546</v>
      </c>
      <c r="CC316" s="47">
        <v>5.6266291207973849</v>
      </c>
      <c r="CD316" s="63">
        <v>2</v>
      </c>
    </row>
    <row r="317" spans="1:82" x14ac:dyDescent="0.45">
      <c r="A317" s="2"/>
      <c r="B317" s="1"/>
      <c r="C317" s="1"/>
      <c r="D317" s="1"/>
      <c r="E317" s="1">
        <v>13</v>
      </c>
      <c r="F317" s="1" t="s">
        <v>573</v>
      </c>
      <c r="G317" s="1">
        <v>13302</v>
      </c>
      <c r="H317" s="59" t="s">
        <v>439</v>
      </c>
      <c r="I317" s="48">
        <v>18.100000000000001</v>
      </c>
      <c r="J317" s="48">
        <v>8.5</v>
      </c>
      <c r="K317" s="47">
        <v>0</v>
      </c>
      <c r="L317" s="48">
        <v>7.3</v>
      </c>
      <c r="M317" s="63">
        <v>480.8</v>
      </c>
      <c r="N317" s="63">
        <v>3306.5</v>
      </c>
      <c r="O317" s="47"/>
      <c r="P317" s="47"/>
      <c r="Q317" s="47"/>
      <c r="R317" s="51"/>
      <c r="S317" s="47"/>
      <c r="T317" s="64">
        <v>0.85204226016413542</v>
      </c>
      <c r="U317" s="79">
        <v>1344</v>
      </c>
      <c r="V317" s="79">
        <v>1082</v>
      </c>
      <c r="W317" s="47">
        <v>100.6688963</v>
      </c>
      <c r="X317" s="70">
        <v>240</v>
      </c>
      <c r="Y317" s="51"/>
      <c r="Z317" s="48">
        <v>8.5</v>
      </c>
      <c r="AA317" s="55">
        <v>4.8</v>
      </c>
      <c r="AB317" s="47">
        <v>5.9891107078039933</v>
      </c>
      <c r="AC317" s="47">
        <v>3.5933806146572103</v>
      </c>
      <c r="AD317" s="56">
        <v>1.5281315119240566</v>
      </c>
      <c r="AE317" s="56">
        <v>1.633393829401089</v>
      </c>
      <c r="AF317" s="56">
        <v>1.4184397163120568</v>
      </c>
      <c r="AG317" s="56">
        <v>1.5281315119240566</v>
      </c>
      <c r="AH317" s="56">
        <v>1.9056261343012706</v>
      </c>
      <c r="AI317" s="56">
        <v>1.1347517730496455</v>
      </c>
      <c r="AJ317" s="56">
        <v>0.13892104653855059</v>
      </c>
      <c r="AK317" s="56">
        <v>0.18148820326678763</v>
      </c>
      <c r="AL317" s="56">
        <v>9.4562647754137114E-2</v>
      </c>
      <c r="AM317" s="55">
        <v>0.4</v>
      </c>
      <c r="AN317" s="48">
        <v>0.63520871143375679</v>
      </c>
      <c r="AO317" s="48">
        <v>0.18912529550827423</v>
      </c>
      <c r="AP317" s="47">
        <v>0.30395506328344418</v>
      </c>
      <c r="AQ317" s="48">
        <v>0.27223230490018152</v>
      </c>
      <c r="AR317" s="48">
        <v>0.56737588652482274</v>
      </c>
      <c r="AS317" s="48">
        <v>0.2</v>
      </c>
      <c r="AT317" s="48">
        <v>0.45372050816696913</v>
      </c>
      <c r="AU317" s="48">
        <v>0</v>
      </c>
      <c r="AV317" s="85">
        <v>0.75</v>
      </c>
      <c r="AW317" s="63">
        <v>2</v>
      </c>
      <c r="AX317" s="63"/>
      <c r="AY317" s="63">
        <v>0</v>
      </c>
      <c r="AZ317" s="63">
        <v>3.98</v>
      </c>
      <c r="BA317" s="63">
        <v>0</v>
      </c>
      <c r="BB317" s="63">
        <v>0</v>
      </c>
      <c r="BC317" s="63">
        <v>1</v>
      </c>
      <c r="BD317" s="63"/>
      <c r="BE317" s="63"/>
      <c r="BF317" s="63">
        <v>4975</v>
      </c>
      <c r="BG317" s="63">
        <v>11023</v>
      </c>
      <c r="BH317" s="63">
        <v>11821</v>
      </c>
      <c r="BI317" s="63">
        <v>14523</v>
      </c>
      <c r="BJ317" s="80">
        <v>1206</v>
      </c>
      <c r="BK317" s="80">
        <v>3300</v>
      </c>
      <c r="BL317" s="63">
        <v>2838</v>
      </c>
      <c r="BM317" s="63">
        <v>3096</v>
      </c>
      <c r="BN317" s="51">
        <v>445.3</v>
      </c>
      <c r="BO317" s="66">
        <v>0.30075841762626443</v>
      </c>
      <c r="BP317" s="51">
        <v>21998</v>
      </c>
      <c r="BQ317" s="51">
        <v>49.400404221872897</v>
      </c>
      <c r="BR317" s="51">
        <v>51.041003727611603</v>
      </c>
      <c r="BS317" s="51">
        <v>48.958996272388397</v>
      </c>
      <c r="BT317" s="51">
        <v>5006</v>
      </c>
      <c r="BU317" s="51">
        <v>14153</v>
      </c>
      <c r="BV317" s="51">
        <v>1649</v>
      </c>
      <c r="BW317" s="48">
        <v>1.0406001765225066</v>
      </c>
      <c r="BX317" s="48">
        <v>47.021832826962481</v>
      </c>
      <c r="BY317" s="48">
        <v>32.940471434278869</v>
      </c>
      <c r="BZ317" s="48">
        <v>14.609765474817378</v>
      </c>
      <c r="CA317" s="47">
        <v>1.9</v>
      </c>
      <c r="CB317" s="47">
        <v>0.98</v>
      </c>
      <c r="CC317" s="47">
        <v>3.2862695977781478</v>
      </c>
      <c r="CD317" s="63">
        <v>0</v>
      </c>
    </row>
    <row r="318" spans="1:82" x14ac:dyDescent="0.45">
      <c r="A318" s="2"/>
      <c r="B318" s="1"/>
      <c r="C318" s="1"/>
      <c r="D318" s="1"/>
      <c r="E318" s="1">
        <v>13</v>
      </c>
      <c r="F318" s="1" t="s">
        <v>573</v>
      </c>
      <c r="G318" s="1">
        <v>13203</v>
      </c>
      <c r="H318" s="1" t="s">
        <v>480</v>
      </c>
      <c r="I318" s="48">
        <v>21.9</v>
      </c>
      <c r="J318" s="48">
        <v>7.8</v>
      </c>
      <c r="K318" s="47">
        <v>0.55248618784530379</v>
      </c>
      <c r="L318" s="48">
        <v>5.5</v>
      </c>
      <c r="M318" s="63">
        <v>885.8</v>
      </c>
      <c r="N318" s="63">
        <v>3210.9</v>
      </c>
      <c r="O318" s="47">
        <v>6.7385444743935317</v>
      </c>
      <c r="P318" s="47"/>
      <c r="Q318" s="47"/>
      <c r="R318" s="51"/>
      <c r="S318" s="47">
        <v>134.77088948787062</v>
      </c>
      <c r="T318" s="64">
        <v>0.56704851752021568</v>
      </c>
      <c r="U318" s="79">
        <v>849</v>
      </c>
      <c r="V318" s="79">
        <v>943</v>
      </c>
      <c r="W318" s="47">
        <v>85.955056200000001</v>
      </c>
      <c r="X318" s="70">
        <v>137</v>
      </c>
      <c r="Y318" s="51"/>
      <c r="Z318" s="48">
        <v>8.7336244541484707</v>
      </c>
      <c r="AA318" s="55">
        <v>6.0313630880579012</v>
      </c>
      <c r="AB318" s="47">
        <v>8.1925243215565793</v>
      </c>
      <c r="AC318" s="47">
        <v>3.6568213783403656</v>
      </c>
      <c r="AD318" s="56">
        <v>1.2062726176115801</v>
      </c>
      <c r="AE318" s="56">
        <v>1.4080901177675371</v>
      </c>
      <c r="AF318" s="56">
        <v>0.98452883263009849</v>
      </c>
      <c r="AG318" s="56">
        <v>1.6753786355716391</v>
      </c>
      <c r="AH318" s="56">
        <v>1.9201228878648233</v>
      </c>
      <c r="AI318" s="56">
        <v>1.4064697609001406</v>
      </c>
      <c r="AJ318" s="56">
        <v>0.33507572711432781</v>
      </c>
      <c r="AK318" s="56">
        <v>0.64004096262160781</v>
      </c>
      <c r="AL318" s="56">
        <v>0</v>
      </c>
      <c r="AM318" s="55">
        <v>0.53612116338292459</v>
      </c>
      <c r="AN318" s="48">
        <v>0.64004096262160781</v>
      </c>
      <c r="AO318" s="48">
        <v>0.4219409282700422</v>
      </c>
      <c r="AP318" s="47">
        <v>0.33507572711432781</v>
      </c>
      <c r="AQ318" s="48">
        <v>0.51203277009728621</v>
      </c>
      <c r="AR318" s="48">
        <v>0.14064697609001406</v>
      </c>
      <c r="AS318" s="48">
        <v>0.46910601796005896</v>
      </c>
      <c r="AT318" s="48">
        <v>0.89605734767025091</v>
      </c>
      <c r="AU318" s="48">
        <v>0</v>
      </c>
      <c r="AV318" s="85">
        <v>0.68888888888888888</v>
      </c>
      <c r="AW318" s="63"/>
      <c r="AX318" s="63"/>
      <c r="AY318" s="63">
        <v>4.37</v>
      </c>
      <c r="AZ318" s="63">
        <v>0</v>
      </c>
      <c r="BA318" s="63">
        <v>0</v>
      </c>
      <c r="BB318" s="63">
        <v>0</v>
      </c>
      <c r="BC318" s="63">
        <v>0</v>
      </c>
      <c r="BD318" s="63"/>
      <c r="BE318" s="63"/>
      <c r="BF318" s="63">
        <v>622</v>
      </c>
      <c r="BG318" s="63">
        <v>2887</v>
      </c>
      <c r="BH318" s="63">
        <v>2930</v>
      </c>
      <c r="BI318" s="63">
        <v>2416</v>
      </c>
      <c r="BJ318" s="80">
        <v>622</v>
      </c>
      <c r="BK318" s="80">
        <v>2647</v>
      </c>
      <c r="BL318" s="63">
        <v>2450</v>
      </c>
      <c r="BM318" s="63">
        <v>2336</v>
      </c>
      <c r="BN318" s="51">
        <v>4994.8</v>
      </c>
      <c r="BO318" s="66">
        <v>0.2051222174582619</v>
      </c>
      <c r="BP318" s="51">
        <v>15003</v>
      </c>
      <c r="BQ318" s="51">
        <v>3.0037238728277407</v>
      </c>
      <c r="BR318" s="51">
        <v>52.342864760381261</v>
      </c>
      <c r="BS318" s="51">
        <v>47.657135239618739</v>
      </c>
      <c r="BT318" s="51">
        <v>2971</v>
      </c>
      <c r="BU318" s="51">
        <v>10290</v>
      </c>
      <c r="BV318" s="51">
        <v>1488</v>
      </c>
      <c r="BW318" s="48">
        <v>1.0974118316268486</v>
      </c>
      <c r="BX318" s="48">
        <v>43.333333333333336</v>
      </c>
      <c r="BY318" s="48">
        <v>50.084146751935378</v>
      </c>
      <c r="BZ318" s="48">
        <v>12.272018441928266</v>
      </c>
      <c r="CA318" s="47">
        <v>1.7219959595948089</v>
      </c>
      <c r="CB318" s="47">
        <v>0.69450665773713294</v>
      </c>
      <c r="CC318" s="64">
        <v>0</v>
      </c>
      <c r="CD318" s="63">
        <v>0</v>
      </c>
    </row>
    <row r="319" spans="1:82" x14ac:dyDescent="0.45">
      <c r="A319" s="2"/>
      <c r="B319" s="1"/>
      <c r="C319" s="1"/>
      <c r="D319" s="1"/>
      <c r="E319" s="1">
        <v>13</v>
      </c>
      <c r="F319" s="1" t="s">
        <v>573</v>
      </c>
      <c r="G319" s="1">
        <v>13301</v>
      </c>
      <c r="H319" s="1" t="s">
        <v>438</v>
      </c>
      <c r="I319" s="48">
        <v>21</v>
      </c>
      <c r="J319" s="48">
        <v>9.9</v>
      </c>
      <c r="K319" s="47">
        <v>0.49407114624505932</v>
      </c>
      <c r="L319" s="48">
        <v>6.7</v>
      </c>
      <c r="M319" s="63">
        <v>482</v>
      </c>
      <c r="N319" s="63">
        <v>2673.3</v>
      </c>
      <c r="O319" s="47"/>
      <c r="P319" s="47"/>
      <c r="Q319" s="47"/>
      <c r="R319" s="51"/>
      <c r="S319" s="47"/>
      <c r="T319" s="64">
        <v>0.72615778715490087</v>
      </c>
      <c r="U319" s="79">
        <v>7330</v>
      </c>
      <c r="V319" s="79">
        <v>3122</v>
      </c>
      <c r="W319" s="47">
        <v>93.703308399999997</v>
      </c>
      <c r="X319" s="70">
        <v>469</v>
      </c>
      <c r="Y319" s="51">
        <v>49.407114624505923</v>
      </c>
      <c r="Z319" s="48">
        <v>10.430247718383312</v>
      </c>
      <c r="AA319" s="55">
        <v>3.742355812984274</v>
      </c>
      <c r="AB319" s="47">
        <v>3.7319409296216803</v>
      </c>
      <c r="AC319" s="47">
        <v>3.7541486062496601</v>
      </c>
      <c r="AD319" s="56">
        <v>1.0376532026910941</v>
      </c>
      <c r="AE319" s="56">
        <v>0.94499791780119802</v>
      </c>
      <c r="AF319" s="56">
        <v>1.1425669671194618</v>
      </c>
      <c r="AG319" s="56">
        <v>0.85053541204188032</v>
      </c>
      <c r="AH319" s="56">
        <v>0.81686260691290002</v>
      </c>
      <c r="AI319" s="56">
        <v>0.88866319664847027</v>
      </c>
      <c r="AJ319" s="56">
        <v>0.25516062361256409</v>
      </c>
      <c r="AK319" s="56">
        <v>0.35237210494281962</v>
      </c>
      <c r="AL319" s="56">
        <v>0.14508786884056657</v>
      </c>
      <c r="AM319" s="55">
        <v>0.29768739421465812</v>
      </c>
      <c r="AN319" s="48">
        <v>0.20821988019348431</v>
      </c>
      <c r="AO319" s="48">
        <v>0.39899163931155807</v>
      </c>
      <c r="AP319" s="47">
        <v>0.34021416481675215</v>
      </c>
      <c r="AQ319" s="48">
        <v>0.35237210494281962</v>
      </c>
      <c r="AR319" s="48">
        <v>0.32644770489127478</v>
      </c>
      <c r="AS319" s="48">
        <v>7.6548187083769245E-2</v>
      </c>
      <c r="AT319" s="48">
        <v>0.12813531088829805</v>
      </c>
      <c r="AU319" s="48">
        <v>1.8135983605070821E-2</v>
      </c>
      <c r="AV319" s="85">
        <v>0.6454545454545455</v>
      </c>
      <c r="AW319" s="63">
        <v>7</v>
      </c>
      <c r="AX319" s="63">
        <v>1</v>
      </c>
      <c r="AY319" s="63">
        <v>0</v>
      </c>
      <c r="AZ319" s="63">
        <v>5.58</v>
      </c>
      <c r="BA319" s="63">
        <v>0</v>
      </c>
      <c r="BB319" s="63">
        <v>0</v>
      </c>
      <c r="BC319" s="63">
        <v>3</v>
      </c>
      <c r="BD319" s="63">
        <v>6</v>
      </c>
      <c r="BE319" s="63">
        <v>3</v>
      </c>
      <c r="BF319" s="63">
        <v>6836</v>
      </c>
      <c r="BG319" s="63">
        <v>18227</v>
      </c>
      <c r="BH319" s="63">
        <v>20543</v>
      </c>
      <c r="BI319" s="63">
        <v>22475</v>
      </c>
      <c r="BJ319" s="80">
        <v>5716</v>
      </c>
      <c r="BK319" s="80">
        <v>15587</v>
      </c>
      <c r="BL319" s="63">
        <v>17423</v>
      </c>
      <c r="BM319" s="63">
        <v>18555</v>
      </c>
      <c r="BN319" s="51">
        <v>971.2</v>
      </c>
      <c r="BO319" s="66">
        <v>1.6575072844842671</v>
      </c>
      <c r="BP319" s="51">
        <v>121233</v>
      </c>
      <c r="BQ319" s="51">
        <v>124.82804777594727</v>
      </c>
      <c r="BR319" s="51">
        <v>53.105177633152692</v>
      </c>
      <c r="BS319" s="51">
        <v>46.894822366847308</v>
      </c>
      <c r="BT319" s="51">
        <v>26802</v>
      </c>
      <c r="BU319" s="51">
        <v>77806</v>
      </c>
      <c r="BV319" s="51">
        <v>5883</v>
      </c>
      <c r="BW319" s="48">
        <v>1.1315906240956883</v>
      </c>
      <c r="BX319" s="48">
        <v>42.008328406549623</v>
      </c>
      <c r="BY319" s="48">
        <v>21.949854488471011</v>
      </c>
      <c r="BZ319" s="48">
        <v>18.318234064312929</v>
      </c>
      <c r="CA319" s="47">
        <v>2.3098458875059813</v>
      </c>
      <c r="CB319" s="47">
        <v>1.1069913591308309</v>
      </c>
      <c r="CC319" s="47">
        <v>6.9102586008615594</v>
      </c>
      <c r="CD319" s="63">
        <v>0</v>
      </c>
    </row>
    <row r="320" spans="1:82" x14ac:dyDescent="0.45">
      <c r="A320" s="2"/>
      <c r="B320" s="1"/>
      <c r="C320" s="1"/>
      <c r="D320" s="1"/>
      <c r="E320" s="1">
        <v>13</v>
      </c>
      <c r="F320" s="1" t="s">
        <v>573</v>
      </c>
      <c r="G320" s="1">
        <v>13302</v>
      </c>
      <c r="H320" s="59" t="s">
        <v>436</v>
      </c>
      <c r="I320" s="48">
        <v>22.4</v>
      </c>
      <c r="J320" s="48">
        <v>10.7</v>
      </c>
      <c r="K320" s="47">
        <v>0.35</v>
      </c>
      <c r="L320" s="48">
        <v>7.3</v>
      </c>
      <c r="M320" s="63">
        <v>480.8</v>
      </c>
      <c r="N320" s="63">
        <v>3306.5</v>
      </c>
      <c r="O320" s="47"/>
      <c r="P320" s="47"/>
      <c r="Q320" s="47"/>
      <c r="R320" s="51"/>
      <c r="S320" s="47"/>
      <c r="T320" s="64">
        <v>0.85204226016413542</v>
      </c>
      <c r="U320" s="79">
        <v>3494</v>
      </c>
      <c r="V320" s="79">
        <v>1079</v>
      </c>
      <c r="W320" s="47">
        <v>86.637930999999995</v>
      </c>
      <c r="X320" s="70">
        <v>443</v>
      </c>
      <c r="Y320" s="51"/>
      <c r="Z320" s="48">
        <v>4.4000000000000004</v>
      </c>
      <c r="AA320" s="55">
        <v>3.8</v>
      </c>
      <c r="AB320" s="47">
        <v>4.3878273177636231</v>
      </c>
      <c r="AC320" s="47">
        <v>3.2364083393963723</v>
      </c>
      <c r="AD320" s="56">
        <v>1.0820800252890612</v>
      </c>
      <c r="AE320" s="56">
        <v>1.132342533616419</v>
      </c>
      <c r="AF320" s="56">
        <v>1.0286259063197774</v>
      </c>
      <c r="AG320" s="56">
        <v>0.81459956959963042</v>
      </c>
      <c r="AH320" s="56">
        <v>0.99079971691436652</v>
      </c>
      <c r="AI320" s="56">
        <v>0.62721091848766908</v>
      </c>
      <c r="AJ320" s="56">
        <v>0.30395506328344418</v>
      </c>
      <c r="AK320" s="56">
        <v>0.51899032790752531</v>
      </c>
      <c r="AL320" s="56">
        <v>7.5265310218520287E-2</v>
      </c>
      <c r="AM320" s="55">
        <v>0.3</v>
      </c>
      <c r="AN320" s="48">
        <v>0.44821891955649917</v>
      </c>
      <c r="AO320" s="48">
        <v>0.15053062043704057</v>
      </c>
      <c r="AP320" s="47">
        <v>0.41676313961565176</v>
      </c>
      <c r="AQ320" s="48">
        <v>0.35385704175513094</v>
      </c>
      <c r="AR320" s="48">
        <v>0.25088436739506759</v>
      </c>
      <c r="AS320" s="48">
        <v>0.1</v>
      </c>
      <c r="AT320" s="48">
        <v>0.23590469450342061</v>
      </c>
      <c r="AU320" s="48">
        <v>5.017687347901352E-2</v>
      </c>
      <c r="AV320" s="85">
        <v>0.69523809523809521</v>
      </c>
      <c r="AW320" s="63">
        <v>4</v>
      </c>
      <c r="AX320" s="63"/>
      <c r="AY320" s="63">
        <v>0</v>
      </c>
      <c r="AZ320" s="63">
        <v>3.98</v>
      </c>
      <c r="BA320" s="63">
        <v>0</v>
      </c>
      <c r="BB320" s="63">
        <v>0</v>
      </c>
      <c r="BC320" s="63">
        <v>0</v>
      </c>
      <c r="BD320" s="63">
        <v>3</v>
      </c>
      <c r="BE320" s="63"/>
      <c r="BF320" s="63">
        <v>4975</v>
      </c>
      <c r="BG320" s="63">
        <v>11023</v>
      </c>
      <c r="BH320" s="63">
        <v>11821</v>
      </c>
      <c r="BI320" s="63">
        <v>14523</v>
      </c>
      <c r="BJ320" s="80">
        <v>4335</v>
      </c>
      <c r="BK320" s="80">
        <v>9503</v>
      </c>
      <c r="BL320" s="63">
        <v>10301</v>
      </c>
      <c r="BM320" s="63">
        <v>13083</v>
      </c>
      <c r="BN320" s="51">
        <v>451.9</v>
      </c>
      <c r="BO320" s="66">
        <v>1.1891291650624758</v>
      </c>
      <c r="BP320" s="51">
        <v>86975</v>
      </c>
      <c r="BQ320" s="51">
        <v>192.46514715645054</v>
      </c>
      <c r="BR320" s="51">
        <v>51.545846507617135</v>
      </c>
      <c r="BS320" s="51">
        <v>48.454153492382865</v>
      </c>
      <c r="BT320" s="51">
        <v>19237</v>
      </c>
      <c r="BU320" s="51">
        <v>49013</v>
      </c>
      <c r="BV320" s="51">
        <v>5252</v>
      </c>
      <c r="BW320" s="48">
        <v>1.0629824019759184</v>
      </c>
      <c r="BX320" s="48">
        <v>49.964295186991208</v>
      </c>
      <c r="BY320" s="48">
        <v>27.301554296407964</v>
      </c>
      <c r="BZ320" s="48">
        <v>19.291992054637969</v>
      </c>
      <c r="CA320" s="47">
        <v>2.46</v>
      </c>
      <c r="CB320" s="47">
        <v>1.19</v>
      </c>
      <c r="CC320" s="47">
        <v>5.6362536401949619</v>
      </c>
      <c r="CD320" s="63">
        <v>0</v>
      </c>
    </row>
    <row r="321" spans="1:82" x14ac:dyDescent="0.45">
      <c r="A321" s="2"/>
      <c r="B321" s="1"/>
      <c r="C321" s="1"/>
      <c r="D321" s="1"/>
      <c r="E321" s="1">
        <v>13</v>
      </c>
      <c r="F321" s="1" t="s">
        <v>573</v>
      </c>
      <c r="G321" s="1">
        <v>13303</v>
      </c>
      <c r="H321" s="1" t="s">
        <v>437</v>
      </c>
      <c r="I321" s="48">
        <v>17</v>
      </c>
      <c r="J321" s="48">
        <v>8.6</v>
      </c>
      <c r="K321" s="47">
        <v>0.80645161290322576</v>
      </c>
      <c r="L321" s="48">
        <v>4</v>
      </c>
      <c r="M321" s="63">
        <v>710.2</v>
      </c>
      <c r="N321" s="63">
        <v>2403.8000000000002</v>
      </c>
      <c r="O321" s="47">
        <v>5.7994548512439827</v>
      </c>
      <c r="P321" s="47"/>
      <c r="Q321" s="47"/>
      <c r="R321" s="51"/>
      <c r="S321" s="47">
        <v>57.994548512439835</v>
      </c>
      <c r="T321" s="64">
        <v>0.71745055964739313</v>
      </c>
      <c r="U321" s="79">
        <v>936</v>
      </c>
      <c r="V321" s="79">
        <v>1059</v>
      </c>
      <c r="W321" s="47">
        <v>69.824561399999993</v>
      </c>
      <c r="X321" s="70">
        <v>144</v>
      </c>
      <c r="Y321" s="51"/>
      <c r="Z321" s="48">
        <v>11.76470588235294</v>
      </c>
      <c r="AA321" s="55">
        <v>5.0507949262469154</v>
      </c>
      <c r="AB321" s="47">
        <v>5.1899293286219077</v>
      </c>
      <c r="AC321" s="47">
        <v>4.9002031791562084</v>
      </c>
      <c r="AD321" s="56">
        <v>1.4348849222292372</v>
      </c>
      <c r="AE321" s="56">
        <v>1.5459363957597172</v>
      </c>
      <c r="AF321" s="56">
        <v>1.3146886578223975</v>
      </c>
      <c r="AG321" s="56">
        <v>0.86093095333754233</v>
      </c>
      <c r="AH321" s="56">
        <v>0.88339222614840984</v>
      </c>
      <c r="AI321" s="56">
        <v>0.83662005497788938</v>
      </c>
      <c r="AJ321" s="56">
        <v>0.40176777822418641</v>
      </c>
      <c r="AK321" s="56">
        <v>0.66254416961130747</v>
      </c>
      <c r="AL321" s="56">
        <v>0.11951715071112705</v>
      </c>
      <c r="AM321" s="55">
        <v>0.34437238133501691</v>
      </c>
      <c r="AN321" s="48">
        <v>0.33127208480565373</v>
      </c>
      <c r="AO321" s="48">
        <v>0.35855145213338119</v>
      </c>
      <c r="AP321" s="47">
        <v>0.40176777822418641</v>
      </c>
      <c r="AQ321" s="48">
        <v>0.66254416961130747</v>
      </c>
      <c r="AR321" s="48">
        <v>0.11951715071112705</v>
      </c>
      <c r="AS321" s="48">
        <v>0.22958158755667796</v>
      </c>
      <c r="AT321" s="48">
        <v>0.22084805653710246</v>
      </c>
      <c r="AU321" s="48">
        <v>0.2390343014222541</v>
      </c>
      <c r="AV321" s="85">
        <v>0.77272727272727271</v>
      </c>
      <c r="AW321" s="63"/>
      <c r="AX321" s="63"/>
      <c r="AY321" s="63">
        <v>9.2799999999999994</v>
      </c>
      <c r="AZ321" s="63">
        <v>5.65</v>
      </c>
      <c r="BA321" s="63">
        <v>0</v>
      </c>
      <c r="BB321" s="63">
        <v>0</v>
      </c>
      <c r="BC321" s="63">
        <v>3</v>
      </c>
      <c r="BD321" s="63"/>
      <c r="BE321" s="63"/>
      <c r="BF321" s="63">
        <v>1004</v>
      </c>
      <c r="BG321" s="63">
        <v>3401</v>
      </c>
      <c r="BH321" s="63">
        <v>3589</v>
      </c>
      <c r="BI321" s="63">
        <v>3341</v>
      </c>
      <c r="BJ321" s="80">
        <v>924</v>
      </c>
      <c r="BK321" s="80">
        <v>2681</v>
      </c>
      <c r="BL321" s="63">
        <v>3029</v>
      </c>
      <c r="BM321" s="63">
        <v>2941</v>
      </c>
      <c r="BN321" s="51">
        <v>653</v>
      </c>
      <c r="BO321" s="66">
        <v>0.24061493734906023</v>
      </c>
      <c r="BP321" s="51">
        <v>17599</v>
      </c>
      <c r="BQ321" s="51">
        <v>26.950995405819295</v>
      </c>
      <c r="BR321" s="51">
        <v>51.985908290243763</v>
      </c>
      <c r="BS321" s="51">
        <v>48.014091709756237</v>
      </c>
      <c r="BT321" s="51">
        <v>4230</v>
      </c>
      <c r="BU321" s="51">
        <v>11262</v>
      </c>
      <c r="BV321" s="51">
        <v>1566</v>
      </c>
      <c r="BW321" s="48">
        <v>1.0812591508052709</v>
      </c>
      <c r="BX321" s="48">
        <v>51.465103889184874</v>
      </c>
      <c r="BY321" s="48">
        <v>37.021276595744681</v>
      </c>
      <c r="BZ321" s="48">
        <v>14.538632899519287</v>
      </c>
      <c r="CA321" s="47">
        <v>2.0290548403824</v>
      </c>
      <c r="CB321" s="47">
        <v>0.87543898355208394</v>
      </c>
      <c r="CC321" s="47">
        <v>4.0283304746957942</v>
      </c>
      <c r="CD321" s="63">
        <v>0</v>
      </c>
    </row>
    <row r="322" spans="1:82" x14ac:dyDescent="0.45">
      <c r="A322" s="2"/>
      <c r="B322" s="1"/>
      <c r="C322" s="1"/>
      <c r="D322" s="1"/>
      <c r="E322" s="1">
        <v>13</v>
      </c>
      <c r="F322" s="1" t="s">
        <v>573</v>
      </c>
      <c r="G322" s="1">
        <v>13401</v>
      </c>
      <c r="H322" s="1" t="s">
        <v>254</v>
      </c>
      <c r="I322" s="48">
        <v>22.4</v>
      </c>
      <c r="J322" s="48">
        <v>9.8000000000000007</v>
      </c>
      <c r="K322" s="47">
        <v>0.30108390204737051</v>
      </c>
      <c r="L322" s="48">
        <v>6.2</v>
      </c>
      <c r="M322" s="63">
        <v>701.8</v>
      </c>
      <c r="N322" s="63">
        <v>2997.3</v>
      </c>
      <c r="O322" s="47">
        <v>0.68789747576021276</v>
      </c>
      <c r="P322" s="47">
        <v>0.68789747576021276</v>
      </c>
      <c r="Q322" s="47">
        <v>13746.943155592087</v>
      </c>
      <c r="R322" s="51">
        <v>76</v>
      </c>
      <c r="S322" s="47">
        <v>41.273848545612758</v>
      </c>
      <c r="T322" s="64">
        <v>0.77138759239322974</v>
      </c>
      <c r="U322" s="79">
        <v>17914</v>
      </c>
      <c r="V322" s="79">
        <v>11452</v>
      </c>
      <c r="W322" s="47">
        <v>91.4531755</v>
      </c>
      <c r="X322" s="70">
        <v>2921</v>
      </c>
      <c r="Y322" s="51">
        <v>40.144520272982739</v>
      </c>
      <c r="Z322" s="48">
        <v>8.4536082474226806</v>
      </c>
      <c r="AA322" s="55">
        <v>5.4010114992568505</v>
      </c>
      <c r="AB322" s="47">
        <v>5.9379087876940781</v>
      </c>
      <c r="AC322" s="47">
        <v>4.8713583049564892</v>
      </c>
      <c r="AD322" s="56">
        <v>1.4522870970923647</v>
      </c>
      <c r="AE322" s="56">
        <v>1.5067357938785433</v>
      </c>
      <c r="AF322" s="56">
        <v>1.3985730501053997</v>
      </c>
      <c r="AG322" s="56">
        <v>1.2550209340212708</v>
      </c>
      <c r="AH322" s="56">
        <v>1.3697598126168575</v>
      </c>
      <c r="AI322" s="56">
        <v>1.1418301713420895</v>
      </c>
      <c r="AJ322" s="56">
        <v>0.38773004465697797</v>
      </c>
      <c r="AK322" s="56">
        <v>0.57529912129908023</v>
      </c>
      <c r="AL322" s="56">
        <v>0.2026917463920869</v>
      </c>
      <c r="AM322" s="55">
        <v>0.39453232614218808</v>
      </c>
      <c r="AN322" s="48">
        <v>0.48626473347898447</v>
      </c>
      <c r="AO322" s="48">
        <v>0.30403761958813036</v>
      </c>
      <c r="AP322" s="47">
        <v>0.4013346076273982</v>
      </c>
      <c r="AQ322" s="48">
        <v>0.37668394846963582</v>
      </c>
      <c r="AR322" s="48">
        <v>0.42565266742338248</v>
      </c>
      <c r="AS322" s="48">
        <v>8.5028518565126734E-2</v>
      </c>
      <c r="AT322" s="48">
        <v>0.12327838313551717</v>
      </c>
      <c r="AU322" s="48">
        <v>4.7294740824820283E-2</v>
      </c>
      <c r="AV322" s="85">
        <v>0.72418136020151136</v>
      </c>
      <c r="AW322" s="63">
        <v>32</v>
      </c>
      <c r="AX322" s="63">
        <v>5</v>
      </c>
      <c r="AY322" s="63">
        <v>2.76</v>
      </c>
      <c r="AZ322" s="63">
        <v>0.64</v>
      </c>
      <c r="BA322" s="63">
        <v>0</v>
      </c>
      <c r="BB322" s="63">
        <v>0</v>
      </c>
      <c r="BC322" s="63">
        <v>12</v>
      </c>
      <c r="BD322" s="63"/>
      <c r="BE322" s="63">
        <v>5</v>
      </c>
      <c r="BF322" s="63">
        <v>22506</v>
      </c>
      <c r="BG322" s="63">
        <v>62247</v>
      </c>
      <c r="BH322" s="63">
        <v>65858</v>
      </c>
      <c r="BI322" s="63">
        <v>65031</v>
      </c>
      <c r="BJ322" s="80">
        <v>19146</v>
      </c>
      <c r="BK322" s="80">
        <v>52167</v>
      </c>
      <c r="BL322" s="63">
        <v>54098</v>
      </c>
      <c r="BM322" s="63">
        <v>54951</v>
      </c>
      <c r="BN322" s="51">
        <v>155.1</v>
      </c>
      <c r="BO322" s="66">
        <v>4.0641898690980369</v>
      </c>
      <c r="BP322" s="51">
        <v>297262</v>
      </c>
      <c r="BQ322" s="51">
        <v>1916.5828497743391</v>
      </c>
      <c r="BR322" s="51">
        <v>49.666287651970315</v>
      </c>
      <c r="BS322" s="51">
        <v>50.333712348029678</v>
      </c>
      <c r="BT322" s="51">
        <v>68079</v>
      </c>
      <c r="BU322" s="51">
        <v>199145</v>
      </c>
      <c r="BV322" s="51">
        <v>20215</v>
      </c>
      <c r="BW322" s="48">
        <v>0.98587141258238797</v>
      </c>
      <c r="BX322" s="48">
        <v>44.336538702955131</v>
      </c>
      <c r="BY322" s="48">
        <v>29.693444380792904</v>
      </c>
      <c r="BZ322" s="48">
        <v>17.332373129603148</v>
      </c>
      <c r="CA322" s="47">
        <v>2.1388820371773756</v>
      </c>
      <c r="CB322" s="47">
        <v>1.0518388179615756</v>
      </c>
      <c r="CC322" s="47">
        <v>8.4221377407529889</v>
      </c>
      <c r="CD322" s="63">
        <v>0</v>
      </c>
    </row>
    <row r="323" spans="1:82" x14ac:dyDescent="0.45">
      <c r="A323" s="2"/>
      <c r="B323" s="1"/>
      <c r="C323" s="1"/>
      <c r="D323" s="1"/>
      <c r="E323" s="1">
        <v>13</v>
      </c>
      <c r="F323" s="1" t="s">
        <v>573</v>
      </c>
      <c r="G323" s="1">
        <v>13402</v>
      </c>
      <c r="H323" s="1" t="s">
        <v>255</v>
      </c>
      <c r="I323" s="48">
        <v>24.2</v>
      </c>
      <c r="J323" s="48">
        <v>10.9</v>
      </c>
      <c r="K323" s="47">
        <v>0.37453183520599254</v>
      </c>
      <c r="L323" s="48">
        <v>6.2</v>
      </c>
      <c r="M323" s="63">
        <v>602.70000000000005</v>
      </c>
      <c r="N323" s="63">
        <v>2649.1</v>
      </c>
      <c r="O323" s="47">
        <v>1.2450819263907564</v>
      </c>
      <c r="P323" s="47"/>
      <c r="Q323" s="47">
        <v>4305.4933014592361</v>
      </c>
      <c r="R323" s="51"/>
      <c r="S323" s="47">
        <v>43.57786742367648</v>
      </c>
      <c r="T323" s="64">
        <v>0.77063100752029479</v>
      </c>
      <c r="U323" s="79">
        <v>4996</v>
      </c>
      <c r="V323" s="79">
        <v>3147</v>
      </c>
      <c r="W323" s="47">
        <v>101.93765800000001</v>
      </c>
      <c r="X323" s="70">
        <v>751</v>
      </c>
      <c r="Y323" s="51"/>
      <c r="Z323" s="48">
        <v>10.58574453069866</v>
      </c>
      <c r="AA323" s="55">
        <v>5.1002935420743638</v>
      </c>
      <c r="AB323" s="47">
        <v>5.8482394107715265</v>
      </c>
      <c r="AC323" s="47">
        <v>4.352823221578265</v>
      </c>
      <c r="AD323" s="56">
        <v>1.2842465753424657</v>
      </c>
      <c r="AE323" s="56">
        <v>1.517116499865417</v>
      </c>
      <c r="AF323" s="56">
        <v>1.0515247108307044</v>
      </c>
      <c r="AG323" s="56">
        <v>1.2720156555772995</v>
      </c>
      <c r="AH323" s="56">
        <v>1.2968899111752759</v>
      </c>
      <c r="AI323" s="56">
        <v>1.2471572151713008</v>
      </c>
      <c r="AJ323" s="56">
        <v>0.2690802348336595</v>
      </c>
      <c r="AK323" s="56">
        <v>0.41598355641471119</v>
      </c>
      <c r="AL323" s="56">
        <v>0.12227031521287263</v>
      </c>
      <c r="AM323" s="55">
        <v>0.47700587084148727</v>
      </c>
      <c r="AN323" s="48">
        <v>0.68514938703599482</v>
      </c>
      <c r="AO323" s="48">
        <v>0.26899469346831978</v>
      </c>
      <c r="AP323" s="47">
        <v>0.40362035225048926</v>
      </c>
      <c r="AQ323" s="48">
        <v>0.53833166124256737</v>
      </c>
      <c r="AR323" s="48">
        <v>0.26899469346831978</v>
      </c>
      <c r="AS323" s="48">
        <v>0.13454011741682975</v>
      </c>
      <c r="AT323" s="48">
        <v>0.19575696772456994</v>
      </c>
      <c r="AU323" s="48">
        <v>7.3362189127723562E-2</v>
      </c>
      <c r="AV323" s="85">
        <v>0.74340527577937654</v>
      </c>
      <c r="AW323" s="63">
        <v>10</v>
      </c>
      <c r="AX323" s="63">
        <v>5</v>
      </c>
      <c r="AY323" s="63">
        <v>0.86</v>
      </c>
      <c r="AZ323" s="63">
        <v>2.5499999999999998</v>
      </c>
      <c r="BA323" s="63">
        <v>0</v>
      </c>
      <c r="BB323" s="63">
        <v>1</v>
      </c>
      <c r="BC323" s="63">
        <v>8</v>
      </c>
      <c r="BD323" s="63">
        <v>5</v>
      </c>
      <c r="BE323" s="63"/>
      <c r="BF323" s="63">
        <v>4758</v>
      </c>
      <c r="BG323" s="63">
        <v>13156</v>
      </c>
      <c r="BH323" s="63">
        <v>15914</v>
      </c>
      <c r="BI323" s="63">
        <v>17954</v>
      </c>
      <c r="BJ323" s="80">
        <v>4118</v>
      </c>
      <c r="BK323" s="80">
        <v>11636</v>
      </c>
      <c r="BL323" s="63">
        <v>12634</v>
      </c>
      <c r="BM323" s="63">
        <v>14594</v>
      </c>
      <c r="BN323" s="51">
        <v>214.1</v>
      </c>
      <c r="BO323" s="66">
        <v>1.1376674556368345</v>
      </c>
      <c r="BP323" s="51">
        <v>83211</v>
      </c>
      <c r="BQ323" s="51">
        <v>388.654834189631</v>
      </c>
      <c r="BR323" s="51">
        <v>49.986179711816945</v>
      </c>
      <c r="BS323" s="51">
        <v>50.013820288183055</v>
      </c>
      <c r="BT323" s="51">
        <v>17933</v>
      </c>
      <c r="BU323" s="51">
        <v>54504</v>
      </c>
      <c r="BV323" s="51">
        <v>6443</v>
      </c>
      <c r="BW323" s="48">
        <v>0.9988343511643818</v>
      </c>
      <c r="BX323" s="48">
        <v>44.723323058858064</v>
      </c>
      <c r="BY323" s="48">
        <v>35.928177103663636</v>
      </c>
      <c r="BZ323" s="48">
        <v>16.924442190669371</v>
      </c>
      <c r="CA323" s="47">
        <v>2.0856749499766654</v>
      </c>
      <c r="CB323" s="47">
        <v>1.0623662666547808</v>
      </c>
      <c r="CC323" s="47">
        <v>5.9866724058400411</v>
      </c>
      <c r="CD323" s="63">
        <v>0</v>
      </c>
    </row>
    <row r="324" spans="1:82" x14ac:dyDescent="0.45">
      <c r="A324" s="2"/>
      <c r="B324" s="1"/>
      <c r="C324" s="1"/>
      <c r="D324" s="1"/>
      <c r="E324" s="1">
        <v>13</v>
      </c>
      <c r="F324" s="1" t="s">
        <v>573</v>
      </c>
      <c r="G324" s="1">
        <v>13403</v>
      </c>
      <c r="H324" s="1" t="s">
        <v>440</v>
      </c>
      <c r="I324" s="48">
        <v>24.1</v>
      </c>
      <c r="J324" s="48">
        <v>9.1</v>
      </c>
      <c r="K324" s="47">
        <v>0</v>
      </c>
      <c r="L324" s="48">
        <v>5.8</v>
      </c>
      <c r="M324" s="63">
        <v>534</v>
      </c>
      <c r="N324" s="63">
        <v>2833.7</v>
      </c>
      <c r="O324" s="47"/>
      <c r="P324" s="47"/>
      <c r="Q324" s="47"/>
      <c r="R324" s="51"/>
      <c r="S324" s="47"/>
      <c r="T324" s="64">
        <v>0.66192592592592592</v>
      </c>
      <c r="U324" s="79">
        <v>1344</v>
      </c>
      <c r="V324" s="79">
        <v>916</v>
      </c>
      <c r="W324" s="47">
        <v>84.272997000000004</v>
      </c>
      <c r="X324" s="70">
        <v>200</v>
      </c>
      <c r="Y324" s="51"/>
      <c r="Z324" s="48">
        <v>2.9498525073746311</v>
      </c>
      <c r="AA324" s="55">
        <v>4.9798730132381621</v>
      </c>
      <c r="AB324" s="47">
        <v>6.0901339829476244</v>
      </c>
      <c r="AC324" s="47">
        <v>3.819385503310134</v>
      </c>
      <c r="AD324" s="56">
        <v>1.1619703697555712</v>
      </c>
      <c r="AE324" s="56">
        <v>1.2992285830288266</v>
      </c>
      <c r="AF324" s="56">
        <v>1.0185028008827026</v>
      </c>
      <c r="AG324" s="56">
        <v>1.4524629621944642</v>
      </c>
      <c r="AH324" s="56">
        <v>1.705237515225335</v>
      </c>
      <c r="AI324" s="56">
        <v>1.1882532676964861</v>
      </c>
      <c r="AJ324" s="56">
        <v>0.37349047599286217</v>
      </c>
      <c r="AK324" s="56">
        <v>0.56841250507511165</v>
      </c>
      <c r="AL324" s="56">
        <v>0.16975046681378372</v>
      </c>
      <c r="AM324" s="55">
        <v>0.49798730132381624</v>
      </c>
      <c r="AN324" s="48">
        <v>0.48721071863581</v>
      </c>
      <c r="AO324" s="48">
        <v>0.50925140044135131</v>
      </c>
      <c r="AP324" s="47">
        <v>0.2904925924388928</v>
      </c>
      <c r="AQ324" s="48">
        <v>0.4060089321965083</v>
      </c>
      <c r="AR324" s="48">
        <v>0.16975046681378372</v>
      </c>
      <c r="AS324" s="48">
        <v>8.2997883553969379E-2</v>
      </c>
      <c r="AT324" s="48">
        <v>0.16240357287860333</v>
      </c>
      <c r="AU324" s="48">
        <v>0</v>
      </c>
      <c r="AV324" s="85">
        <v>0.7583333333333333</v>
      </c>
      <c r="AW324" s="63"/>
      <c r="AX324" s="63"/>
      <c r="AY324" s="63">
        <v>0</v>
      </c>
      <c r="AZ324" s="63">
        <v>0</v>
      </c>
      <c r="BA324" s="63">
        <v>0</v>
      </c>
      <c r="BB324" s="63">
        <v>0</v>
      </c>
      <c r="BC324" s="63">
        <v>1</v>
      </c>
      <c r="BD324" s="63">
        <v>1</v>
      </c>
      <c r="BE324" s="63"/>
      <c r="BF324" s="63">
        <v>1875</v>
      </c>
      <c r="BG324" s="63">
        <v>3193</v>
      </c>
      <c r="BH324" s="63">
        <v>5062</v>
      </c>
      <c r="BI324" s="63">
        <v>5455</v>
      </c>
      <c r="BJ324" s="80">
        <v>1635</v>
      </c>
      <c r="BK324" s="80">
        <v>2553</v>
      </c>
      <c r="BL324" s="63">
        <v>4102</v>
      </c>
      <c r="BM324" s="63">
        <v>4735</v>
      </c>
      <c r="BN324" s="51">
        <v>73.3</v>
      </c>
      <c r="BO324" s="66">
        <v>0.33601871215568235</v>
      </c>
      <c r="BP324" s="51">
        <v>24577</v>
      </c>
      <c r="BQ324" s="51">
        <v>335.29331514324696</v>
      </c>
      <c r="BR324" s="51">
        <v>51.108760222972691</v>
      </c>
      <c r="BS324" s="51">
        <v>48.891239777027302</v>
      </c>
      <c r="BT324" s="51">
        <v>5710</v>
      </c>
      <c r="BU324" s="51">
        <v>15845</v>
      </c>
      <c r="BV324" s="51">
        <v>1597</v>
      </c>
      <c r="BW324" s="48">
        <v>1.0443267108167771</v>
      </c>
      <c r="BX324" s="48">
        <v>46.115493846639318</v>
      </c>
      <c r="BY324" s="48">
        <v>27.968476357267953</v>
      </c>
      <c r="BZ324" s="48">
        <v>14.124049758120249</v>
      </c>
      <c r="CA324" s="47">
        <v>1.7962491252587074</v>
      </c>
      <c r="CB324" s="47">
        <v>0.92833670387988254</v>
      </c>
      <c r="CC324" s="47">
        <v>9.1653757589408897</v>
      </c>
      <c r="CD324" s="63">
        <v>0</v>
      </c>
    </row>
    <row r="325" spans="1:82" x14ac:dyDescent="0.45">
      <c r="A325" s="2"/>
      <c r="B325" s="1"/>
      <c r="C325" s="1"/>
      <c r="D325" s="1"/>
      <c r="E325" s="1">
        <v>13</v>
      </c>
      <c r="F325" s="1" t="s">
        <v>573</v>
      </c>
      <c r="G325" s="1">
        <v>13404</v>
      </c>
      <c r="H325" s="1" t="s">
        <v>441</v>
      </c>
      <c r="I325" s="48">
        <v>22</v>
      </c>
      <c r="J325" s="48">
        <v>10.3</v>
      </c>
      <c r="K325" s="47">
        <v>0.10752688172043011</v>
      </c>
      <c r="L325" s="48">
        <v>6.6</v>
      </c>
      <c r="M325" s="63">
        <v>447.8</v>
      </c>
      <c r="N325" s="63">
        <v>1753.4</v>
      </c>
      <c r="O325" s="47"/>
      <c r="P325" s="47"/>
      <c r="Q325" s="47"/>
      <c r="R325" s="51"/>
      <c r="S325" s="47"/>
      <c r="T325" s="64">
        <v>0.89331116153296242</v>
      </c>
      <c r="U325" s="79">
        <v>4585</v>
      </c>
      <c r="V325" s="79">
        <v>1818</v>
      </c>
      <c r="W325" s="47">
        <v>73.74407579999999</v>
      </c>
      <c r="X325" s="70">
        <v>729</v>
      </c>
      <c r="Y325" s="51"/>
      <c r="Z325" s="48">
        <v>7.6419213973799121</v>
      </c>
      <c r="AA325" s="55">
        <v>4.542475191683307</v>
      </c>
      <c r="AB325" s="47">
        <v>4.9704142011834325</v>
      </c>
      <c r="AC325" s="47">
        <v>4.0876646857214727</v>
      </c>
      <c r="AD325" s="56">
        <v>1.3109156593448472</v>
      </c>
      <c r="AE325" s="56">
        <v>1.2426035502958581</v>
      </c>
      <c r="AF325" s="56">
        <v>1.3835172782441909</v>
      </c>
      <c r="AG325" s="56">
        <v>1.0517811685441214</v>
      </c>
      <c r="AH325" s="56">
        <v>1.1242603550295858</v>
      </c>
      <c r="AI325" s="56">
        <v>0.97475080967204353</v>
      </c>
      <c r="AJ325" s="56">
        <v>0.15243205341219151</v>
      </c>
      <c r="AK325" s="56">
        <v>0.2662721893491124</v>
      </c>
      <c r="AL325" s="56">
        <v>3.1443574505549791E-2</v>
      </c>
      <c r="AM325" s="55">
        <v>0.39632333887169791</v>
      </c>
      <c r="AN325" s="48">
        <v>0.32544378698224852</v>
      </c>
      <c r="AO325" s="48">
        <v>0.47165361758324686</v>
      </c>
      <c r="AP325" s="47">
        <v>0.50302577626023204</v>
      </c>
      <c r="AQ325" s="48">
        <v>0.47337278106508873</v>
      </c>
      <c r="AR325" s="48">
        <v>0.53454076659434635</v>
      </c>
      <c r="AS325" s="48">
        <v>0.21340487477706813</v>
      </c>
      <c r="AT325" s="48">
        <v>0.38461538461538464</v>
      </c>
      <c r="AU325" s="48">
        <v>3.1443574505549791E-2</v>
      </c>
      <c r="AV325" s="85">
        <v>0.78187919463087252</v>
      </c>
      <c r="AW325" s="63">
        <v>6</v>
      </c>
      <c r="AX325" s="63"/>
      <c r="AY325" s="63">
        <v>0</v>
      </c>
      <c r="AZ325" s="63">
        <v>4.12</v>
      </c>
      <c r="BA325" s="63">
        <v>1</v>
      </c>
      <c r="BB325" s="63">
        <v>0</v>
      </c>
      <c r="BC325" s="63">
        <v>8</v>
      </c>
      <c r="BD325" s="63">
        <v>1</v>
      </c>
      <c r="BE325" s="63"/>
      <c r="BF325" s="63">
        <v>4091</v>
      </c>
      <c r="BG325" s="63">
        <v>11364</v>
      </c>
      <c r="BH325" s="63">
        <v>11887</v>
      </c>
      <c r="BI325" s="63">
        <v>11225</v>
      </c>
      <c r="BJ325" s="80">
        <v>3451</v>
      </c>
      <c r="BK325" s="80">
        <v>9364</v>
      </c>
      <c r="BL325" s="63">
        <v>9887</v>
      </c>
      <c r="BM325" s="63">
        <v>9705</v>
      </c>
      <c r="BN325" s="51">
        <v>678</v>
      </c>
      <c r="BO325" s="66">
        <v>0.91404691382870751</v>
      </c>
      <c r="BP325" s="51">
        <v>66855</v>
      </c>
      <c r="BQ325" s="51">
        <v>98.606194690265482</v>
      </c>
      <c r="BR325" s="51">
        <v>51.524942038740562</v>
      </c>
      <c r="BS325" s="51">
        <v>48.475057961259445</v>
      </c>
      <c r="BT325" s="51">
        <v>14840</v>
      </c>
      <c r="BU325" s="51">
        <v>43494</v>
      </c>
      <c r="BV325" s="51">
        <v>4780</v>
      </c>
      <c r="BW325" s="48">
        <v>1.0623468287422801</v>
      </c>
      <c r="BX325" s="48">
        <v>45.109670299351635</v>
      </c>
      <c r="BY325" s="48">
        <v>32.21024258760108</v>
      </c>
      <c r="BZ325" s="48">
        <v>14.73524099248978</v>
      </c>
      <c r="CA325" s="47">
        <v>1.8911565389329223</v>
      </c>
      <c r="CB325" s="47">
        <v>0.97201379097842688</v>
      </c>
      <c r="CC325" s="47">
        <v>8.5937716793510255</v>
      </c>
      <c r="CD325" s="63">
        <v>1</v>
      </c>
    </row>
    <row r="326" spans="1:82" x14ac:dyDescent="0.45">
      <c r="A326" s="2"/>
      <c r="B326" s="1"/>
      <c r="C326" s="1"/>
      <c r="D326" s="1"/>
      <c r="E326" s="1">
        <v>13</v>
      </c>
      <c r="F326" s="1" t="s">
        <v>573</v>
      </c>
      <c r="G326" s="1">
        <v>13501</v>
      </c>
      <c r="H326" s="1" t="s">
        <v>256</v>
      </c>
      <c r="I326" s="48">
        <v>22.1</v>
      </c>
      <c r="J326" s="48">
        <v>11.3</v>
      </c>
      <c r="K326" s="47">
        <v>0.48367593712212814</v>
      </c>
      <c r="L326" s="48">
        <v>6.5</v>
      </c>
      <c r="M326" s="63">
        <v>604.20000000000005</v>
      </c>
      <c r="N326" s="63">
        <v>3054</v>
      </c>
      <c r="O326" s="47">
        <v>0.8795229467536807</v>
      </c>
      <c r="P326" s="47">
        <v>0.8795229467536807</v>
      </c>
      <c r="Q326" s="47">
        <v>11667.75141163433</v>
      </c>
      <c r="R326" s="51">
        <v>9</v>
      </c>
      <c r="S326" s="47">
        <v>47.494239124698758</v>
      </c>
      <c r="T326" s="64">
        <v>0.88228464880648738</v>
      </c>
      <c r="U326" s="79">
        <v>7175</v>
      </c>
      <c r="V326" s="79">
        <v>4505</v>
      </c>
      <c r="W326" s="47">
        <v>87.887828200000001</v>
      </c>
      <c r="X326" s="70">
        <v>381</v>
      </c>
      <c r="Y326" s="51">
        <v>60.459492140266022</v>
      </c>
      <c r="Z326" s="48">
        <v>4.9261083743842367</v>
      </c>
      <c r="AA326" s="55">
        <v>6.3196090175959441</v>
      </c>
      <c r="AB326" s="47">
        <v>7.1828023190190349</v>
      </c>
      <c r="AC326" s="47">
        <v>5.42980043720471</v>
      </c>
      <c r="AD326" s="56">
        <v>1.6753908521923313</v>
      </c>
      <c r="AE326" s="56">
        <v>1.9496177723051664</v>
      </c>
      <c r="AF326" s="56">
        <v>1.3927085536986108</v>
      </c>
      <c r="AG326" s="56">
        <v>1.4583713117529102</v>
      </c>
      <c r="AH326" s="56">
        <v>1.6075795666375934</v>
      </c>
      <c r="AI326" s="56">
        <v>1.3045624427050277</v>
      </c>
      <c r="AJ326" s="56">
        <v>0.39063517279095811</v>
      </c>
      <c r="AK326" s="56">
        <v>0.63277068048501017</v>
      </c>
      <c r="AL326" s="56">
        <v>0.14103377758973273</v>
      </c>
      <c r="AM326" s="55">
        <v>0.46008142573157285</v>
      </c>
      <c r="AN326" s="48">
        <v>0.61566877020163147</v>
      </c>
      <c r="AO326" s="48">
        <v>0.29969677737818207</v>
      </c>
      <c r="AP326" s="47">
        <v>0.57293158676007194</v>
      </c>
      <c r="AQ326" s="48">
        <v>0.73538214218528208</v>
      </c>
      <c r="AR326" s="48">
        <v>0.4054721105704816</v>
      </c>
      <c r="AS326" s="48">
        <v>0.1909771955866906</v>
      </c>
      <c r="AT326" s="48">
        <v>0.32493629538419444</v>
      </c>
      <c r="AU326" s="48">
        <v>5.2887666596149775E-2</v>
      </c>
      <c r="AV326" s="85">
        <v>0.7678571428571429</v>
      </c>
      <c r="AW326" s="63">
        <v>11</v>
      </c>
      <c r="AX326" s="63"/>
      <c r="AY326" s="63">
        <v>6.61</v>
      </c>
      <c r="AZ326" s="63">
        <v>4.71</v>
      </c>
      <c r="BA326" s="63">
        <v>0</v>
      </c>
      <c r="BB326" s="63">
        <v>2</v>
      </c>
      <c r="BC326" s="63">
        <v>0</v>
      </c>
      <c r="BD326" s="63">
        <v>1</v>
      </c>
      <c r="BE326" s="63"/>
      <c r="BF326" s="63">
        <v>9092</v>
      </c>
      <c r="BG326" s="63">
        <v>22729</v>
      </c>
      <c r="BH326" s="63">
        <v>26209</v>
      </c>
      <c r="BI326" s="63">
        <v>26487</v>
      </c>
      <c r="BJ326" s="80">
        <v>7812</v>
      </c>
      <c r="BK326" s="80">
        <v>20089</v>
      </c>
      <c r="BL326" s="63">
        <v>23809</v>
      </c>
      <c r="BM326" s="63">
        <v>22887</v>
      </c>
      <c r="BN326" s="51">
        <v>1344.8</v>
      </c>
      <c r="BO326" s="66">
        <v>1.5952583038745582</v>
      </c>
      <c r="BP326" s="51">
        <v>116680</v>
      </c>
      <c r="BQ326" s="51">
        <v>86.763831052944681</v>
      </c>
      <c r="BR326" s="51">
        <v>50.762769969146383</v>
      </c>
      <c r="BS326" s="51">
        <v>49.237230030853617</v>
      </c>
      <c r="BT326" s="51">
        <v>25059</v>
      </c>
      <c r="BU326" s="51">
        <v>76735</v>
      </c>
      <c r="BV326" s="51">
        <v>10399</v>
      </c>
      <c r="BW326" s="48">
        <v>1.030311804411951</v>
      </c>
      <c r="BX326" s="48">
        <v>46.208379487847786</v>
      </c>
      <c r="BY326" s="48">
        <v>41.498064567620418</v>
      </c>
      <c r="BZ326" s="48">
        <v>14.742452737693082</v>
      </c>
      <c r="CA326" s="47">
        <v>1.9410602373769417</v>
      </c>
      <c r="CB326" s="47">
        <v>0.93649701900048343</v>
      </c>
      <c r="CC326" s="47">
        <v>9.664096326235132</v>
      </c>
      <c r="CD326" s="63">
        <v>0</v>
      </c>
    </row>
    <row r="327" spans="1:82" x14ac:dyDescent="0.45">
      <c r="A327" s="2"/>
      <c r="B327" s="1"/>
      <c r="C327" s="1"/>
      <c r="D327" s="1"/>
      <c r="E327" s="1">
        <v>13</v>
      </c>
      <c r="F327" s="1" t="s">
        <v>573</v>
      </c>
      <c r="G327" s="1">
        <v>13502</v>
      </c>
      <c r="H327" s="1" t="s">
        <v>442</v>
      </c>
      <c r="I327" s="48">
        <v>16.100000000000001</v>
      </c>
      <c r="J327" s="48">
        <v>7.6</v>
      </c>
      <c r="K327" s="47">
        <v>0</v>
      </c>
      <c r="L327" s="48">
        <v>4</v>
      </c>
      <c r="M327" s="63">
        <v>583.5</v>
      </c>
      <c r="N327" s="63">
        <v>1988.3</v>
      </c>
      <c r="O327" s="47"/>
      <c r="P327" s="47"/>
      <c r="Q327" s="47"/>
      <c r="R327" s="51"/>
      <c r="S327" s="47"/>
      <c r="T327" s="64">
        <v>0.91317689530685919</v>
      </c>
      <c r="U327" s="79">
        <v>419</v>
      </c>
      <c r="V327" s="79">
        <v>348</v>
      </c>
      <c r="W327" s="47">
        <v>159.67741939999999</v>
      </c>
      <c r="X327" s="70">
        <v>58</v>
      </c>
      <c r="Y327" s="51"/>
      <c r="Z327" s="48">
        <v>8.3333333333333339</v>
      </c>
      <c r="AA327" s="55">
        <v>6.3931806073521571</v>
      </c>
      <c r="AB327" s="47">
        <v>8.6753420086753419</v>
      </c>
      <c r="AC327" s="47">
        <v>3.7965072133637054</v>
      </c>
      <c r="AD327" s="56">
        <v>1.9534718522464927</v>
      </c>
      <c r="AE327" s="56">
        <v>2.3356690023356688</v>
      </c>
      <c r="AF327" s="56">
        <v>1.5186028853454823</v>
      </c>
      <c r="AG327" s="56">
        <v>1.4207068016338129</v>
      </c>
      <c r="AH327" s="56">
        <v>1.3346680013346681</v>
      </c>
      <c r="AI327" s="56">
        <v>1.5186028853454823</v>
      </c>
      <c r="AJ327" s="56">
        <v>0.35517670040845323</v>
      </c>
      <c r="AK327" s="56">
        <v>0.66733400066733406</v>
      </c>
      <c r="AL327" s="56">
        <v>0</v>
      </c>
      <c r="AM327" s="55">
        <v>0.53276505061267976</v>
      </c>
      <c r="AN327" s="48">
        <v>0.66733400066733406</v>
      </c>
      <c r="AO327" s="48">
        <v>0.37965072133637057</v>
      </c>
      <c r="AP327" s="47">
        <v>0.88794175102113304</v>
      </c>
      <c r="AQ327" s="48">
        <v>0.66733400066733406</v>
      </c>
      <c r="AR327" s="48">
        <v>1.1389521640091116</v>
      </c>
      <c r="AS327" s="48">
        <v>0</v>
      </c>
      <c r="AT327" s="48">
        <v>0</v>
      </c>
      <c r="AU327" s="48">
        <v>0</v>
      </c>
      <c r="AV327" s="85">
        <v>0.77777777777777779</v>
      </c>
      <c r="AW327" s="63"/>
      <c r="AX327" s="63"/>
      <c r="AY327" s="63">
        <v>0</v>
      </c>
      <c r="AZ327" s="63">
        <v>0.56000000000000005</v>
      </c>
      <c r="BA327" s="63">
        <v>0</v>
      </c>
      <c r="BB327" s="63">
        <v>0</v>
      </c>
      <c r="BC327" s="63">
        <v>4</v>
      </c>
      <c r="BD327" s="63"/>
      <c r="BE327" s="63"/>
      <c r="BF327" s="63">
        <v>286</v>
      </c>
      <c r="BG327" s="63">
        <v>1057</v>
      </c>
      <c r="BH327" s="63">
        <v>1041</v>
      </c>
      <c r="BI327" s="63">
        <v>851</v>
      </c>
      <c r="BJ327" s="80">
        <v>286</v>
      </c>
      <c r="BK327" s="80">
        <v>897</v>
      </c>
      <c r="BL327" s="63">
        <v>961</v>
      </c>
      <c r="BM327" s="63">
        <v>851</v>
      </c>
      <c r="BN327" s="51">
        <v>845.2</v>
      </c>
      <c r="BO327" s="66">
        <v>7.8313674705120573E-2</v>
      </c>
      <c r="BP327" s="51">
        <v>5728</v>
      </c>
      <c r="BQ327" s="51">
        <v>6.7770941788925692</v>
      </c>
      <c r="BR327" s="51">
        <v>53.229748603351958</v>
      </c>
      <c r="BS327" s="51">
        <v>46.770251396648042</v>
      </c>
      <c r="BT327" s="51">
        <v>1229</v>
      </c>
      <c r="BU327" s="51">
        <v>3593</v>
      </c>
      <c r="BV327" s="51">
        <v>632</v>
      </c>
      <c r="BW327" s="48">
        <v>1.136310223266745</v>
      </c>
      <c r="BX327" s="48">
        <v>51.795157250208732</v>
      </c>
      <c r="BY327" s="48">
        <v>51.42392188771359</v>
      </c>
      <c r="BZ327" s="48">
        <v>18.151815181518153</v>
      </c>
      <c r="CA327" s="47">
        <v>2.651799615143378</v>
      </c>
      <c r="CB327" s="47">
        <v>1.4196502990161519</v>
      </c>
      <c r="CC327" s="47">
        <v>0</v>
      </c>
      <c r="CD327" s="63">
        <v>0</v>
      </c>
    </row>
    <row r="328" spans="1:82" x14ac:dyDescent="0.45">
      <c r="A328" s="2"/>
      <c r="B328" s="1"/>
      <c r="C328" s="1"/>
      <c r="D328" s="1"/>
      <c r="E328" s="1">
        <v>13</v>
      </c>
      <c r="F328" s="1" t="s">
        <v>573</v>
      </c>
      <c r="G328" s="1">
        <v>13503</v>
      </c>
      <c r="H328" s="1" t="s">
        <v>257</v>
      </c>
      <c r="I328" s="48">
        <v>20.6</v>
      </c>
      <c r="J328" s="48">
        <v>8.3000000000000007</v>
      </c>
      <c r="K328" s="47">
        <v>0</v>
      </c>
      <c r="L328" s="48">
        <v>5.4</v>
      </c>
      <c r="M328" s="63">
        <v>498.9</v>
      </c>
      <c r="N328" s="63">
        <v>1940.5</v>
      </c>
      <c r="O328" s="47">
        <v>3.455066855543655</v>
      </c>
      <c r="P328" s="47"/>
      <c r="Q328" s="47">
        <v>39850.741111840507</v>
      </c>
      <c r="R328" s="51"/>
      <c r="S328" s="47">
        <v>51.826002833154824</v>
      </c>
      <c r="T328" s="64">
        <v>0.75486300659917771</v>
      </c>
      <c r="U328" s="79">
        <v>1936</v>
      </c>
      <c r="V328" s="79">
        <v>638</v>
      </c>
      <c r="W328" s="47">
        <v>92.982456099999993</v>
      </c>
      <c r="X328" s="70">
        <v>246</v>
      </c>
      <c r="Y328" s="51"/>
      <c r="Z328" s="48">
        <v>15.765765765765764</v>
      </c>
      <c r="AA328" s="55">
        <v>6.2482928161704452</v>
      </c>
      <c r="AB328" s="47">
        <v>6.9300992869994005</v>
      </c>
      <c r="AC328" s="47">
        <v>5.5318255024157974</v>
      </c>
      <c r="AD328" s="56">
        <v>1.7413275061458617</v>
      </c>
      <c r="AE328" s="56">
        <v>1.3993469714133404</v>
      </c>
      <c r="AF328" s="56">
        <v>2.1006932287654925</v>
      </c>
      <c r="AG328" s="56">
        <v>1.3316033870527177</v>
      </c>
      <c r="AH328" s="56">
        <v>1.932431531951756</v>
      </c>
      <c r="AI328" s="56">
        <v>0.70023107625516423</v>
      </c>
      <c r="AJ328" s="56">
        <v>0.37558044250204858</v>
      </c>
      <c r="AK328" s="56">
        <v>0.6663557006730193</v>
      </c>
      <c r="AL328" s="56">
        <v>7.0023107625516431E-2</v>
      </c>
      <c r="AM328" s="55">
        <v>0.47801147227533458</v>
      </c>
      <c r="AN328" s="48">
        <v>0.46644899047111349</v>
      </c>
      <c r="AO328" s="48">
        <v>0.49016175337861495</v>
      </c>
      <c r="AP328" s="47">
        <v>0.44386779568423929</v>
      </c>
      <c r="AQ328" s="48">
        <v>0.19990671020190576</v>
      </c>
      <c r="AR328" s="48">
        <v>0.70023107625516423</v>
      </c>
      <c r="AS328" s="48">
        <v>0.17071838295547664</v>
      </c>
      <c r="AT328" s="48">
        <v>0.33317785033650965</v>
      </c>
      <c r="AU328" s="48">
        <v>0</v>
      </c>
      <c r="AV328" s="85">
        <v>0.77049180327868849</v>
      </c>
      <c r="AW328" s="63">
        <v>5</v>
      </c>
      <c r="AX328" s="63"/>
      <c r="AY328" s="63">
        <v>8.33</v>
      </c>
      <c r="AZ328" s="63">
        <v>0</v>
      </c>
      <c r="BA328" s="63">
        <v>0</v>
      </c>
      <c r="BB328" s="63">
        <v>0</v>
      </c>
      <c r="BC328" s="63">
        <v>1</v>
      </c>
      <c r="BD328" s="63">
        <v>1</v>
      </c>
      <c r="BE328" s="63"/>
      <c r="BF328" s="63">
        <v>1572</v>
      </c>
      <c r="BG328" s="63">
        <v>5158</v>
      </c>
      <c r="BH328" s="63">
        <v>5424</v>
      </c>
      <c r="BI328" s="63">
        <v>5270</v>
      </c>
      <c r="BJ328" s="80">
        <v>1492</v>
      </c>
      <c r="BK328" s="80">
        <v>4198</v>
      </c>
      <c r="BL328" s="63">
        <v>4944</v>
      </c>
      <c r="BM328" s="63">
        <v>5030</v>
      </c>
      <c r="BN328" s="51">
        <v>693.2</v>
      </c>
      <c r="BO328" s="66">
        <v>0.40525412568688535</v>
      </c>
      <c r="BP328" s="51">
        <v>29641</v>
      </c>
      <c r="BQ328" s="51">
        <v>42.759665320253895</v>
      </c>
      <c r="BR328" s="51">
        <v>51.239836712661514</v>
      </c>
      <c r="BS328" s="51">
        <v>48.760163287338479</v>
      </c>
      <c r="BT328" s="51">
        <v>6404</v>
      </c>
      <c r="BU328" s="51">
        <v>19525</v>
      </c>
      <c r="BV328" s="51">
        <v>2646</v>
      </c>
      <c r="BW328" s="48">
        <v>1.0498565279770444</v>
      </c>
      <c r="BX328" s="48">
        <v>46.350832266325227</v>
      </c>
      <c r="BY328" s="48">
        <v>41.317926296064961</v>
      </c>
      <c r="BZ328" s="48">
        <v>14.208223972003498</v>
      </c>
      <c r="CA328" s="47">
        <v>1.9099704983674894</v>
      </c>
      <c r="CB328" s="47">
        <v>0.95498524918374472</v>
      </c>
      <c r="CC328" s="47">
        <v>2.4606550682870858</v>
      </c>
      <c r="CD328" s="63">
        <v>0</v>
      </c>
    </row>
    <row r="329" spans="1:82" x14ac:dyDescent="0.45">
      <c r="A329" s="2"/>
      <c r="B329" s="1"/>
      <c r="C329" s="1"/>
      <c r="D329" s="1"/>
      <c r="E329" s="1">
        <v>13</v>
      </c>
      <c r="F329" s="1" t="s">
        <v>573</v>
      </c>
      <c r="G329" s="1">
        <v>13504</v>
      </c>
      <c r="H329" s="1" t="s">
        <v>481</v>
      </c>
      <c r="I329" s="48">
        <v>24.9</v>
      </c>
      <c r="J329" s="48">
        <v>9.4</v>
      </c>
      <c r="K329" s="47">
        <v>0</v>
      </c>
      <c r="L329" s="48">
        <v>9.1999999999999993</v>
      </c>
      <c r="M329" s="63">
        <v>719.7</v>
      </c>
      <c r="N329" s="63">
        <v>1606.8</v>
      </c>
      <c r="O329" s="47"/>
      <c r="P329" s="47"/>
      <c r="Q329" s="47"/>
      <c r="R329" s="51"/>
      <c r="S329" s="47"/>
      <c r="T329" s="64">
        <v>0.84645418326693223</v>
      </c>
      <c r="U329" s="79">
        <v>754</v>
      </c>
      <c r="V329" s="79">
        <v>596</v>
      </c>
      <c r="W329" s="47">
        <v>66.129032300000006</v>
      </c>
      <c r="X329" s="70">
        <v>208</v>
      </c>
      <c r="Y329" s="51"/>
      <c r="Z329" s="48">
        <v>6.25</v>
      </c>
      <c r="AA329" s="55">
        <v>5.0294695481335951</v>
      </c>
      <c r="AB329" s="47">
        <v>5.255023183925811</v>
      </c>
      <c r="AC329" s="47">
        <v>4.796163069544364</v>
      </c>
      <c r="AD329" s="56">
        <v>1.0216110019646365</v>
      </c>
      <c r="AE329" s="56">
        <v>1.0819165378670788</v>
      </c>
      <c r="AF329" s="56">
        <v>0.95923261390887293</v>
      </c>
      <c r="AG329" s="56">
        <v>1.3359528487229864</v>
      </c>
      <c r="AH329" s="56">
        <v>1.391035548686244</v>
      </c>
      <c r="AI329" s="56">
        <v>1.278976818545164</v>
      </c>
      <c r="AJ329" s="56">
        <v>0.23575638506876229</v>
      </c>
      <c r="AK329" s="56">
        <v>0.30911901081916537</v>
      </c>
      <c r="AL329" s="56">
        <v>0.1598721023181455</v>
      </c>
      <c r="AM329" s="55">
        <v>0.15717092337917485</v>
      </c>
      <c r="AN329" s="48">
        <v>0.15455950540958269</v>
      </c>
      <c r="AO329" s="48">
        <v>0.1598721023181455</v>
      </c>
      <c r="AP329" s="47">
        <v>0.47151277013752457</v>
      </c>
      <c r="AQ329" s="48">
        <v>0.46367851622874812</v>
      </c>
      <c r="AR329" s="48">
        <v>0.47961630695443647</v>
      </c>
      <c r="AS329" s="48">
        <v>0.23575638506876229</v>
      </c>
      <c r="AT329" s="48">
        <v>0.30911901081916537</v>
      </c>
      <c r="AU329" s="48">
        <v>0.1598721023181455</v>
      </c>
      <c r="AV329" s="85">
        <v>0.796875</v>
      </c>
      <c r="AW329" s="63">
        <v>2</v>
      </c>
      <c r="AX329" s="63"/>
      <c r="AY329" s="63">
        <v>0</v>
      </c>
      <c r="AZ329" s="63">
        <v>4.34</v>
      </c>
      <c r="BA329" s="63">
        <v>0</v>
      </c>
      <c r="BB329" s="63">
        <v>0</v>
      </c>
      <c r="BC329" s="63">
        <v>0</v>
      </c>
      <c r="BD329" s="63"/>
      <c r="BE329" s="63"/>
      <c r="BF329" s="63">
        <v>587</v>
      </c>
      <c r="BG329" s="63">
        <v>2463</v>
      </c>
      <c r="BH329" s="63">
        <v>2309</v>
      </c>
      <c r="BI329" s="63">
        <v>2335</v>
      </c>
      <c r="BJ329" s="80">
        <v>427</v>
      </c>
      <c r="BK329" s="80">
        <v>2143</v>
      </c>
      <c r="BL329" s="63">
        <v>1989</v>
      </c>
      <c r="BM329" s="63">
        <v>1855</v>
      </c>
      <c r="BN329" s="51">
        <v>395</v>
      </c>
      <c r="BO329" s="66">
        <v>0.17638350512757692</v>
      </c>
      <c r="BP329" s="51">
        <v>12901</v>
      </c>
      <c r="BQ329" s="51">
        <v>32.660759493670888</v>
      </c>
      <c r="BR329" s="51">
        <v>50.848771413068746</v>
      </c>
      <c r="BS329" s="51">
        <v>49.151228586931246</v>
      </c>
      <c r="BT329" s="51">
        <v>2789</v>
      </c>
      <c r="BU329" s="51">
        <v>8340</v>
      </c>
      <c r="BV329" s="51">
        <v>1236</v>
      </c>
      <c r="BW329" s="48">
        <v>1.033717105263158</v>
      </c>
      <c r="BX329" s="48">
        <v>48.261390887290169</v>
      </c>
      <c r="BY329" s="48">
        <v>44.316959483685906</v>
      </c>
      <c r="BZ329" s="48">
        <v>12.292761827739588</v>
      </c>
      <c r="CA329" s="47">
        <v>1.6072336300782772</v>
      </c>
      <c r="CB329" s="47">
        <v>0.84591243688330375</v>
      </c>
      <c r="CC329" s="47">
        <v>13.145078391112591</v>
      </c>
      <c r="CD329" s="63">
        <v>0</v>
      </c>
    </row>
    <row r="330" spans="1:82" x14ac:dyDescent="0.45">
      <c r="A330" s="2"/>
      <c r="B330" s="1"/>
      <c r="C330" s="1"/>
      <c r="D330" s="1"/>
      <c r="E330" s="1">
        <v>13</v>
      </c>
      <c r="F330" s="1" t="s">
        <v>573</v>
      </c>
      <c r="G330" s="1">
        <v>13505</v>
      </c>
      <c r="H330" s="1" t="s">
        <v>482</v>
      </c>
      <c r="I330" s="48">
        <v>16</v>
      </c>
      <c r="J330" s="48">
        <v>9.1999999999999993</v>
      </c>
      <c r="K330" s="47">
        <v>0.99009900990099009</v>
      </c>
      <c r="L330" s="48">
        <v>6.9</v>
      </c>
      <c r="M330" s="63">
        <v>496.8</v>
      </c>
      <c r="N330" s="63">
        <v>1490.5</v>
      </c>
      <c r="O330" s="47"/>
      <c r="P330" s="47"/>
      <c r="Q330" s="47"/>
      <c r="R330" s="51"/>
      <c r="S330" s="47"/>
      <c r="T330" s="64">
        <v>0.8608015430775825</v>
      </c>
      <c r="U330" s="79">
        <v>520</v>
      </c>
      <c r="V330" s="79">
        <v>520</v>
      </c>
      <c r="W330" s="47">
        <v>74.814814799999994</v>
      </c>
      <c r="X330" s="70">
        <v>36</v>
      </c>
      <c r="Y330" s="51"/>
      <c r="Z330" s="48">
        <v>0</v>
      </c>
      <c r="AA330" s="55">
        <v>5.4875474883917263</v>
      </c>
      <c r="AB330" s="47">
        <v>6.0089164566776514</v>
      </c>
      <c r="AC330" s="47">
        <v>4.864489228630994</v>
      </c>
      <c r="AD330" s="56">
        <v>1.5829463908822288</v>
      </c>
      <c r="AE330" s="56">
        <v>1.7445241325838341</v>
      </c>
      <c r="AF330" s="56">
        <v>1.389854065323141</v>
      </c>
      <c r="AG330" s="56">
        <v>0.84423807513718863</v>
      </c>
      <c r="AH330" s="56">
        <v>1.1630160883892229</v>
      </c>
      <c r="AI330" s="56">
        <v>0.46328468844104703</v>
      </c>
      <c r="AJ330" s="56">
        <v>0.21105951878429716</v>
      </c>
      <c r="AK330" s="56">
        <v>0.38767202946307422</v>
      </c>
      <c r="AL330" s="56">
        <v>0</v>
      </c>
      <c r="AM330" s="55">
        <v>0.52764879696074296</v>
      </c>
      <c r="AN330" s="48">
        <v>0.96918007365768555</v>
      </c>
      <c r="AO330" s="48">
        <v>0</v>
      </c>
      <c r="AP330" s="47">
        <v>0.52764879696074296</v>
      </c>
      <c r="AQ330" s="48">
        <v>0.58150804419461144</v>
      </c>
      <c r="AR330" s="48">
        <v>0.46328468844104703</v>
      </c>
      <c r="AS330" s="48">
        <v>0.10552975939214858</v>
      </c>
      <c r="AT330" s="48">
        <v>0.19383601473153711</v>
      </c>
      <c r="AU330" s="48">
        <v>0</v>
      </c>
      <c r="AV330" s="85">
        <v>0.78846153846153844</v>
      </c>
      <c r="AW330" s="63"/>
      <c r="AX330" s="63"/>
      <c r="AY330" s="63">
        <v>0</v>
      </c>
      <c r="AZ330" s="63">
        <v>0</v>
      </c>
      <c r="BA330" s="63">
        <v>0</v>
      </c>
      <c r="BB330" s="63">
        <v>0</v>
      </c>
      <c r="BC330" s="63">
        <v>0</v>
      </c>
      <c r="BD330" s="63"/>
      <c r="BE330" s="63"/>
      <c r="BF330" s="63">
        <v>490</v>
      </c>
      <c r="BG330" s="63">
        <v>1204</v>
      </c>
      <c r="BH330" s="63">
        <v>1626</v>
      </c>
      <c r="BI330" s="63">
        <v>1653</v>
      </c>
      <c r="BJ330" s="80">
        <v>490</v>
      </c>
      <c r="BK330" s="80">
        <v>1124</v>
      </c>
      <c r="BL330" s="63">
        <v>1546</v>
      </c>
      <c r="BM330" s="63">
        <v>1493</v>
      </c>
      <c r="BN330" s="51">
        <v>787.5</v>
      </c>
      <c r="BO330" s="66">
        <v>0.13153908246123691</v>
      </c>
      <c r="BP330" s="51">
        <v>9621</v>
      </c>
      <c r="BQ330" s="51">
        <v>12.217142857142857</v>
      </c>
      <c r="BR330" s="51">
        <v>54.453798981394861</v>
      </c>
      <c r="BS330" s="51">
        <v>45.546201018605139</v>
      </c>
      <c r="BT330" s="51">
        <v>1902</v>
      </c>
      <c r="BU330" s="51">
        <v>6156</v>
      </c>
      <c r="BV330" s="51">
        <v>1127</v>
      </c>
      <c r="BW330" s="48">
        <v>1.1947431302270013</v>
      </c>
      <c r="BX330" s="48">
        <v>49.204028589993506</v>
      </c>
      <c r="BY330" s="48">
        <v>59.253417455310199</v>
      </c>
      <c r="BZ330" s="48">
        <v>10.996189439303212</v>
      </c>
      <c r="CA330" s="47">
        <v>1.7128548277429037</v>
      </c>
      <c r="CB330" s="47">
        <v>0.88186585190723754</v>
      </c>
      <c r="CC330" s="47">
        <v>0</v>
      </c>
      <c r="CD330" s="63">
        <v>0</v>
      </c>
    </row>
    <row r="331" spans="1:82" x14ac:dyDescent="0.45">
      <c r="A331" s="2"/>
      <c r="B331" s="1"/>
      <c r="C331" s="1"/>
      <c r="D331" s="1"/>
      <c r="E331" s="1">
        <v>13</v>
      </c>
      <c r="F331" s="1" t="s">
        <v>573</v>
      </c>
      <c r="G331" s="1">
        <v>13601</v>
      </c>
      <c r="H331" s="1" t="s">
        <v>258</v>
      </c>
      <c r="I331" s="48">
        <v>21.7</v>
      </c>
      <c r="J331" s="48">
        <v>9.1</v>
      </c>
      <c r="K331" s="47">
        <v>0.77071290944123316</v>
      </c>
      <c r="L331" s="48">
        <v>6.3</v>
      </c>
      <c r="M331" s="63">
        <v>537.79999999999995</v>
      </c>
      <c r="N331" s="63">
        <v>2402.9</v>
      </c>
      <c r="O331" s="47">
        <v>1.4416076808857237</v>
      </c>
      <c r="P331" s="47"/>
      <c r="Q331" s="47">
        <v>6880.7934608675623</v>
      </c>
      <c r="R331" s="62">
        <v>17</v>
      </c>
      <c r="S331" s="47">
        <v>72.080384044286191</v>
      </c>
      <c r="T331" s="64">
        <v>0.75267778626724524</v>
      </c>
      <c r="U331" s="79">
        <v>3857</v>
      </c>
      <c r="V331" s="79">
        <v>1865</v>
      </c>
      <c r="W331" s="47">
        <v>93.545279399999998</v>
      </c>
      <c r="X331" s="70">
        <v>443</v>
      </c>
      <c r="Y331" s="51"/>
      <c r="Z331" s="48">
        <v>6.3405797101449277</v>
      </c>
      <c r="AA331" s="55">
        <v>5.2539154519366678</v>
      </c>
      <c r="AB331" s="47">
        <v>5.0576165981781083</v>
      </c>
      <c r="AC331" s="47">
        <v>5.4477357848144363</v>
      </c>
      <c r="AD331" s="56">
        <v>1.513356081264366</v>
      </c>
      <c r="AE331" s="56">
        <v>1.4655593551538837</v>
      </c>
      <c r="AF331" s="56">
        <v>1.5605493133583019</v>
      </c>
      <c r="AG331" s="56">
        <v>1.3563096954727809</v>
      </c>
      <c r="AH331" s="56">
        <v>1.0919854018793644</v>
      </c>
      <c r="AI331" s="56">
        <v>1.617296561116786</v>
      </c>
      <c r="AJ331" s="56">
        <v>0.2141541624430707</v>
      </c>
      <c r="AK331" s="56">
        <v>0.34483749533032559</v>
      </c>
      <c r="AL331" s="56">
        <v>8.5120871637725568E-2</v>
      </c>
      <c r="AM331" s="55">
        <v>0.49969304570049822</v>
      </c>
      <c r="AN331" s="48">
        <v>0.51725624299548834</v>
      </c>
      <c r="AO331" s="48">
        <v>0.48235160594711157</v>
      </c>
      <c r="AP331" s="47">
        <v>0.37120054823465581</v>
      </c>
      <c r="AQ331" s="48">
        <v>0.37357395327451937</v>
      </c>
      <c r="AR331" s="48">
        <v>0.36885711043014413</v>
      </c>
      <c r="AS331" s="48">
        <v>7.13847208143569E-2</v>
      </c>
      <c r="AT331" s="48">
        <v>0.1149458317767752</v>
      </c>
      <c r="AU331" s="48">
        <v>2.8373623879241857E-2</v>
      </c>
      <c r="AV331" s="85">
        <v>0.75543478260869568</v>
      </c>
      <c r="AW331" s="63">
        <v>7</v>
      </c>
      <c r="AX331" s="63">
        <v>1</v>
      </c>
      <c r="AY331" s="63">
        <v>0.93</v>
      </c>
      <c r="AZ331" s="63">
        <v>4.4000000000000004</v>
      </c>
      <c r="BA331" s="63">
        <v>0</v>
      </c>
      <c r="BB331" s="63">
        <v>0</v>
      </c>
      <c r="BC331" s="63">
        <v>6</v>
      </c>
      <c r="BD331" s="63"/>
      <c r="BE331" s="63">
        <v>1</v>
      </c>
      <c r="BF331" s="63">
        <v>4883</v>
      </c>
      <c r="BG331" s="63">
        <v>12496</v>
      </c>
      <c r="BH331" s="63">
        <v>13085</v>
      </c>
      <c r="BI331" s="63">
        <v>13404</v>
      </c>
      <c r="BJ331" s="80">
        <v>4323</v>
      </c>
      <c r="BK331" s="80">
        <v>10896</v>
      </c>
      <c r="BL331" s="63">
        <v>11645</v>
      </c>
      <c r="BM331" s="63">
        <v>11564</v>
      </c>
      <c r="BN331" s="51">
        <v>125.5</v>
      </c>
      <c r="BO331" s="66">
        <v>0.96688950334255019</v>
      </c>
      <c r="BP331" s="51">
        <v>70720</v>
      </c>
      <c r="BQ331" s="51">
        <v>563.50597609561748</v>
      </c>
      <c r="BR331" s="51">
        <v>49.690328054298647</v>
      </c>
      <c r="BS331" s="51">
        <v>50.309671945701361</v>
      </c>
      <c r="BT331" s="51">
        <v>16635</v>
      </c>
      <c r="BU331" s="51">
        <v>47046</v>
      </c>
      <c r="BV331" s="51">
        <v>4993</v>
      </c>
      <c r="BW331" s="48">
        <v>0.98663503818560516</v>
      </c>
      <c r="BX331" s="48">
        <v>45.972027377460357</v>
      </c>
      <c r="BY331" s="48">
        <v>30.015028554253082</v>
      </c>
      <c r="BZ331" s="48">
        <v>15.114890642746891</v>
      </c>
      <c r="CA331" s="47">
        <v>1.8882053954087006</v>
      </c>
      <c r="CB331" s="47">
        <v>0.93136913530756715</v>
      </c>
      <c r="CC331" s="47">
        <v>6.7371692717455662</v>
      </c>
      <c r="CD331" s="63">
        <v>0</v>
      </c>
    </row>
    <row r="332" spans="1:82" x14ac:dyDescent="0.45">
      <c r="A332" s="2"/>
      <c r="B332" s="1"/>
      <c r="C332" s="1"/>
      <c r="D332" s="1"/>
      <c r="E332" s="1">
        <v>13</v>
      </c>
      <c r="F332" s="1" t="s">
        <v>573</v>
      </c>
      <c r="G332" s="1">
        <v>13602</v>
      </c>
      <c r="H332" s="1" t="s">
        <v>483</v>
      </c>
      <c r="I332" s="48">
        <v>13.2</v>
      </c>
      <c r="J332" s="48">
        <v>8.6</v>
      </c>
      <c r="K332" s="47">
        <v>0.63291139240506333</v>
      </c>
      <c r="L332" s="48">
        <v>5.7</v>
      </c>
      <c r="M332" s="63">
        <v>781.3</v>
      </c>
      <c r="N332" s="63">
        <v>1184.4000000000001</v>
      </c>
      <c r="O332" s="47"/>
      <c r="P332" s="47"/>
      <c r="Q332" s="47"/>
      <c r="R332" s="51"/>
      <c r="S332" s="47"/>
      <c r="T332" s="64">
        <v>0.84717685487634153</v>
      </c>
      <c r="U332" s="79">
        <v>2418</v>
      </c>
      <c r="V332" s="79">
        <v>1539</v>
      </c>
      <c r="W332" s="47">
        <v>76.855123700000007</v>
      </c>
      <c r="X332" s="70">
        <v>89</v>
      </c>
      <c r="Y332" s="51"/>
      <c r="Z332" s="48">
        <v>5.4644808743169397</v>
      </c>
      <c r="AA332" s="55">
        <v>4.544675012862287</v>
      </c>
      <c r="AB332" s="47">
        <v>4.2766304653649199</v>
      </c>
      <c r="AC332" s="47">
        <v>4.8213767063607316</v>
      </c>
      <c r="AD332" s="56">
        <v>1.0861487452123706</v>
      </c>
      <c r="AE332" s="56">
        <v>1.1817005233245175</v>
      </c>
      <c r="AF332" s="56">
        <v>0.98751089166424633</v>
      </c>
      <c r="AG332" s="56">
        <v>1.0575658834962556</v>
      </c>
      <c r="AH332" s="56">
        <v>1.06915761634123</v>
      </c>
      <c r="AI332" s="56">
        <v>1.0455997676444961</v>
      </c>
      <c r="AJ332" s="56">
        <v>0.22866289372892012</v>
      </c>
      <c r="AK332" s="56">
        <v>0.28135726745821843</v>
      </c>
      <c r="AL332" s="56">
        <v>0.17426662794074935</v>
      </c>
      <c r="AM332" s="55">
        <v>0.31441147887726523</v>
      </c>
      <c r="AN332" s="48">
        <v>0.45017162793314952</v>
      </c>
      <c r="AO332" s="48">
        <v>0.17426662794074935</v>
      </c>
      <c r="AP332" s="47">
        <v>0.25724575544503514</v>
      </c>
      <c r="AQ332" s="48">
        <v>0.22508581396657476</v>
      </c>
      <c r="AR332" s="48">
        <v>0.29044437990124894</v>
      </c>
      <c r="AS332" s="48">
        <v>8.5748585148345061E-2</v>
      </c>
      <c r="AT332" s="48">
        <v>0.16881436047493106</v>
      </c>
      <c r="AU332" s="48">
        <v>0</v>
      </c>
      <c r="AV332" s="85">
        <v>0.77987421383647804</v>
      </c>
      <c r="AW332" s="63">
        <v>4</v>
      </c>
      <c r="AX332" s="63"/>
      <c r="AY332" s="63">
        <v>0</v>
      </c>
      <c r="AZ332" s="63">
        <v>3.58</v>
      </c>
      <c r="BA332" s="63">
        <v>0</v>
      </c>
      <c r="BB332" s="63">
        <v>0</v>
      </c>
      <c r="BC332" s="63">
        <v>3</v>
      </c>
      <c r="BD332" s="63"/>
      <c r="BE332" s="63"/>
      <c r="BF332" s="63">
        <v>2199</v>
      </c>
      <c r="BG332" s="63">
        <v>6467</v>
      </c>
      <c r="BH332" s="63">
        <v>5375</v>
      </c>
      <c r="BI332" s="63">
        <v>6479</v>
      </c>
      <c r="BJ332" s="80">
        <v>1799</v>
      </c>
      <c r="BK332" s="80">
        <v>5267</v>
      </c>
      <c r="BL332" s="63">
        <v>4815</v>
      </c>
      <c r="BM332" s="63">
        <v>5439</v>
      </c>
      <c r="BN332" s="51">
        <v>118.1</v>
      </c>
      <c r="BO332" s="66">
        <v>0.48772411273669103</v>
      </c>
      <c r="BP332" s="51">
        <v>35673</v>
      </c>
      <c r="BQ332" s="51">
        <v>302.05757832345472</v>
      </c>
      <c r="BR332" s="51">
        <v>50.819947859725843</v>
      </c>
      <c r="BS332" s="51">
        <v>49.180052140274157</v>
      </c>
      <c r="BT332" s="51">
        <v>7905</v>
      </c>
      <c r="BU332" s="51">
        <v>22711</v>
      </c>
      <c r="BV332" s="51">
        <v>3002</v>
      </c>
      <c r="BW332" s="48">
        <v>1.0320357833655707</v>
      </c>
      <c r="BX332" s="48">
        <v>48.025186033199773</v>
      </c>
      <c r="BY332" s="48">
        <v>37.97596457938014</v>
      </c>
      <c r="BZ332" s="48">
        <v>14.099589505621989</v>
      </c>
      <c r="CA332" s="47">
        <v>1.801403091172207</v>
      </c>
      <c r="CB332" s="47">
        <v>0.95770797252193274</v>
      </c>
      <c r="CC332" s="47">
        <v>10.538248499204187</v>
      </c>
      <c r="CD332" s="63">
        <v>0</v>
      </c>
    </row>
    <row r="333" spans="1:82" x14ac:dyDescent="0.45">
      <c r="A333" s="2"/>
      <c r="B333" s="1"/>
      <c r="C333" s="1"/>
      <c r="D333" s="1"/>
      <c r="E333" s="1">
        <v>13</v>
      </c>
      <c r="F333" s="1" t="s">
        <v>573</v>
      </c>
      <c r="G333" s="1">
        <v>13603</v>
      </c>
      <c r="H333" s="1" t="s">
        <v>443</v>
      </c>
      <c r="I333" s="48">
        <v>22.6</v>
      </c>
      <c r="J333" s="48">
        <v>8.6</v>
      </c>
      <c r="K333" s="47">
        <v>0.22123893805309736</v>
      </c>
      <c r="L333" s="48">
        <v>8.1999999999999993</v>
      </c>
      <c r="M333" s="63">
        <v>686.2</v>
      </c>
      <c r="N333" s="63">
        <v>11402.7</v>
      </c>
      <c r="O333" s="47"/>
      <c r="P333" s="47"/>
      <c r="Q333" s="47"/>
      <c r="R333" s="51"/>
      <c r="S333" s="47"/>
      <c r="T333" s="64">
        <v>0.84356815832225673</v>
      </c>
      <c r="U333" s="79">
        <v>2129</v>
      </c>
      <c r="V333" s="79">
        <v>1409</v>
      </c>
      <c r="W333" s="47">
        <v>94.534413000000001</v>
      </c>
      <c r="X333" s="70">
        <v>175</v>
      </c>
      <c r="Y333" s="51"/>
      <c r="Z333" s="48">
        <v>3.8684719535783367</v>
      </c>
      <c r="AA333" s="55">
        <v>4.9764198709602754</v>
      </c>
      <c r="AB333" s="47">
        <v>5.3536849299464624</v>
      </c>
      <c r="AC333" s="47">
        <v>4.5868862099382532</v>
      </c>
      <c r="AD333" s="56">
        <v>1.1862396204033216</v>
      </c>
      <c r="AE333" s="56">
        <v>1.0251737099897482</v>
      </c>
      <c r="AF333" s="56">
        <v>1.3525433695971774</v>
      </c>
      <c r="AG333" s="56">
        <v>1.4755663570870585</v>
      </c>
      <c r="AH333" s="56">
        <v>1.7086228499829139</v>
      </c>
      <c r="AI333" s="56">
        <v>1.2349309026756836</v>
      </c>
      <c r="AJ333" s="56">
        <v>0.26039406301536328</v>
      </c>
      <c r="AK333" s="56">
        <v>0.22781637999772184</v>
      </c>
      <c r="AL333" s="56">
        <v>0.29403116730373419</v>
      </c>
      <c r="AM333" s="55">
        <v>0.23146138934698954</v>
      </c>
      <c r="AN333" s="48">
        <v>0.17086228499829137</v>
      </c>
      <c r="AO333" s="48">
        <v>0.29403116730373419</v>
      </c>
      <c r="AP333" s="47">
        <v>0.37612475768885806</v>
      </c>
      <c r="AQ333" s="48">
        <v>0.34172456999658274</v>
      </c>
      <c r="AR333" s="48">
        <v>0.41164363422522787</v>
      </c>
      <c r="AS333" s="48">
        <v>0.11573069467349477</v>
      </c>
      <c r="AT333" s="48">
        <v>0.11390818999886092</v>
      </c>
      <c r="AU333" s="48">
        <v>0.11761246692149369</v>
      </c>
      <c r="AV333" s="85">
        <v>0.78488372093023251</v>
      </c>
      <c r="AW333" s="63">
        <v>2</v>
      </c>
      <c r="AX333" s="63"/>
      <c r="AY333" s="63">
        <v>0</v>
      </c>
      <c r="AZ333" s="63">
        <v>6.48</v>
      </c>
      <c r="BA333" s="63">
        <v>0</v>
      </c>
      <c r="BB333" s="63">
        <v>0</v>
      </c>
      <c r="BC333" s="63">
        <v>2</v>
      </c>
      <c r="BD333" s="63"/>
      <c r="BE333" s="63"/>
      <c r="BF333" s="63">
        <v>2655</v>
      </c>
      <c r="BG333" s="63">
        <v>6461</v>
      </c>
      <c r="BH333" s="63">
        <v>6929</v>
      </c>
      <c r="BI333" s="63">
        <v>7041</v>
      </c>
      <c r="BJ333" s="80">
        <v>2335</v>
      </c>
      <c r="BK333" s="80">
        <v>5421</v>
      </c>
      <c r="BL333" s="63">
        <v>6049</v>
      </c>
      <c r="BM333" s="63">
        <v>6081</v>
      </c>
      <c r="BN333" s="51">
        <v>188.7</v>
      </c>
      <c r="BO333" s="66">
        <v>0.48259708270624063</v>
      </c>
      <c r="BP333" s="51">
        <v>35298</v>
      </c>
      <c r="BQ333" s="51">
        <v>187.05882352941177</v>
      </c>
      <c r="BR333" s="51">
        <v>50.779080967760216</v>
      </c>
      <c r="BS333" s="51">
        <v>49.220919032239784</v>
      </c>
      <c r="BT333" s="51">
        <v>7529</v>
      </c>
      <c r="BU333" s="51">
        <v>22610</v>
      </c>
      <c r="BV333" s="51">
        <v>3005</v>
      </c>
      <c r="BW333" s="48">
        <v>1.0342478364942</v>
      </c>
      <c r="BX333" s="48">
        <v>46.590004422821764</v>
      </c>
      <c r="BY333" s="48">
        <v>39.912338956036656</v>
      </c>
      <c r="BZ333" s="48">
        <v>13.637460777214578</v>
      </c>
      <c r="CA333" s="47">
        <v>1.7486174955230054</v>
      </c>
      <c r="CB333" s="47">
        <v>0.83175389720673931</v>
      </c>
      <c r="CC333" s="47">
        <v>8.8409376789783796</v>
      </c>
      <c r="CD333" s="63">
        <v>0</v>
      </c>
    </row>
    <row r="334" spans="1:82" x14ac:dyDescent="0.45">
      <c r="A334" s="2"/>
      <c r="B334" s="1"/>
      <c r="C334" s="1"/>
      <c r="D334" s="1"/>
      <c r="E334" s="1">
        <v>13</v>
      </c>
      <c r="F334" s="1" t="s">
        <v>573</v>
      </c>
      <c r="G334" s="1">
        <v>13604</v>
      </c>
      <c r="H334" s="1" t="s">
        <v>444</v>
      </c>
      <c r="I334" s="48">
        <v>25.3</v>
      </c>
      <c r="J334" s="48">
        <v>12.8</v>
      </c>
      <c r="K334" s="47">
        <v>0.51282051282051277</v>
      </c>
      <c r="L334" s="48">
        <v>4.9000000000000004</v>
      </c>
      <c r="M334" s="63">
        <v>832</v>
      </c>
      <c r="N334" s="63">
        <v>1683.1</v>
      </c>
      <c r="O334" s="47"/>
      <c r="P334" s="47"/>
      <c r="Q334" s="47"/>
      <c r="R334" s="51"/>
      <c r="S334" s="47"/>
      <c r="T334" s="64">
        <v>0.7866248025870497</v>
      </c>
      <c r="U334" s="79">
        <v>3002</v>
      </c>
      <c r="V334" s="79">
        <v>1918</v>
      </c>
      <c r="W334" s="47">
        <v>102.47395829999999</v>
      </c>
      <c r="X334" s="70">
        <v>307</v>
      </c>
      <c r="Y334" s="51"/>
      <c r="Z334" s="48">
        <v>5.5187637969094929</v>
      </c>
      <c r="AA334" s="55">
        <v>4.6570469921710274</v>
      </c>
      <c r="AB334" s="47">
        <v>4.8055919615552636</v>
      </c>
      <c r="AC334" s="47">
        <v>4.5063347246333985</v>
      </c>
      <c r="AD334" s="56">
        <v>1.2284336554151922</v>
      </c>
      <c r="AE334" s="56">
        <v>1.1649919906800641</v>
      </c>
      <c r="AF334" s="56">
        <v>1.2928009455915488</v>
      </c>
      <c r="AG334" s="56">
        <v>1.1367595020259988</v>
      </c>
      <c r="AH334" s="56">
        <v>0.98296199213630397</v>
      </c>
      <c r="AI334" s="56">
        <v>1.2928009455915488</v>
      </c>
      <c r="AJ334" s="56">
        <v>0.2200179681340643</v>
      </c>
      <c r="AK334" s="56">
        <v>0.32765399737876805</v>
      </c>
      <c r="AL334" s="56">
        <v>0.11081150962213275</v>
      </c>
      <c r="AM334" s="55">
        <v>0.47670559762380593</v>
      </c>
      <c r="AN334" s="48">
        <v>0.54608999563128002</v>
      </c>
      <c r="AO334" s="48">
        <v>0.40630886861448673</v>
      </c>
      <c r="AP334" s="47">
        <v>0.3483617828789351</v>
      </c>
      <c r="AQ334" s="48">
        <v>0.40046599679627198</v>
      </c>
      <c r="AR334" s="48">
        <v>0.29549735899235402</v>
      </c>
      <c r="AS334" s="48">
        <v>5.5004492033516074E-2</v>
      </c>
      <c r="AT334" s="48">
        <v>0.109217999126256</v>
      </c>
      <c r="AU334" s="48">
        <v>0</v>
      </c>
      <c r="AV334" s="85">
        <v>0.75590551181102361</v>
      </c>
      <c r="AW334" s="63">
        <v>7</v>
      </c>
      <c r="AX334" s="63"/>
      <c r="AY334" s="63">
        <v>0</v>
      </c>
      <c r="AZ334" s="63">
        <v>1.84</v>
      </c>
      <c r="BA334" s="63">
        <v>0</v>
      </c>
      <c r="BB334" s="63">
        <v>0</v>
      </c>
      <c r="BC334" s="63">
        <v>4</v>
      </c>
      <c r="BD334" s="63">
        <v>1</v>
      </c>
      <c r="BE334" s="63"/>
      <c r="BF334" s="63">
        <v>3239</v>
      </c>
      <c r="BG334" s="63">
        <v>7812</v>
      </c>
      <c r="BH334" s="63">
        <v>9518</v>
      </c>
      <c r="BI334" s="63">
        <v>9833</v>
      </c>
      <c r="BJ334" s="80">
        <v>2839</v>
      </c>
      <c r="BK334" s="80">
        <v>7092</v>
      </c>
      <c r="BL334" s="63">
        <v>7998</v>
      </c>
      <c r="BM334" s="63">
        <v>8313</v>
      </c>
      <c r="BN334" s="51">
        <v>80.8</v>
      </c>
      <c r="BO334" s="66">
        <v>0.76439232525987888</v>
      </c>
      <c r="BP334" s="51">
        <v>55909</v>
      </c>
      <c r="BQ334" s="51">
        <v>691.94306930693074</v>
      </c>
      <c r="BR334" s="51">
        <v>50.374716056448875</v>
      </c>
      <c r="BS334" s="51">
        <v>49.625283943551132</v>
      </c>
      <c r="BT334" s="51">
        <v>11817</v>
      </c>
      <c r="BU334" s="51">
        <v>36115</v>
      </c>
      <c r="BV334" s="51">
        <v>3931</v>
      </c>
      <c r="BW334" s="48">
        <v>1.0142535342550878</v>
      </c>
      <c r="BX334" s="48">
        <v>43.605150214592278</v>
      </c>
      <c r="BY334" s="48">
        <v>33.265634255733268</v>
      </c>
      <c r="BZ334" s="48">
        <v>15.039623623778031</v>
      </c>
      <c r="CA334" s="47">
        <v>1.8827382948270655</v>
      </c>
      <c r="CB334" s="47">
        <v>0.95826551672608329</v>
      </c>
      <c r="CC334" s="47">
        <v>6.4040125495163913</v>
      </c>
      <c r="CD334" s="63">
        <v>0</v>
      </c>
    </row>
    <row r="335" spans="1:82" x14ac:dyDescent="0.45">
      <c r="A335" s="2"/>
      <c r="B335" s="1"/>
      <c r="C335" s="1"/>
      <c r="D335" s="1"/>
      <c r="E335" s="1">
        <v>13</v>
      </c>
      <c r="F335" s="1" t="s">
        <v>573</v>
      </c>
      <c r="G335" s="1">
        <v>13605</v>
      </c>
      <c r="H335" s="1" t="s">
        <v>259</v>
      </c>
      <c r="I335" s="48">
        <v>23.3</v>
      </c>
      <c r="J335" s="48">
        <v>10.1</v>
      </c>
      <c r="K335" s="47">
        <v>0.30604437643458299</v>
      </c>
      <c r="L335" s="48">
        <v>4.7</v>
      </c>
      <c r="M335" s="63">
        <v>551.79999999999995</v>
      </c>
      <c r="N335" s="63">
        <v>1769</v>
      </c>
      <c r="O335" s="47">
        <v>1.1573940116433836</v>
      </c>
      <c r="P335" s="47"/>
      <c r="Q335" s="47">
        <v>2340.2159697225729</v>
      </c>
      <c r="R335" s="51"/>
      <c r="S335" s="47">
        <v>37.036608372588276</v>
      </c>
      <c r="T335" s="64">
        <v>0.83543014548442729</v>
      </c>
      <c r="U335" s="79">
        <v>4955</v>
      </c>
      <c r="V335" s="79">
        <v>3918</v>
      </c>
      <c r="W335" s="47">
        <v>91.516103700000002</v>
      </c>
      <c r="X335" s="70">
        <v>282</v>
      </c>
      <c r="Y335" s="51"/>
      <c r="Z335" s="48">
        <v>5.6224899598393581</v>
      </c>
      <c r="AA335" s="55">
        <v>5.0261518737448805</v>
      </c>
      <c r="AB335" s="47">
        <v>5.3231764678888558</v>
      </c>
      <c r="AC335" s="47">
        <v>4.7356136098393034</v>
      </c>
      <c r="AD335" s="56">
        <v>1.3728315501650801</v>
      </c>
      <c r="AE335" s="56">
        <v>1.5602413785191473</v>
      </c>
      <c r="AF335" s="56">
        <v>1.1895143190591615</v>
      </c>
      <c r="AG335" s="56">
        <v>1.1913001055151522</v>
      </c>
      <c r="AH335" s="56">
        <v>1.3766835692816006</v>
      </c>
      <c r="AI335" s="56">
        <v>1.0099649878804202</v>
      </c>
      <c r="AJ335" s="56">
        <v>0.19287715994054846</v>
      </c>
      <c r="AK335" s="56">
        <v>0.29828144001101348</v>
      </c>
      <c r="AL335" s="56">
        <v>8.9774665589370681E-2</v>
      </c>
      <c r="AM335" s="55">
        <v>0.38575431988109693</v>
      </c>
      <c r="AN335" s="48">
        <v>0.57361815386733361</v>
      </c>
      <c r="AO335" s="48">
        <v>0.20199299757608402</v>
      </c>
      <c r="AP335" s="47">
        <v>0.46517432691544036</v>
      </c>
      <c r="AQ335" s="48">
        <v>0.50478397540325359</v>
      </c>
      <c r="AR335" s="48">
        <v>0.42642966154951073</v>
      </c>
      <c r="AS335" s="48">
        <v>0.13614858348744596</v>
      </c>
      <c r="AT335" s="48">
        <v>0.16061308308285341</v>
      </c>
      <c r="AU335" s="48">
        <v>0.11221833198671335</v>
      </c>
      <c r="AV335" s="85">
        <v>0.78103837471783299</v>
      </c>
      <c r="AW335" s="63">
        <v>9</v>
      </c>
      <c r="AX335" s="63">
        <v>2</v>
      </c>
      <c r="AY335" s="63">
        <v>7.05</v>
      </c>
      <c r="AZ335" s="63">
        <v>3.66</v>
      </c>
      <c r="BA335" s="63">
        <v>0</v>
      </c>
      <c r="BB335" s="63">
        <v>0</v>
      </c>
      <c r="BC335" s="63">
        <v>2</v>
      </c>
      <c r="BD335" s="63">
        <v>2</v>
      </c>
      <c r="BE335" s="63"/>
      <c r="BF335" s="63">
        <v>5701</v>
      </c>
      <c r="BG335" s="63">
        <v>14727</v>
      </c>
      <c r="BH335" s="63">
        <v>15056</v>
      </c>
      <c r="BI335" s="63">
        <v>16525</v>
      </c>
      <c r="BJ335" s="80">
        <v>4821</v>
      </c>
      <c r="BK335" s="80">
        <v>12727</v>
      </c>
      <c r="BL335" s="63">
        <v>13056</v>
      </c>
      <c r="BM335" s="63">
        <v>14205</v>
      </c>
      <c r="BN335" s="51">
        <v>69.2</v>
      </c>
      <c r="BO335" s="66">
        <v>1.2290106226593398</v>
      </c>
      <c r="BP335" s="51">
        <v>89892</v>
      </c>
      <c r="BQ335" s="51">
        <v>1299.0173410404623</v>
      </c>
      <c r="BR335" s="51">
        <v>49.454901437280292</v>
      </c>
      <c r="BS335" s="51">
        <v>50.545098562719701</v>
      </c>
      <c r="BT335" s="51">
        <v>19415</v>
      </c>
      <c r="BU335" s="51">
        <v>58665</v>
      </c>
      <c r="BV335" s="51">
        <v>6588</v>
      </c>
      <c r="BW335" s="48">
        <v>0.97748505231689087</v>
      </c>
      <c r="BX335" s="48">
        <v>44.324554674848713</v>
      </c>
      <c r="BY335" s="48">
        <v>33.93252639711563</v>
      </c>
      <c r="BZ335" s="48">
        <v>15.436764775357869</v>
      </c>
      <c r="CA335" s="47">
        <v>1.9290286657199966</v>
      </c>
      <c r="CB335" s="47">
        <v>0.94163755832391571</v>
      </c>
      <c r="CC335" s="47">
        <v>8.4080225975287881</v>
      </c>
      <c r="CD335" s="63">
        <v>0</v>
      </c>
    </row>
    <row r="336" spans="1:82" x14ac:dyDescent="0.45">
      <c r="A336" s="1" t="s">
        <v>155</v>
      </c>
      <c r="B336" s="1">
        <v>14</v>
      </c>
      <c r="C336" s="1" t="s">
        <v>156</v>
      </c>
      <c r="D336" s="1"/>
      <c r="E336" s="1">
        <v>14</v>
      </c>
      <c r="F336" s="1" t="s">
        <v>574</v>
      </c>
      <c r="G336" s="1">
        <v>14101</v>
      </c>
      <c r="H336" s="1" t="s">
        <v>260</v>
      </c>
      <c r="I336" s="48">
        <v>27.2</v>
      </c>
      <c r="J336" s="48">
        <v>13.7</v>
      </c>
      <c r="K336" s="47">
        <v>0.44228217602830611</v>
      </c>
      <c r="L336" s="48">
        <v>6.3</v>
      </c>
      <c r="M336" s="63">
        <v>733.7</v>
      </c>
      <c r="N336" s="63">
        <v>3053</v>
      </c>
      <c r="O336" s="47">
        <v>0.6088984418288873</v>
      </c>
      <c r="P336" s="47">
        <v>0.6088984418288873</v>
      </c>
      <c r="Q336" s="47">
        <v>20030.323142403078</v>
      </c>
      <c r="R336" s="51">
        <v>46</v>
      </c>
      <c r="S336" s="47">
        <v>128.47757122589522</v>
      </c>
      <c r="T336" s="64">
        <v>0.7971454841047062</v>
      </c>
      <c r="U336" s="79">
        <v>9407</v>
      </c>
      <c r="V336" s="79">
        <v>8236</v>
      </c>
      <c r="W336" s="47">
        <v>75.594936700000005</v>
      </c>
      <c r="X336" s="70">
        <v>955</v>
      </c>
      <c r="Y336" s="51"/>
      <c r="Z336" s="48">
        <v>8.6877000457247373</v>
      </c>
      <c r="AA336" s="55">
        <v>6.2632491809597219</v>
      </c>
      <c r="AB336" s="47">
        <v>6.8023004143219339</v>
      </c>
      <c r="AC336" s="47">
        <v>5.7516462620168332</v>
      </c>
      <c r="AD336" s="56">
        <v>1.6320582000385431</v>
      </c>
      <c r="AE336" s="56">
        <v>1.6696555562426567</v>
      </c>
      <c r="AF336" s="56">
        <v>1.5963752890495697</v>
      </c>
      <c r="AG336" s="56">
        <v>1.7043264598188477</v>
      </c>
      <c r="AH336" s="56">
        <v>1.9912188485560574</v>
      </c>
      <c r="AI336" s="56">
        <v>1.4320425387062317</v>
      </c>
      <c r="AJ336" s="56">
        <v>0.31918481402967819</v>
      </c>
      <c r="AK336" s="56">
        <v>0.46997711953497001</v>
      </c>
      <c r="AL336" s="56">
        <v>0.17607080393929078</v>
      </c>
      <c r="AM336" s="55">
        <v>0.42156484871844285</v>
      </c>
      <c r="AN336" s="48">
        <v>0.5812874899511471</v>
      </c>
      <c r="AO336" s="48">
        <v>0.26997523270691254</v>
      </c>
      <c r="AP336" s="47">
        <v>0.53598959337059171</v>
      </c>
      <c r="AQ336" s="48">
        <v>0.53181621421062386</v>
      </c>
      <c r="AR336" s="48">
        <v>0.53995046541382508</v>
      </c>
      <c r="AS336" s="48">
        <v>7.829061476199653E-2</v>
      </c>
      <c r="AT336" s="48">
        <v>9.8942551481046317E-2</v>
      </c>
      <c r="AU336" s="48">
        <v>5.8690267979763601E-2</v>
      </c>
      <c r="AV336" s="85">
        <v>0.7778846153846154</v>
      </c>
      <c r="AW336" s="63">
        <v>24</v>
      </c>
      <c r="AX336" s="63">
        <v>1</v>
      </c>
      <c r="AY336" s="63">
        <v>6.62</v>
      </c>
      <c r="AZ336" s="63">
        <v>4.5</v>
      </c>
      <c r="BA336" s="63">
        <v>0</v>
      </c>
      <c r="BB336" s="63">
        <v>1</v>
      </c>
      <c r="BC336" s="63">
        <v>1</v>
      </c>
      <c r="BD336" s="63"/>
      <c r="BE336" s="63">
        <v>3</v>
      </c>
      <c r="BF336" s="63">
        <v>11124</v>
      </c>
      <c r="BG336" s="63">
        <v>35163</v>
      </c>
      <c r="BH336" s="63">
        <v>38377</v>
      </c>
      <c r="BI336" s="63">
        <v>36565</v>
      </c>
      <c r="BJ336" s="80">
        <v>9924</v>
      </c>
      <c r="BK336" s="80">
        <v>32043</v>
      </c>
      <c r="BL336" s="63">
        <v>33577</v>
      </c>
      <c r="BM336" s="63">
        <v>32885</v>
      </c>
      <c r="BN336" s="51">
        <v>1015.6</v>
      </c>
      <c r="BO336" s="66">
        <v>41.505370494916328</v>
      </c>
      <c r="BP336" s="51">
        <v>167861</v>
      </c>
      <c r="BQ336" s="51">
        <v>165.28259157148483</v>
      </c>
      <c r="BR336" s="51">
        <v>48.671222022983301</v>
      </c>
      <c r="BS336" s="51">
        <v>51.328777977016692</v>
      </c>
      <c r="BT336" s="51">
        <v>30497</v>
      </c>
      <c r="BU336" s="51">
        <v>116409</v>
      </c>
      <c r="BV336" s="51">
        <v>15540</v>
      </c>
      <c r="BW336" s="48">
        <v>0.95067065336167245</v>
      </c>
      <c r="BX336" s="48">
        <v>39.547629478820369</v>
      </c>
      <c r="BY336" s="48">
        <v>50.955831721152897</v>
      </c>
      <c r="BZ336" s="48">
        <v>13.91847136894722</v>
      </c>
      <c r="CA336" s="47">
        <v>1.7311419359135924</v>
      </c>
      <c r="CB336" s="47">
        <v>0.85293768978670581</v>
      </c>
      <c r="CC336" s="47">
        <v>6.6342326404245915</v>
      </c>
      <c r="CD336" s="63">
        <v>2</v>
      </c>
    </row>
    <row r="337" spans="1:82" x14ac:dyDescent="0.45">
      <c r="A337" s="1"/>
      <c r="B337" s="1"/>
      <c r="C337" s="1"/>
      <c r="D337" s="1"/>
      <c r="E337" s="1">
        <v>14</v>
      </c>
      <c r="F337" s="1" t="s">
        <v>574</v>
      </c>
      <c r="G337" s="1">
        <v>14102</v>
      </c>
      <c r="H337" s="1" t="s">
        <v>484</v>
      </c>
      <c r="I337" s="48">
        <v>27.5</v>
      </c>
      <c r="J337" s="48">
        <v>16.7</v>
      </c>
      <c r="K337" s="47">
        <v>0</v>
      </c>
      <c r="L337" s="48">
        <v>8.6</v>
      </c>
      <c r="M337" s="63">
        <v>813.5</v>
      </c>
      <c r="N337" s="63">
        <v>1773</v>
      </c>
      <c r="O337" s="47">
        <v>17.439832577607255</v>
      </c>
      <c r="P337" s="47"/>
      <c r="Q337" s="47"/>
      <c r="R337" s="51"/>
      <c r="S337" s="47">
        <v>69.759330310429021</v>
      </c>
      <c r="T337" s="64">
        <v>0.65591210324380889</v>
      </c>
      <c r="U337" s="79">
        <v>354</v>
      </c>
      <c r="V337" s="79">
        <v>145</v>
      </c>
      <c r="W337" s="47">
        <v>101.72413789999999</v>
      </c>
      <c r="X337" s="70">
        <v>53</v>
      </c>
      <c r="Y337" s="51"/>
      <c r="Z337" s="48">
        <v>0</v>
      </c>
      <c r="AA337" s="55">
        <v>4.8712595685455815</v>
      </c>
      <c r="AB337" s="47">
        <v>5.2683569311820868</v>
      </c>
      <c r="AC337" s="47">
        <v>4.4264109184802649</v>
      </c>
      <c r="AD337" s="56">
        <v>1.9137091162143354</v>
      </c>
      <c r="AE337" s="56">
        <v>1.6463615409944024</v>
      </c>
      <c r="AF337" s="56">
        <v>2.2132054592401325</v>
      </c>
      <c r="AG337" s="56">
        <v>2.0876826722338202</v>
      </c>
      <c r="AH337" s="56">
        <v>2.6341784655910434</v>
      </c>
      <c r="AI337" s="56">
        <v>1.4754703061600887</v>
      </c>
      <c r="AJ337" s="56">
        <v>0.17397355601948505</v>
      </c>
      <c r="AK337" s="56">
        <v>0.32927230819888043</v>
      </c>
      <c r="AL337" s="56">
        <v>0</v>
      </c>
      <c r="AM337" s="55">
        <v>0.17397355601948505</v>
      </c>
      <c r="AN337" s="48">
        <v>0.32927230819888043</v>
      </c>
      <c r="AO337" s="48">
        <v>0</v>
      </c>
      <c r="AP337" s="47">
        <v>1.2178148921363954</v>
      </c>
      <c r="AQ337" s="48">
        <v>0.9878169245966415</v>
      </c>
      <c r="AR337" s="48">
        <v>1.4754703061600887</v>
      </c>
      <c r="AS337" s="48">
        <v>0</v>
      </c>
      <c r="AT337" s="48">
        <v>0</v>
      </c>
      <c r="AU337" s="48">
        <v>0</v>
      </c>
      <c r="AV337" s="85">
        <v>0.7857142857142857</v>
      </c>
      <c r="AW337" s="63">
        <v>1</v>
      </c>
      <c r="AX337" s="63"/>
      <c r="AY337" s="63">
        <v>4.47</v>
      </c>
      <c r="AZ337" s="63">
        <v>0</v>
      </c>
      <c r="BA337" s="63">
        <v>3</v>
      </c>
      <c r="BB337" s="63">
        <v>1</v>
      </c>
      <c r="BC337" s="63">
        <v>0</v>
      </c>
      <c r="BD337" s="63"/>
      <c r="BE337" s="63"/>
      <c r="BF337" s="63">
        <v>444</v>
      </c>
      <c r="BG337" s="63">
        <v>1179</v>
      </c>
      <c r="BH337" s="63">
        <v>785</v>
      </c>
      <c r="BI337" s="63">
        <v>1302</v>
      </c>
      <c r="BJ337" s="80">
        <v>444</v>
      </c>
      <c r="BK337" s="80">
        <v>1099</v>
      </c>
      <c r="BL337" s="63">
        <v>785</v>
      </c>
      <c r="BM337" s="63">
        <v>1142</v>
      </c>
      <c r="BN337" s="51">
        <v>766.7</v>
      </c>
      <c r="BO337" s="66">
        <v>1.423230604897733</v>
      </c>
      <c r="BP337" s="51">
        <v>5756</v>
      </c>
      <c r="BQ337" s="51">
        <v>7.50749967392722</v>
      </c>
      <c r="BR337" s="51">
        <v>52.849200833912434</v>
      </c>
      <c r="BS337" s="51">
        <v>47.150799166087559</v>
      </c>
      <c r="BT337" s="51">
        <v>1155</v>
      </c>
      <c r="BU337" s="51">
        <v>3883</v>
      </c>
      <c r="BV337" s="51">
        <v>701</v>
      </c>
      <c r="BW337" s="48">
        <v>1.1208425720620843</v>
      </c>
      <c r="BX337" s="48">
        <v>47.798094257017773</v>
      </c>
      <c r="BY337" s="48">
        <v>60.692640692640701</v>
      </c>
      <c r="BZ337" s="48">
        <v>10.106290294476389</v>
      </c>
      <c r="CA337" s="47">
        <v>1.5079809407441929</v>
      </c>
      <c r="CB337" s="47">
        <v>0.72799079897995522</v>
      </c>
      <c r="CC337" s="47">
        <v>0</v>
      </c>
      <c r="CD337" s="63">
        <v>0</v>
      </c>
    </row>
    <row r="338" spans="1:82" x14ac:dyDescent="0.45">
      <c r="A338" s="1"/>
      <c r="B338" s="1"/>
      <c r="C338" s="1"/>
      <c r="D338" s="1"/>
      <c r="E338" s="1">
        <v>14</v>
      </c>
      <c r="F338" s="1" t="s">
        <v>574</v>
      </c>
      <c r="G338" s="1">
        <v>14103</v>
      </c>
      <c r="H338" s="1" t="s">
        <v>413</v>
      </c>
      <c r="I338" s="48">
        <v>25.6</v>
      </c>
      <c r="J338" s="48">
        <v>14.5</v>
      </c>
      <c r="K338" s="47">
        <v>0</v>
      </c>
      <c r="L338" s="48">
        <v>3.2</v>
      </c>
      <c r="M338" s="63">
        <v>760.7</v>
      </c>
      <c r="N338" s="63">
        <v>1717.6</v>
      </c>
      <c r="O338" s="47">
        <v>5.7816836262719704</v>
      </c>
      <c r="P338" s="47"/>
      <c r="Q338" s="47"/>
      <c r="R338" s="51"/>
      <c r="S338" s="47">
        <v>75.161887141535615</v>
      </c>
      <c r="T338" s="64">
        <v>0.86875578168362633</v>
      </c>
      <c r="U338" s="79">
        <v>1413</v>
      </c>
      <c r="V338" s="79">
        <v>974</v>
      </c>
      <c r="W338" s="47">
        <v>2.2421525</v>
      </c>
      <c r="X338" s="70">
        <v>72</v>
      </c>
      <c r="Y338" s="51"/>
      <c r="Z338" s="48">
        <v>9.4339622641509422</v>
      </c>
      <c r="AA338" s="55">
        <v>7.5623030650243486</v>
      </c>
      <c r="AB338" s="47">
        <v>8.9576547231270371</v>
      </c>
      <c r="AC338" s="47">
        <v>6.2083756631674003</v>
      </c>
      <c r="AD338" s="56">
        <v>1.8905757662560871</v>
      </c>
      <c r="AE338" s="56">
        <v>2.3266635644485807</v>
      </c>
      <c r="AF338" s="56">
        <v>1.4674342476577493</v>
      </c>
      <c r="AG338" s="56">
        <v>1.7187052420509883</v>
      </c>
      <c r="AH338" s="56">
        <v>1.8613308515588647</v>
      </c>
      <c r="AI338" s="56">
        <v>1.5803138051698837</v>
      </c>
      <c r="AJ338" s="56">
        <v>0.74477227155542824</v>
      </c>
      <c r="AK338" s="56">
        <v>1.1633317822242903</v>
      </c>
      <c r="AL338" s="56">
        <v>0.33863867253640367</v>
      </c>
      <c r="AM338" s="55">
        <v>0.57290174735032939</v>
      </c>
      <c r="AN338" s="48">
        <v>0.81433224755700329</v>
      </c>
      <c r="AO338" s="48">
        <v>0.33863867253640367</v>
      </c>
      <c r="AP338" s="47">
        <v>0.74477227155542824</v>
      </c>
      <c r="AQ338" s="48">
        <v>0.69799906933457423</v>
      </c>
      <c r="AR338" s="48">
        <v>0.79015690258494187</v>
      </c>
      <c r="AS338" s="48">
        <v>0</v>
      </c>
      <c r="AT338" s="48">
        <v>0</v>
      </c>
      <c r="AU338" s="48">
        <v>0</v>
      </c>
      <c r="AV338" s="85">
        <v>0.76515151515151514</v>
      </c>
      <c r="AW338" s="63">
        <v>5</v>
      </c>
      <c r="AX338" s="63"/>
      <c r="AY338" s="63">
        <v>6.67</v>
      </c>
      <c r="AZ338" s="63">
        <v>0</v>
      </c>
      <c r="BA338" s="63">
        <v>0</v>
      </c>
      <c r="BB338" s="63">
        <v>1</v>
      </c>
      <c r="BC338" s="63">
        <v>0</v>
      </c>
      <c r="BD338" s="63">
        <v>1</v>
      </c>
      <c r="BE338" s="63"/>
      <c r="BF338" s="63">
        <v>1495</v>
      </c>
      <c r="BG338" s="63">
        <v>3986</v>
      </c>
      <c r="BH338" s="63">
        <v>4793</v>
      </c>
      <c r="BI338" s="63">
        <v>4222</v>
      </c>
      <c r="BJ338" s="80">
        <v>1335</v>
      </c>
      <c r="BK338" s="80">
        <v>3586</v>
      </c>
      <c r="BL338" s="63">
        <v>4393</v>
      </c>
      <c r="BM338" s="63">
        <v>3822</v>
      </c>
      <c r="BN338" s="51">
        <v>532.4</v>
      </c>
      <c r="BO338" s="66">
        <v>4.3567274597460139</v>
      </c>
      <c r="BP338" s="51">
        <v>17620</v>
      </c>
      <c r="BQ338" s="51">
        <v>33.0954169797145</v>
      </c>
      <c r="BR338" s="51">
        <v>49.256526674233825</v>
      </c>
      <c r="BS338" s="51">
        <v>50.743473325766175</v>
      </c>
      <c r="BT338" s="51">
        <v>3791</v>
      </c>
      <c r="BU338" s="51">
        <v>11408</v>
      </c>
      <c r="BV338" s="51">
        <v>1941</v>
      </c>
      <c r="BW338" s="48">
        <v>0.97147458017023236</v>
      </c>
      <c r="BX338" s="48">
        <v>50.245441795231415</v>
      </c>
      <c r="BY338" s="48">
        <v>51.200211026114481</v>
      </c>
      <c r="BZ338" s="48">
        <v>11.085180863477246</v>
      </c>
      <c r="CA338" s="47">
        <v>1.4635962710232462</v>
      </c>
      <c r="CB338" s="47">
        <v>0.75490755031725332</v>
      </c>
      <c r="CC338" s="47">
        <v>10.526315789473683</v>
      </c>
      <c r="CD338" s="63">
        <v>0</v>
      </c>
    </row>
    <row r="339" spans="1:82" x14ac:dyDescent="0.45">
      <c r="A339" s="1"/>
      <c r="B339" s="1"/>
      <c r="C339" s="1"/>
      <c r="D339" s="1"/>
      <c r="E339" s="1">
        <v>14</v>
      </c>
      <c r="F339" s="1" t="s">
        <v>574</v>
      </c>
      <c r="G339" s="1">
        <v>14104</v>
      </c>
      <c r="H339" s="1" t="s">
        <v>415</v>
      </c>
      <c r="I339" s="48">
        <v>27.7</v>
      </c>
      <c r="J339" s="48">
        <v>12.7</v>
      </c>
      <c r="K339" s="47">
        <v>0.35335689045936397</v>
      </c>
      <c r="L339" s="48">
        <v>7.1</v>
      </c>
      <c r="M339" s="63">
        <v>478.4</v>
      </c>
      <c r="N339" s="63">
        <v>1339.4</v>
      </c>
      <c r="O339" s="47">
        <v>4.4814914403513484</v>
      </c>
      <c r="P339" s="47"/>
      <c r="Q339" s="47"/>
      <c r="R339" s="51"/>
      <c r="S339" s="47">
        <v>40.333422963162143</v>
      </c>
      <c r="T339" s="64">
        <v>0.93094021690418571</v>
      </c>
      <c r="U339" s="79">
        <v>1534</v>
      </c>
      <c r="V339" s="79">
        <v>1291</v>
      </c>
      <c r="W339" s="47">
        <v>77.083333300000007</v>
      </c>
      <c r="X339" s="70">
        <v>31</v>
      </c>
      <c r="Y339" s="51"/>
      <c r="Z339" s="48">
        <v>17.241379310344826</v>
      </c>
      <c r="AA339" s="55">
        <v>5.4771340784610585</v>
      </c>
      <c r="AB339" s="47">
        <v>6.2229904926534143</v>
      </c>
      <c r="AC339" s="47">
        <v>4.6844860843207501</v>
      </c>
      <c r="AD339" s="56">
        <v>1.4249454513069422</v>
      </c>
      <c r="AE339" s="56">
        <v>1.6421780466724287</v>
      </c>
      <c r="AF339" s="56">
        <v>1.1940846881601912</v>
      </c>
      <c r="AG339" s="56">
        <v>1.558534087366968</v>
      </c>
      <c r="AH339" s="56">
        <v>1.9014693171996544</v>
      </c>
      <c r="AI339" s="56">
        <v>1.1940846881601912</v>
      </c>
      <c r="AJ339" s="56">
        <v>0.48982499888676134</v>
      </c>
      <c r="AK339" s="56">
        <v>0.77787381158167679</v>
      </c>
      <c r="AL339" s="56">
        <v>0.18370533664002939</v>
      </c>
      <c r="AM339" s="55">
        <v>0.17811818141336777</v>
      </c>
      <c r="AN339" s="48">
        <v>0.34572169403630076</v>
      </c>
      <c r="AO339" s="48">
        <v>0</v>
      </c>
      <c r="AP339" s="47">
        <v>0.71247272565347108</v>
      </c>
      <c r="AQ339" s="48">
        <v>0.77787381158167679</v>
      </c>
      <c r="AR339" s="48">
        <v>0.64296867824010295</v>
      </c>
      <c r="AS339" s="48">
        <v>8.9059090706683885E-2</v>
      </c>
      <c r="AT339" s="48">
        <v>0.17286084701815038</v>
      </c>
      <c r="AU339" s="48">
        <v>0</v>
      </c>
      <c r="AV339" s="85">
        <v>0.78048780487804881</v>
      </c>
      <c r="AW339" s="63">
        <v>2</v>
      </c>
      <c r="AX339" s="63"/>
      <c r="AY339" s="63">
        <v>1.5</v>
      </c>
      <c r="AZ339" s="63">
        <v>0</v>
      </c>
      <c r="BA339" s="63">
        <v>0</v>
      </c>
      <c r="BB339" s="63">
        <v>1</v>
      </c>
      <c r="BC339" s="63">
        <v>0</v>
      </c>
      <c r="BD339" s="63">
        <v>1</v>
      </c>
      <c r="BE339" s="63"/>
      <c r="BF339" s="63">
        <v>1509</v>
      </c>
      <c r="BG339" s="63">
        <v>5761</v>
      </c>
      <c r="BH339" s="63">
        <v>4949</v>
      </c>
      <c r="BI339" s="63">
        <v>4443</v>
      </c>
      <c r="BJ339" s="80">
        <v>1349</v>
      </c>
      <c r="BK339" s="80">
        <v>4961</v>
      </c>
      <c r="BL339" s="63">
        <v>4469</v>
      </c>
      <c r="BM339" s="63">
        <v>4043</v>
      </c>
      <c r="BN339" s="51">
        <v>1791.2</v>
      </c>
      <c r="BO339" s="66">
        <v>5.5863532064722872</v>
      </c>
      <c r="BP339" s="51">
        <v>22593</v>
      </c>
      <c r="BQ339" s="51">
        <v>12.613331844573469</v>
      </c>
      <c r="BR339" s="51">
        <v>51.507103970256274</v>
      </c>
      <c r="BS339" s="51">
        <v>48.492896029743726</v>
      </c>
      <c r="BT339" s="51">
        <v>5136</v>
      </c>
      <c r="BU339" s="51">
        <v>14902</v>
      </c>
      <c r="BV339" s="51">
        <v>2148</v>
      </c>
      <c r="BW339" s="48">
        <v>1.0638139534883722</v>
      </c>
      <c r="BX339" s="48">
        <v>48.87934505435512</v>
      </c>
      <c r="BY339" s="48">
        <v>41.822429906542055</v>
      </c>
      <c r="BZ339" s="48">
        <v>12.755791940863608</v>
      </c>
      <c r="CA339" s="47">
        <v>1.7319158675745148</v>
      </c>
      <c r="CB339" s="47">
        <v>0.86289801175974057</v>
      </c>
      <c r="CC339" s="47">
        <v>7.0671378091872787</v>
      </c>
      <c r="CD339" s="63">
        <v>0</v>
      </c>
    </row>
    <row r="340" spans="1:82" x14ac:dyDescent="0.45">
      <c r="A340" s="1"/>
      <c r="B340" s="1"/>
      <c r="C340" s="1"/>
      <c r="D340" s="1"/>
      <c r="E340" s="1">
        <v>14</v>
      </c>
      <c r="F340" s="1" t="s">
        <v>574</v>
      </c>
      <c r="G340" s="1">
        <v>14105</v>
      </c>
      <c r="H340" s="1" t="s">
        <v>414</v>
      </c>
      <c r="I340" s="48">
        <v>19.899999999999999</v>
      </c>
      <c r="J340" s="48">
        <v>11.2</v>
      </c>
      <c r="K340" s="47">
        <v>0.91743119266055051</v>
      </c>
      <c r="L340" s="48">
        <v>7.3</v>
      </c>
      <c r="M340" s="63">
        <v>556.6</v>
      </c>
      <c r="N340" s="63">
        <v>2050.6999999999998</v>
      </c>
      <c r="O340" s="47"/>
      <c r="P340" s="47"/>
      <c r="Q340" s="47"/>
      <c r="R340" s="51"/>
      <c r="S340" s="47"/>
      <c r="T340" s="64">
        <v>1.1432783809140865</v>
      </c>
      <c r="U340" s="79">
        <v>493</v>
      </c>
      <c r="V340" s="79">
        <v>186</v>
      </c>
      <c r="W340" s="47">
        <v>114.47368419999999</v>
      </c>
      <c r="X340" s="70"/>
      <c r="Y340" s="51"/>
      <c r="Z340" s="48">
        <v>0</v>
      </c>
      <c r="AA340" s="55">
        <v>7.234726688102894</v>
      </c>
      <c r="AB340" s="47">
        <v>7.6122811469170264</v>
      </c>
      <c r="AC340" s="47">
        <v>6.8123758160658525</v>
      </c>
      <c r="AD340" s="56">
        <v>2.0096463022508035</v>
      </c>
      <c r="AE340" s="56">
        <v>2.5374270489723418</v>
      </c>
      <c r="AF340" s="56">
        <v>1.4192449616803859</v>
      </c>
      <c r="AG340" s="56">
        <v>1.7416934619506967</v>
      </c>
      <c r="AH340" s="56">
        <v>1.7761989342806395</v>
      </c>
      <c r="AI340" s="56">
        <v>1.7030939540164631</v>
      </c>
      <c r="AJ340" s="56">
        <v>0.40192926045016075</v>
      </c>
      <c r="AK340" s="56">
        <v>0.25374270489723422</v>
      </c>
      <c r="AL340" s="56">
        <v>0.56769798467215438</v>
      </c>
      <c r="AM340" s="55">
        <v>0.53590568060021437</v>
      </c>
      <c r="AN340" s="48">
        <v>0.7612281146917026</v>
      </c>
      <c r="AO340" s="48">
        <v>0.28384899233607719</v>
      </c>
      <c r="AP340" s="47">
        <v>0.8038585209003215</v>
      </c>
      <c r="AQ340" s="48">
        <v>1.0149708195889369</v>
      </c>
      <c r="AR340" s="48">
        <v>0.56769798467215438</v>
      </c>
      <c r="AS340" s="48">
        <v>0.26795284030010719</v>
      </c>
      <c r="AT340" s="48">
        <v>0.50748540979446843</v>
      </c>
      <c r="AU340" s="48">
        <v>0</v>
      </c>
      <c r="AV340" s="85">
        <v>0.81481481481481477</v>
      </c>
      <c r="AW340" s="63">
        <v>2</v>
      </c>
      <c r="AX340" s="63"/>
      <c r="AY340" s="63">
        <v>0</v>
      </c>
      <c r="AZ340" s="63">
        <v>0</v>
      </c>
      <c r="BA340" s="63">
        <v>0</v>
      </c>
      <c r="BB340" s="63">
        <v>0</v>
      </c>
      <c r="BC340" s="63">
        <v>0</v>
      </c>
      <c r="BD340" s="63"/>
      <c r="BE340" s="63"/>
      <c r="BF340" s="63">
        <v>707</v>
      </c>
      <c r="BG340" s="63">
        <v>1636</v>
      </c>
      <c r="BH340" s="63">
        <v>2330</v>
      </c>
      <c r="BI340" s="63">
        <v>1849</v>
      </c>
      <c r="BJ340" s="80">
        <v>547</v>
      </c>
      <c r="BK340" s="80">
        <v>1476</v>
      </c>
      <c r="BL340" s="63">
        <v>2010</v>
      </c>
      <c r="BM340" s="63">
        <v>1609</v>
      </c>
      <c r="BN340" s="51">
        <v>582.70000000000005</v>
      </c>
      <c r="BO340" s="66">
        <v>1.8445622502670411</v>
      </c>
      <c r="BP340" s="51">
        <v>7460</v>
      </c>
      <c r="BQ340" s="51">
        <v>12.802471254504891</v>
      </c>
      <c r="BR340" s="51">
        <v>52.761394101876682</v>
      </c>
      <c r="BS340" s="51">
        <v>47.238605898123325</v>
      </c>
      <c r="BT340" s="51">
        <v>1644</v>
      </c>
      <c r="BU340" s="51">
        <v>4915</v>
      </c>
      <c r="BV340" s="51">
        <v>907</v>
      </c>
      <c r="BW340" s="48">
        <v>1.1174134997163925</v>
      </c>
      <c r="BX340" s="48">
        <v>51.902339776195319</v>
      </c>
      <c r="BY340" s="48">
        <v>55.17031630170316</v>
      </c>
      <c r="BZ340" s="48">
        <v>14.599517814090545</v>
      </c>
      <c r="CA340" s="47">
        <v>2.0799670785622268</v>
      </c>
      <c r="CB340" s="47">
        <v>0.95411333879001237</v>
      </c>
      <c r="CC340" s="47">
        <v>18.348623853211009</v>
      </c>
      <c r="CD340" s="63">
        <v>0</v>
      </c>
    </row>
    <row r="341" spans="1:82" x14ac:dyDescent="0.45">
      <c r="A341" s="1"/>
      <c r="B341" s="1"/>
      <c r="C341" s="1"/>
      <c r="D341" s="1"/>
      <c r="E341" s="1">
        <v>14</v>
      </c>
      <c r="F341" s="1" t="s">
        <v>574</v>
      </c>
      <c r="G341" s="1">
        <v>14106</v>
      </c>
      <c r="H341" s="1" t="s">
        <v>416</v>
      </c>
      <c r="I341" s="48">
        <v>26.4</v>
      </c>
      <c r="J341" s="48">
        <v>11</v>
      </c>
      <c r="K341" s="47">
        <v>0</v>
      </c>
      <c r="L341" s="48">
        <v>4.7</v>
      </c>
      <c r="M341" s="63">
        <v>579.5</v>
      </c>
      <c r="N341" s="63">
        <v>1858.7</v>
      </c>
      <c r="O341" s="47">
        <v>4.6339202965708992</v>
      </c>
      <c r="P341" s="47"/>
      <c r="Q341" s="47"/>
      <c r="R341" s="51"/>
      <c r="S341" s="47"/>
      <c r="T341" s="64">
        <v>0.9229842446709916</v>
      </c>
      <c r="U341" s="79">
        <v>2664</v>
      </c>
      <c r="V341" s="79">
        <v>836</v>
      </c>
      <c r="W341" s="47">
        <v>80.392156900000003</v>
      </c>
      <c r="X341" s="73">
        <v>1</v>
      </c>
      <c r="Y341" s="51"/>
      <c r="Z341" s="48">
        <v>0</v>
      </c>
      <c r="AA341" s="55">
        <v>6.4545662623025857</v>
      </c>
      <c r="AB341" s="47">
        <v>7.133303611234953</v>
      </c>
      <c r="AC341" s="47">
        <v>5.7384760112888049</v>
      </c>
      <c r="AD341" s="56">
        <v>1.2817578393224995</v>
      </c>
      <c r="AE341" s="56">
        <v>1.2483281319661168</v>
      </c>
      <c r="AF341" s="56">
        <v>1.3170272812793979</v>
      </c>
      <c r="AG341" s="56">
        <v>1.6937514305333028</v>
      </c>
      <c r="AH341" s="56">
        <v>1.6049933125278646</v>
      </c>
      <c r="AI341" s="56">
        <v>1.7873941674506113</v>
      </c>
      <c r="AJ341" s="56">
        <v>0.54932478828107123</v>
      </c>
      <c r="AK341" s="56">
        <v>0.71333036112349535</v>
      </c>
      <c r="AL341" s="56">
        <v>0.37629350893697083</v>
      </c>
      <c r="AM341" s="55">
        <v>0.45777065690089264</v>
      </c>
      <c r="AN341" s="48">
        <v>0.53499777084262146</v>
      </c>
      <c r="AO341" s="48">
        <v>0.37629350893697083</v>
      </c>
      <c r="AP341" s="47">
        <v>0.45777065690089264</v>
      </c>
      <c r="AQ341" s="48">
        <v>0.44583147570218457</v>
      </c>
      <c r="AR341" s="48">
        <v>0.47036688617121358</v>
      </c>
      <c r="AS341" s="48">
        <v>0.22888532845044632</v>
      </c>
      <c r="AT341" s="48">
        <v>0.17833259028087384</v>
      </c>
      <c r="AU341" s="48">
        <v>0.28222013170272814</v>
      </c>
      <c r="AV341" s="85">
        <v>0.77304964539007093</v>
      </c>
      <c r="AW341" s="63">
        <v>5</v>
      </c>
      <c r="AX341" s="63">
        <v>1</v>
      </c>
      <c r="AY341" s="63">
        <v>6.63</v>
      </c>
      <c r="AZ341" s="63">
        <v>0</v>
      </c>
      <c r="BA341" s="63">
        <v>0</v>
      </c>
      <c r="BB341" s="63">
        <v>1</v>
      </c>
      <c r="BC341" s="63">
        <v>0</v>
      </c>
      <c r="BD341" s="63"/>
      <c r="BE341" s="63">
        <v>1</v>
      </c>
      <c r="BF341" s="63">
        <v>1597</v>
      </c>
      <c r="BG341" s="63">
        <v>7090</v>
      </c>
      <c r="BH341" s="63">
        <v>5228</v>
      </c>
      <c r="BI341" s="63">
        <v>5419</v>
      </c>
      <c r="BJ341" s="80">
        <v>1357</v>
      </c>
      <c r="BK341" s="80">
        <v>6130</v>
      </c>
      <c r="BL341" s="63">
        <v>4828</v>
      </c>
      <c r="BM341" s="63">
        <v>4299</v>
      </c>
      <c r="BN341" s="51">
        <v>1320.5</v>
      </c>
      <c r="BO341" s="66">
        <v>5.469151798077303</v>
      </c>
      <c r="BP341" s="51">
        <v>22119</v>
      </c>
      <c r="BQ341" s="51">
        <v>16.750473305566075</v>
      </c>
      <c r="BR341" s="51">
        <v>51.295266512952665</v>
      </c>
      <c r="BS341" s="51">
        <v>48.704733487047335</v>
      </c>
      <c r="BT341" s="51">
        <v>5028</v>
      </c>
      <c r="BU341" s="51">
        <v>14006</v>
      </c>
      <c r="BV341" s="51">
        <v>2283</v>
      </c>
      <c r="BW341" s="48">
        <v>1.0570298176203803</v>
      </c>
      <c r="BX341" s="48">
        <v>52.199057546765673</v>
      </c>
      <c r="BY341" s="48">
        <v>45.405727923627687</v>
      </c>
      <c r="BZ341" s="48">
        <v>14.120185767228033</v>
      </c>
      <c r="CA341" s="47">
        <v>1.9548499728901367</v>
      </c>
      <c r="CB341" s="47">
        <v>1.0391229091774814</v>
      </c>
      <c r="CC341" s="47">
        <v>9.9667774086378724</v>
      </c>
      <c r="CD341" s="63">
        <v>1</v>
      </c>
    </row>
    <row r="342" spans="1:82" x14ac:dyDescent="0.45">
      <c r="A342" s="1"/>
      <c r="B342" s="1"/>
      <c r="C342" s="1"/>
      <c r="D342" s="1"/>
      <c r="E342" s="1">
        <v>14</v>
      </c>
      <c r="F342" s="1" t="s">
        <v>574</v>
      </c>
      <c r="G342" s="1">
        <v>14107</v>
      </c>
      <c r="H342" s="1" t="s">
        <v>417</v>
      </c>
      <c r="I342" s="48">
        <v>27.4</v>
      </c>
      <c r="J342" s="48">
        <v>11.3</v>
      </c>
      <c r="K342" s="47">
        <v>0.76923076923076927</v>
      </c>
      <c r="L342" s="48">
        <v>4.2</v>
      </c>
      <c r="M342" s="63">
        <v>1402.7</v>
      </c>
      <c r="N342" s="63">
        <v>1588.7</v>
      </c>
      <c r="O342" s="47">
        <v>4.824159390226253</v>
      </c>
      <c r="P342" s="47"/>
      <c r="Q342" s="47"/>
      <c r="R342" s="51"/>
      <c r="S342" s="47">
        <v>43.41743451203628</v>
      </c>
      <c r="T342" s="64">
        <v>0.93868493415022436</v>
      </c>
      <c r="U342" s="79">
        <v>1612</v>
      </c>
      <c r="V342" s="79">
        <v>450</v>
      </c>
      <c r="W342" s="47">
        <v>0.68728519999999993</v>
      </c>
      <c r="X342" s="70">
        <v>111</v>
      </c>
      <c r="Y342" s="51"/>
      <c r="Z342" s="48">
        <v>10.380622837370241</v>
      </c>
      <c r="AA342" s="55">
        <v>7.3564765842869511</v>
      </c>
      <c r="AB342" s="47">
        <v>7.9532387888079716</v>
      </c>
      <c r="AC342" s="47">
        <v>6.7554526153252272</v>
      </c>
      <c r="AD342" s="56">
        <v>2.5002404077315123</v>
      </c>
      <c r="AE342" s="56">
        <v>2.5871981602146414</v>
      </c>
      <c r="AF342" s="56">
        <v>2.4126616483304382</v>
      </c>
      <c r="AG342" s="56">
        <v>1.4424463890758727</v>
      </c>
      <c r="AH342" s="56">
        <v>0.95822154082023769</v>
      </c>
      <c r="AI342" s="56">
        <v>1.9301293186643507</v>
      </c>
      <c r="AJ342" s="56">
        <v>0.76930474084046541</v>
      </c>
      <c r="AK342" s="56">
        <v>0.76657723265619016</v>
      </c>
      <c r="AL342" s="56">
        <v>0.77205172746574013</v>
      </c>
      <c r="AM342" s="55">
        <v>0.43273391672276179</v>
      </c>
      <c r="AN342" s="48">
        <v>0.47911077041011885</v>
      </c>
      <c r="AO342" s="48">
        <v>0.38602586373287007</v>
      </c>
      <c r="AP342" s="47">
        <v>0.57697855563034905</v>
      </c>
      <c r="AQ342" s="48">
        <v>0.57493292449214262</v>
      </c>
      <c r="AR342" s="48">
        <v>0.57903879559930516</v>
      </c>
      <c r="AS342" s="48">
        <v>0.14424463890758726</v>
      </c>
      <c r="AT342" s="48">
        <v>0.19164430816404754</v>
      </c>
      <c r="AU342" s="48">
        <v>9.6506465933217517E-2</v>
      </c>
      <c r="AV342" s="85">
        <v>0.80392156862745101</v>
      </c>
      <c r="AW342" s="63">
        <v>2</v>
      </c>
      <c r="AX342" s="63">
        <v>1</v>
      </c>
      <c r="AY342" s="63">
        <v>4.01</v>
      </c>
      <c r="AZ342" s="63">
        <v>4.6900000000000004</v>
      </c>
      <c r="BA342" s="63">
        <v>0</v>
      </c>
      <c r="BB342" s="63">
        <v>0</v>
      </c>
      <c r="BC342" s="63">
        <v>0</v>
      </c>
      <c r="BD342" s="63">
        <v>1</v>
      </c>
      <c r="BE342" s="63">
        <v>1</v>
      </c>
      <c r="BF342" s="63">
        <v>1608</v>
      </c>
      <c r="BG342" s="63">
        <v>5016</v>
      </c>
      <c r="BH342" s="63">
        <v>6013</v>
      </c>
      <c r="BI342" s="63">
        <v>5613</v>
      </c>
      <c r="BJ342" s="80">
        <v>1448</v>
      </c>
      <c r="BK342" s="80">
        <v>4536</v>
      </c>
      <c r="BL342" s="63">
        <v>5293</v>
      </c>
      <c r="BM342" s="63">
        <v>4893</v>
      </c>
      <c r="BN342" s="51">
        <v>896</v>
      </c>
      <c r="BO342" s="66">
        <v>5.163537998971397</v>
      </c>
      <c r="BP342" s="51">
        <v>20883</v>
      </c>
      <c r="BQ342" s="51">
        <v>23.306919642857142</v>
      </c>
      <c r="BR342" s="51">
        <v>50.179571900588996</v>
      </c>
      <c r="BS342" s="51">
        <v>49.820428099411004</v>
      </c>
      <c r="BT342" s="51">
        <v>4319</v>
      </c>
      <c r="BU342" s="51">
        <v>13962</v>
      </c>
      <c r="BV342" s="51">
        <v>2377</v>
      </c>
      <c r="BW342" s="48">
        <v>1.0077752940033045</v>
      </c>
      <c r="BX342" s="48">
        <v>47.958745165449074</v>
      </c>
      <c r="BY342" s="48">
        <v>55.035887937022451</v>
      </c>
      <c r="BZ342" s="48">
        <v>12.585923129054118</v>
      </c>
      <c r="CA342" s="47">
        <v>1.6632264878435603</v>
      </c>
      <c r="CB342" s="47">
        <v>0.95315671803342483</v>
      </c>
      <c r="CC342" s="47">
        <v>7.6923076923076925</v>
      </c>
      <c r="CD342" s="63">
        <v>0</v>
      </c>
    </row>
    <row r="343" spans="1:82" x14ac:dyDescent="0.45">
      <c r="A343" s="1"/>
      <c r="B343" s="1"/>
      <c r="C343" s="1"/>
      <c r="D343" s="1"/>
      <c r="E343" s="1">
        <v>14</v>
      </c>
      <c r="F343" s="1" t="s">
        <v>574</v>
      </c>
      <c r="G343" s="1">
        <v>14108</v>
      </c>
      <c r="H343" s="1" t="s">
        <v>261</v>
      </c>
      <c r="I343" s="48">
        <v>28.2</v>
      </c>
      <c r="J343" s="48">
        <v>13.7</v>
      </c>
      <c r="K343" s="47">
        <v>0</v>
      </c>
      <c r="L343" s="48">
        <v>5.7</v>
      </c>
      <c r="M343" s="63">
        <v>772.8</v>
      </c>
      <c r="N343" s="63">
        <v>1565.4</v>
      </c>
      <c r="O343" s="47">
        <v>2.7678596141603697</v>
      </c>
      <c r="P343" s="47"/>
      <c r="Q343" s="47">
        <v>24312.878850784688</v>
      </c>
      <c r="R343" s="51"/>
      <c r="S343" s="47"/>
      <c r="T343" s="64">
        <v>1.0377536051371474</v>
      </c>
      <c r="U343" s="79">
        <v>2784</v>
      </c>
      <c r="V343" s="79">
        <v>2342</v>
      </c>
      <c r="W343" s="47">
        <v>86.947791199999998</v>
      </c>
      <c r="X343" s="70">
        <v>193</v>
      </c>
      <c r="Y343" s="51"/>
      <c r="Z343" s="48">
        <v>2.2371364653243848</v>
      </c>
      <c r="AA343" s="55">
        <v>7.4735942196850607</v>
      </c>
      <c r="AB343" s="47">
        <v>7.8243860030428172</v>
      </c>
      <c r="AC343" s="47">
        <v>7.1120568964551714</v>
      </c>
      <c r="AD343" s="56">
        <v>2.0959157221256999</v>
      </c>
      <c r="AE343" s="56">
        <v>2.2821125842208216</v>
      </c>
      <c r="AF343" s="56">
        <v>1.9040152321218569</v>
      </c>
      <c r="AG343" s="56">
        <v>1.5167811146962302</v>
      </c>
      <c r="AH343" s="56">
        <v>1.3584003477504891</v>
      </c>
      <c r="AI343" s="56">
        <v>1.6800134401075209</v>
      </c>
      <c r="AJ343" s="56">
        <v>0.71702379967458152</v>
      </c>
      <c r="AK343" s="56">
        <v>1.1953923060204303</v>
      </c>
      <c r="AL343" s="56">
        <v>0.22400179201433612</v>
      </c>
      <c r="AM343" s="55">
        <v>0.63429028432751433</v>
      </c>
      <c r="AN343" s="48">
        <v>0.81504020865029336</v>
      </c>
      <c r="AO343" s="48">
        <v>0.44800358402867224</v>
      </c>
      <c r="AP343" s="47">
        <v>0.4136675767353355</v>
      </c>
      <c r="AQ343" s="48">
        <v>0.38035209737013692</v>
      </c>
      <c r="AR343" s="48">
        <v>0.44800358402867224</v>
      </c>
      <c r="AS343" s="48">
        <v>0.27577838449022363</v>
      </c>
      <c r="AT343" s="48">
        <v>0.48902412519017607</v>
      </c>
      <c r="AU343" s="48">
        <v>5.600044800358403E-2</v>
      </c>
      <c r="AV343" s="85">
        <v>0.76752767527675281</v>
      </c>
      <c r="AW343" s="63">
        <v>3</v>
      </c>
      <c r="AX343" s="63"/>
      <c r="AY343" s="63">
        <v>1.58</v>
      </c>
      <c r="AZ343" s="63">
        <v>3.98</v>
      </c>
      <c r="BA343" s="63">
        <v>0</v>
      </c>
      <c r="BB343" s="63">
        <v>0</v>
      </c>
      <c r="BC343" s="63">
        <v>0</v>
      </c>
      <c r="BD343" s="63">
        <v>1</v>
      </c>
      <c r="BE343" s="63"/>
      <c r="BF343" s="63">
        <v>3324</v>
      </c>
      <c r="BG343" s="63">
        <v>10102</v>
      </c>
      <c r="BH343" s="63">
        <v>9576</v>
      </c>
      <c r="BI343" s="63">
        <v>10217</v>
      </c>
      <c r="BJ343" s="80">
        <v>3004</v>
      </c>
      <c r="BK343" s="80">
        <v>8982</v>
      </c>
      <c r="BL343" s="63">
        <v>8696</v>
      </c>
      <c r="BM343" s="63">
        <v>9017</v>
      </c>
      <c r="BN343" s="51">
        <v>3292.1</v>
      </c>
      <c r="BO343" s="66">
        <v>9.0022550144400046</v>
      </c>
      <c r="BP343" s="51">
        <v>36408</v>
      </c>
      <c r="BQ343" s="51">
        <v>11.059202332857447</v>
      </c>
      <c r="BR343" s="51">
        <v>50.719622061085481</v>
      </c>
      <c r="BS343" s="51">
        <v>49.280377938914526</v>
      </c>
      <c r="BT343" s="51">
        <v>8027</v>
      </c>
      <c r="BU343" s="51">
        <v>24178</v>
      </c>
      <c r="BV343" s="51">
        <v>3788</v>
      </c>
      <c r="BW343" s="48">
        <v>1.0337326251553849</v>
      </c>
      <c r="BX343" s="48">
        <v>48.866738357184218</v>
      </c>
      <c r="BY343" s="48">
        <v>47.190731281923512</v>
      </c>
      <c r="BZ343" s="48">
        <v>12.196816047564804</v>
      </c>
      <c r="CA343" s="47">
        <v>1.6552928929369093</v>
      </c>
      <c r="CB343" s="47">
        <v>0.78805515859638742</v>
      </c>
      <c r="CC343" s="47">
        <v>9.1116173120728927</v>
      </c>
      <c r="CD343" s="63">
        <v>0</v>
      </c>
    </row>
    <row r="344" spans="1:82" x14ac:dyDescent="0.45">
      <c r="A344" s="1"/>
      <c r="B344" s="1"/>
      <c r="C344" s="1"/>
      <c r="D344" s="1"/>
      <c r="E344" s="1">
        <v>14</v>
      </c>
      <c r="F344" s="1" t="s">
        <v>574</v>
      </c>
      <c r="G344" s="1">
        <v>14201</v>
      </c>
      <c r="H344" s="1" t="s">
        <v>262</v>
      </c>
      <c r="I344" s="48">
        <v>28.9</v>
      </c>
      <c r="J344" s="48">
        <v>16.5</v>
      </c>
      <c r="K344" s="47">
        <v>0.42372881355932202</v>
      </c>
      <c r="L344" s="48">
        <v>3.4</v>
      </c>
      <c r="M344" s="63">
        <v>818</v>
      </c>
      <c r="N344" s="63">
        <v>1195.5</v>
      </c>
      <c r="O344" s="47">
        <v>2.3307850083908259</v>
      </c>
      <c r="P344" s="47"/>
      <c r="Q344" s="47">
        <v>23107.40257318665</v>
      </c>
      <c r="R344" s="51"/>
      <c r="S344" s="47">
        <v>48.946485176207339</v>
      </c>
      <c r="T344" s="64">
        <v>0.78626701473056126</v>
      </c>
      <c r="U344" s="79">
        <v>2372</v>
      </c>
      <c r="V344" s="79">
        <v>1270</v>
      </c>
      <c r="W344" s="47">
        <v>12.379110300000001</v>
      </c>
      <c r="X344" s="70">
        <v>29</v>
      </c>
      <c r="Y344" s="51"/>
      <c r="Z344" s="48">
        <v>1.8621973929236499</v>
      </c>
      <c r="AA344" s="55">
        <v>5.7085837607035943</v>
      </c>
      <c r="AB344" s="47">
        <v>6.2213341810090368</v>
      </c>
      <c r="AC344" s="47">
        <v>5.1727410782080483</v>
      </c>
      <c r="AD344" s="56">
        <v>1.531571252871696</v>
      </c>
      <c r="AE344" s="56">
        <v>1.7710367376595066</v>
      </c>
      <c r="AF344" s="56">
        <v>1.2813211845102506</v>
      </c>
      <c r="AG344" s="56">
        <v>1.0210475019144643</v>
      </c>
      <c r="AH344" s="56">
        <v>1.1806911584396713</v>
      </c>
      <c r="AI344" s="56">
        <v>0.85421412300683375</v>
      </c>
      <c r="AJ344" s="56">
        <v>0.48731812591372148</v>
      </c>
      <c r="AK344" s="56">
        <v>0.726579174424413</v>
      </c>
      <c r="AL344" s="56">
        <v>0.23728170083523159</v>
      </c>
      <c r="AM344" s="55">
        <v>0.23205625043510547</v>
      </c>
      <c r="AN344" s="48">
        <v>0.2724671904091549</v>
      </c>
      <c r="AO344" s="48">
        <v>0.18982536066818528</v>
      </c>
      <c r="AP344" s="47">
        <v>0.53372937600074266</v>
      </c>
      <c r="AQ344" s="48">
        <v>0.5449343808183098</v>
      </c>
      <c r="AR344" s="48">
        <v>0.52201974183750943</v>
      </c>
      <c r="AS344" s="48">
        <v>0.16243937530457384</v>
      </c>
      <c r="AT344" s="48">
        <v>0.2724671904091549</v>
      </c>
      <c r="AU344" s="48">
        <v>4.7456340167046321E-2</v>
      </c>
      <c r="AV344" s="85">
        <v>0.81300813008130079</v>
      </c>
      <c r="AW344" s="63">
        <v>5</v>
      </c>
      <c r="AX344" s="63"/>
      <c r="AY344" s="63">
        <v>1.78</v>
      </c>
      <c r="AZ344" s="63">
        <v>3.11</v>
      </c>
      <c r="BA344" s="63">
        <v>0</v>
      </c>
      <c r="BB344" s="63">
        <v>1</v>
      </c>
      <c r="BC344" s="63">
        <v>0</v>
      </c>
      <c r="BD344" s="63">
        <v>2</v>
      </c>
      <c r="BE344" s="63"/>
      <c r="BF344" s="63">
        <v>3463</v>
      </c>
      <c r="BG344" s="63">
        <v>11013</v>
      </c>
      <c r="BH344" s="63">
        <v>10427</v>
      </c>
      <c r="BI344" s="63">
        <v>10846</v>
      </c>
      <c r="BJ344" s="80">
        <v>3143</v>
      </c>
      <c r="BK344" s="80">
        <v>10213</v>
      </c>
      <c r="BL344" s="63">
        <v>9067</v>
      </c>
      <c r="BM344" s="63">
        <v>9886</v>
      </c>
      <c r="BN344" s="51">
        <v>2136.6999999999998</v>
      </c>
      <c r="BO344" s="66">
        <v>10.704148039719904</v>
      </c>
      <c r="BP344" s="51">
        <v>43291</v>
      </c>
      <c r="BQ344" s="51">
        <v>20.2606823606496</v>
      </c>
      <c r="BR344" s="51">
        <v>51.091450878935575</v>
      </c>
      <c r="BS344" s="51">
        <v>48.908549121064425</v>
      </c>
      <c r="BT344" s="51">
        <v>9015</v>
      </c>
      <c r="BU344" s="51">
        <v>29203</v>
      </c>
      <c r="BV344" s="51">
        <v>4494</v>
      </c>
      <c r="BW344" s="48">
        <v>1.0461818530228992</v>
      </c>
      <c r="BX344" s="48">
        <v>46.258945998698763</v>
      </c>
      <c r="BY344" s="48">
        <v>49.850249584026621</v>
      </c>
      <c r="BZ344" s="48">
        <v>11.050758569020417</v>
      </c>
      <c r="CA344" s="47">
        <v>1.5246081255027173</v>
      </c>
      <c r="CB344" s="47">
        <v>0.7267729411824394</v>
      </c>
      <c r="CC344" s="47">
        <v>8.4745762711864412</v>
      </c>
      <c r="CD344" s="63">
        <v>0</v>
      </c>
    </row>
    <row r="345" spans="1:82" x14ac:dyDescent="0.45">
      <c r="A345" s="1"/>
      <c r="B345" s="1"/>
      <c r="C345" s="1"/>
      <c r="D345" s="1"/>
      <c r="E345" s="1">
        <v>14</v>
      </c>
      <c r="F345" s="1" t="s">
        <v>574</v>
      </c>
      <c r="G345" s="1">
        <v>14202</v>
      </c>
      <c r="H345" s="1" t="s">
        <v>418</v>
      </c>
      <c r="I345" s="48">
        <v>27.1</v>
      </c>
      <c r="J345" s="48">
        <v>12.2</v>
      </c>
      <c r="K345" s="47">
        <v>0</v>
      </c>
      <c r="L345" s="48">
        <v>6.6</v>
      </c>
      <c r="M345" s="63">
        <v>555.9</v>
      </c>
      <c r="N345" s="63">
        <v>1080.2</v>
      </c>
      <c r="O345" s="47"/>
      <c r="P345" s="47"/>
      <c r="Q345" s="47"/>
      <c r="R345" s="51"/>
      <c r="S345" s="47"/>
      <c r="T345" s="64">
        <v>0.98751071384841438</v>
      </c>
      <c r="U345" s="79">
        <v>1176</v>
      </c>
      <c r="V345" s="79">
        <v>941</v>
      </c>
      <c r="W345" s="47">
        <v>91.093117399999997</v>
      </c>
      <c r="X345" s="70">
        <v>25</v>
      </c>
      <c r="Y345" s="51"/>
      <c r="Z345" s="48">
        <v>13.157894736842104</v>
      </c>
      <c r="AA345" s="55">
        <v>6.4012680607206001</v>
      </c>
      <c r="AB345" s="47">
        <v>7.2766312775855893</v>
      </c>
      <c r="AC345" s="47">
        <v>5.4862842892768082</v>
      </c>
      <c r="AD345" s="56">
        <v>1.8898981893556057</v>
      </c>
      <c r="AE345" s="56">
        <v>1.6700465227245618</v>
      </c>
      <c r="AF345" s="56">
        <v>2.1197007481296759</v>
      </c>
      <c r="AG345" s="56">
        <v>1.5241114430287144</v>
      </c>
      <c r="AH345" s="56">
        <v>1.3121794107121556</v>
      </c>
      <c r="AI345" s="56">
        <v>1.745635910224439</v>
      </c>
      <c r="AJ345" s="56">
        <v>0.60964457721148579</v>
      </c>
      <c r="AK345" s="56">
        <v>1.0736013360372183</v>
      </c>
      <c r="AL345" s="56">
        <v>0.12468827930174563</v>
      </c>
      <c r="AM345" s="55">
        <v>0.1828933731634457</v>
      </c>
      <c r="AN345" s="48">
        <v>0.11928903733746869</v>
      </c>
      <c r="AO345" s="48">
        <v>0.24937655860349126</v>
      </c>
      <c r="AP345" s="47">
        <v>0.67060903493263424</v>
      </c>
      <c r="AQ345" s="48">
        <v>0.71573422402481213</v>
      </c>
      <c r="AR345" s="48">
        <v>0.62344139650872821</v>
      </c>
      <c r="AS345" s="48">
        <v>0.3048222886057429</v>
      </c>
      <c r="AT345" s="48">
        <v>0.59644518668734348</v>
      </c>
      <c r="AU345" s="48">
        <v>0</v>
      </c>
      <c r="AV345" s="85">
        <v>0.7142857142857143</v>
      </c>
      <c r="AW345" s="63"/>
      <c r="AX345" s="63">
        <v>2</v>
      </c>
      <c r="AY345" s="63">
        <v>0</v>
      </c>
      <c r="AZ345" s="63">
        <v>2.58</v>
      </c>
      <c r="BA345" s="63">
        <v>0</v>
      </c>
      <c r="BB345" s="63">
        <v>0</v>
      </c>
      <c r="BC345" s="63">
        <v>0</v>
      </c>
      <c r="BD345" s="63"/>
      <c r="BE345" s="63"/>
      <c r="BF345" s="63">
        <v>1293</v>
      </c>
      <c r="BG345" s="63">
        <v>3594</v>
      </c>
      <c r="BH345" s="63">
        <v>3717</v>
      </c>
      <c r="BI345" s="63">
        <v>3406</v>
      </c>
      <c r="BJ345" s="80">
        <v>1053</v>
      </c>
      <c r="BK345" s="80">
        <v>3354</v>
      </c>
      <c r="BL345" s="63">
        <v>3557</v>
      </c>
      <c r="BM345" s="63">
        <v>3166</v>
      </c>
      <c r="BN345" s="51">
        <v>2120.6</v>
      </c>
      <c r="BO345" s="66">
        <v>4.077075997942794</v>
      </c>
      <c r="BP345" s="51">
        <v>16489</v>
      </c>
      <c r="BQ345" s="51">
        <v>7.7756295388097714</v>
      </c>
      <c r="BR345" s="51">
        <v>51.094669173388318</v>
      </c>
      <c r="BS345" s="51">
        <v>48.905330826611682</v>
      </c>
      <c r="BT345" s="51">
        <v>4155</v>
      </c>
      <c r="BU345" s="51">
        <v>10708</v>
      </c>
      <c r="BV345" s="51">
        <v>1381</v>
      </c>
      <c r="BW345" s="48">
        <v>1.0466171097391961</v>
      </c>
      <c r="BX345" s="48">
        <v>51.699663802764285</v>
      </c>
      <c r="BY345" s="48">
        <v>33.237063778580023</v>
      </c>
      <c r="BZ345" s="48">
        <v>14.097512927850284</v>
      </c>
      <c r="CA345" s="47">
        <v>1.8545647425491365</v>
      </c>
      <c r="CB345" s="47">
        <v>0.93943017526506467</v>
      </c>
      <c r="CC345" s="47">
        <v>13.100436681222707</v>
      </c>
      <c r="CD345" s="63">
        <v>1</v>
      </c>
    </row>
    <row r="346" spans="1:82" x14ac:dyDescent="0.45">
      <c r="A346" s="1"/>
      <c r="B346" s="1"/>
      <c r="C346" s="1"/>
      <c r="D346" s="1"/>
      <c r="E346" s="1">
        <v>14</v>
      </c>
      <c r="F346" s="1" t="s">
        <v>574</v>
      </c>
      <c r="G346" s="1">
        <v>14203</v>
      </c>
      <c r="H346" s="1" t="s">
        <v>419</v>
      </c>
      <c r="I346" s="48">
        <v>30.2</v>
      </c>
      <c r="J346" s="48">
        <v>13.6</v>
      </c>
      <c r="K346" s="47">
        <v>0.81300813008130091</v>
      </c>
      <c r="L346" s="48">
        <v>5.7</v>
      </c>
      <c r="M346" s="63">
        <v>912.3</v>
      </c>
      <c r="N346" s="63">
        <v>1259.8</v>
      </c>
      <c r="O346" s="47"/>
      <c r="P346" s="47"/>
      <c r="Q346" s="47"/>
      <c r="R346" s="51"/>
      <c r="S346" s="47"/>
      <c r="T346" s="64">
        <v>1.0246008169327887</v>
      </c>
      <c r="U346" s="79">
        <v>706</v>
      </c>
      <c r="V346" s="79">
        <v>702</v>
      </c>
      <c r="W346" s="47">
        <v>80.575539599999999</v>
      </c>
      <c r="X346" s="70">
        <v>32</v>
      </c>
      <c r="Y346" s="51"/>
      <c r="Z346" s="48">
        <v>0</v>
      </c>
      <c r="AA346" s="55">
        <v>6.4754856614246066</v>
      </c>
      <c r="AB346" s="47">
        <v>6.8674062334918125</v>
      </c>
      <c r="AC346" s="47">
        <v>6.0417072695381018</v>
      </c>
      <c r="AD346" s="56">
        <v>1.572617946345976</v>
      </c>
      <c r="AE346" s="56">
        <v>1.7608733932030287</v>
      </c>
      <c r="AF346" s="56">
        <v>1.3642564802182811</v>
      </c>
      <c r="AG346" s="56">
        <v>1.572617946345976</v>
      </c>
      <c r="AH346" s="56">
        <v>1.408698714562423</v>
      </c>
      <c r="AI346" s="56">
        <v>1.7540440459949329</v>
      </c>
      <c r="AJ346" s="56">
        <v>0.55504162812210911</v>
      </c>
      <c r="AK346" s="56">
        <v>0.88043669660151436</v>
      </c>
      <c r="AL346" s="56">
        <v>0.19489378288832584</v>
      </c>
      <c r="AM346" s="55">
        <v>0.46253469010175763</v>
      </c>
      <c r="AN346" s="48">
        <v>0.70434935728121151</v>
      </c>
      <c r="AO346" s="48">
        <v>0.19489378288832584</v>
      </c>
      <c r="AP346" s="47">
        <v>0.37002775208140609</v>
      </c>
      <c r="AQ346" s="48">
        <v>0.70434935728121151</v>
      </c>
      <c r="AR346" s="48">
        <v>0</v>
      </c>
      <c r="AS346" s="48">
        <v>0.18501387604070305</v>
      </c>
      <c r="AT346" s="48">
        <v>0.17608733932030288</v>
      </c>
      <c r="AU346" s="48">
        <v>0.19489378288832584</v>
      </c>
      <c r="AV346" s="85">
        <v>0.72857142857142854</v>
      </c>
      <c r="AW346" s="63"/>
      <c r="AX346" s="63"/>
      <c r="AY346" s="63">
        <v>0</v>
      </c>
      <c r="AZ346" s="63">
        <v>3.55</v>
      </c>
      <c r="BA346" s="63">
        <v>0</v>
      </c>
      <c r="BB346" s="63">
        <v>0</v>
      </c>
      <c r="BC346" s="63">
        <v>0</v>
      </c>
      <c r="BD346" s="63"/>
      <c r="BE346" s="63"/>
      <c r="BF346" s="63">
        <v>950</v>
      </c>
      <c r="BG346" s="63">
        <v>4175</v>
      </c>
      <c r="BH346" s="63">
        <v>3297</v>
      </c>
      <c r="BI346" s="63">
        <v>2948</v>
      </c>
      <c r="BJ346" s="80">
        <v>950</v>
      </c>
      <c r="BK346" s="80">
        <v>3775</v>
      </c>
      <c r="BL346" s="63">
        <v>3137</v>
      </c>
      <c r="BM346" s="63">
        <v>2788</v>
      </c>
      <c r="BN346" s="51">
        <v>1763.3</v>
      </c>
      <c r="BO346" s="66">
        <v>2.6795604699924835</v>
      </c>
      <c r="BP346" s="51">
        <v>10837</v>
      </c>
      <c r="BQ346" s="51">
        <v>6.1458628707537004</v>
      </c>
      <c r="BR346" s="51">
        <v>52.560671772630805</v>
      </c>
      <c r="BS346" s="51">
        <v>47.439328227369195</v>
      </c>
      <c r="BT346" s="51">
        <v>2488</v>
      </c>
      <c r="BU346" s="51">
        <v>7070</v>
      </c>
      <c r="BV346" s="51">
        <v>1189</v>
      </c>
      <c r="BW346" s="48">
        <v>1.1080816006276972</v>
      </c>
      <c r="BX346" s="48">
        <v>52.008486562942011</v>
      </c>
      <c r="BY346" s="48">
        <v>47.78938906752412</v>
      </c>
      <c r="BZ346" s="48">
        <v>11.445054433795478</v>
      </c>
      <c r="CA346" s="47">
        <v>1.7409460733775242</v>
      </c>
      <c r="CB346" s="47">
        <v>0.65108552337696024</v>
      </c>
      <c r="CC346" s="47">
        <v>0</v>
      </c>
      <c r="CD346" s="63">
        <v>0</v>
      </c>
    </row>
    <row r="347" spans="1:82" x14ac:dyDescent="0.45">
      <c r="A347" s="1"/>
      <c r="B347" s="1"/>
      <c r="C347" s="1"/>
      <c r="D347" s="1"/>
      <c r="E347" s="1">
        <v>14</v>
      </c>
      <c r="F347" s="1" t="s">
        <v>574</v>
      </c>
      <c r="G347" s="1">
        <v>14204</v>
      </c>
      <c r="H347" s="1" t="s">
        <v>263</v>
      </c>
      <c r="I347" s="48">
        <v>23.4</v>
      </c>
      <c r="J347" s="48">
        <v>11.2</v>
      </c>
      <c r="K347" s="47">
        <v>0.75187969924812026</v>
      </c>
      <c r="L347" s="48">
        <v>4</v>
      </c>
      <c r="M347" s="63">
        <v>724.7</v>
      </c>
      <c r="N347" s="63">
        <v>1531</v>
      </c>
      <c r="O347" s="47">
        <v>3.0099629774553773</v>
      </c>
      <c r="P347" s="47"/>
      <c r="Q347" s="47">
        <v>1208.0486410017156</v>
      </c>
      <c r="R347" s="51"/>
      <c r="S347" s="47">
        <v>39.129518706919903</v>
      </c>
      <c r="T347" s="64">
        <v>0.91647352737561327</v>
      </c>
      <c r="U347" s="79">
        <v>2128</v>
      </c>
      <c r="V347" s="79">
        <v>1462</v>
      </c>
      <c r="W347" s="47">
        <v>0.95238100000000003</v>
      </c>
      <c r="X347" s="70">
        <v>96</v>
      </c>
      <c r="Y347" s="51"/>
      <c r="Z347" s="48">
        <v>8.4033613445378155</v>
      </c>
      <c r="AA347" s="55">
        <v>7.5679913164083699</v>
      </c>
      <c r="AB347" s="47">
        <v>8.0674076730010746</v>
      </c>
      <c r="AC347" s="47">
        <v>7.0593962999026285</v>
      </c>
      <c r="AD347" s="56">
        <v>1.9899897485376592</v>
      </c>
      <c r="AE347" s="56">
        <v>1.7927572606669058</v>
      </c>
      <c r="AF347" s="56">
        <v>2.1908471275559886</v>
      </c>
      <c r="AG347" s="56">
        <v>2.1708979074956281</v>
      </c>
      <c r="AH347" s="56">
        <v>2.2708258635114142</v>
      </c>
      <c r="AI347" s="56">
        <v>2.0691333982473221</v>
      </c>
      <c r="AJ347" s="56">
        <v>0.51257311704757891</v>
      </c>
      <c r="AK347" s="56">
        <v>0.65734432891119876</v>
      </c>
      <c r="AL347" s="56">
        <v>0.36514118792599803</v>
      </c>
      <c r="AM347" s="55">
        <v>0.48242175722125069</v>
      </c>
      <c r="AN347" s="48">
        <v>0.53782717820007175</v>
      </c>
      <c r="AO347" s="48">
        <v>0.42599805258033108</v>
      </c>
      <c r="AP347" s="47">
        <v>0.57287583670023512</v>
      </c>
      <c r="AQ347" s="48">
        <v>0.47806860284450819</v>
      </c>
      <c r="AR347" s="48">
        <v>0.66942551119766303</v>
      </c>
      <c r="AS347" s="48">
        <v>0.15075679913164083</v>
      </c>
      <c r="AT347" s="48">
        <v>0.29879287677781757</v>
      </c>
      <c r="AU347" s="48">
        <v>0</v>
      </c>
      <c r="AV347" s="85">
        <v>0.77290836653386452</v>
      </c>
      <c r="AW347" s="63">
        <v>5</v>
      </c>
      <c r="AX347" s="63"/>
      <c r="AY347" s="63">
        <v>1.75</v>
      </c>
      <c r="AZ347" s="63">
        <v>2.83</v>
      </c>
      <c r="BA347" s="63">
        <v>0</v>
      </c>
      <c r="BB347" s="63">
        <v>0</v>
      </c>
      <c r="BC347" s="63">
        <v>1</v>
      </c>
      <c r="BD347" s="63"/>
      <c r="BE347" s="63"/>
      <c r="BF347" s="63">
        <v>3178</v>
      </c>
      <c r="BG347" s="63">
        <v>9339</v>
      </c>
      <c r="BH347" s="63">
        <v>9445</v>
      </c>
      <c r="BI347" s="63">
        <v>8833</v>
      </c>
      <c r="BJ347" s="80">
        <v>3018</v>
      </c>
      <c r="BK347" s="80">
        <v>8059</v>
      </c>
      <c r="BL347" s="63">
        <v>8485</v>
      </c>
      <c r="BM347" s="63">
        <v>8353</v>
      </c>
      <c r="BN347" s="51">
        <v>2211.6999999999998</v>
      </c>
      <c r="BO347" s="66">
        <v>8.1880266645567126</v>
      </c>
      <c r="BP347" s="51">
        <v>33115</v>
      </c>
      <c r="BQ347" s="51">
        <v>14.972645476330426</v>
      </c>
      <c r="BR347" s="51">
        <v>50.448437264079729</v>
      </c>
      <c r="BS347" s="51">
        <v>49.551562735920278</v>
      </c>
      <c r="BT347" s="51">
        <v>7011</v>
      </c>
      <c r="BU347" s="51">
        <v>22486</v>
      </c>
      <c r="BV347" s="51">
        <v>3779</v>
      </c>
      <c r="BW347" s="48">
        <v>1.0189297415362213</v>
      </c>
      <c r="BX347" s="48">
        <v>47.985413145957487</v>
      </c>
      <c r="BY347" s="48">
        <v>53.901012694337467</v>
      </c>
      <c r="BZ347" s="48">
        <v>11.990623873061665</v>
      </c>
      <c r="CA347" s="47">
        <v>1.6966176784117737</v>
      </c>
      <c r="CB347" s="47">
        <v>0.92272189527657866</v>
      </c>
      <c r="CC347" s="47">
        <v>5.0125313283208017</v>
      </c>
      <c r="CD347" s="63">
        <v>1</v>
      </c>
    </row>
    <row r="348" spans="1:82" x14ac:dyDescent="0.45">
      <c r="A348" s="2">
        <v>15</v>
      </c>
      <c r="B348" s="1">
        <v>15</v>
      </c>
      <c r="C348" s="1" t="s">
        <v>136</v>
      </c>
      <c r="D348" s="1"/>
      <c r="E348" s="1">
        <v>15</v>
      </c>
      <c r="F348" s="1" t="s">
        <v>575</v>
      </c>
      <c r="G348" s="1">
        <v>15101</v>
      </c>
      <c r="H348" s="1" t="s">
        <v>264</v>
      </c>
      <c r="I348" s="48">
        <v>24.6</v>
      </c>
      <c r="J348" s="48">
        <v>9.1999999999999993</v>
      </c>
      <c r="K348" s="47">
        <v>0.28200789622109418</v>
      </c>
      <c r="L348" s="48">
        <v>4.8</v>
      </c>
      <c r="M348" s="63">
        <v>869.4</v>
      </c>
      <c r="N348" s="63">
        <v>2951.9</v>
      </c>
      <c r="O348" s="47">
        <v>0.43945806032001339</v>
      </c>
      <c r="P348" s="47">
        <v>0.43945806032001339</v>
      </c>
      <c r="Q348" s="47">
        <v>7574.4991276757501</v>
      </c>
      <c r="R348" s="51">
        <v>26</v>
      </c>
      <c r="S348" s="47">
        <v>44.824722152641364</v>
      </c>
      <c r="T348" s="64">
        <v>0.67174240726336287</v>
      </c>
      <c r="U348" s="79">
        <v>13564</v>
      </c>
      <c r="V348" s="79">
        <v>10501</v>
      </c>
      <c r="W348" s="47">
        <v>81.653454100000005</v>
      </c>
      <c r="X348" s="70">
        <v>859</v>
      </c>
      <c r="Y348" s="51">
        <v>28.200789622109422</v>
      </c>
      <c r="Z348" s="48">
        <v>4.7995482778091469</v>
      </c>
      <c r="AA348" s="55">
        <v>5.1258927773831147</v>
      </c>
      <c r="AB348" s="47">
        <v>5.6195729812996449</v>
      </c>
      <c r="AC348" s="47">
        <v>4.7208204460361385</v>
      </c>
      <c r="AD348" s="56">
        <v>4.7656182306559227</v>
      </c>
      <c r="AE348" s="56">
        <v>1.170385797024122</v>
      </c>
      <c r="AF348" s="56">
        <v>0.95312364613118439</v>
      </c>
      <c r="AG348" s="56">
        <v>1.5370599841976418</v>
      </c>
      <c r="AH348" s="56">
        <v>1.5748573592309876</v>
      </c>
      <c r="AI348" s="56">
        <v>1.499003552551772</v>
      </c>
      <c r="AJ348" s="56">
        <v>0.31870378752991041</v>
      </c>
      <c r="AK348" s="56">
        <v>0.41307734012616071</v>
      </c>
      <c r="AL348" s="56">
        <v>0.19062472922623691</v>
      </c>
      <c r="AM348" s="55">
        <v>0.19062472922623691</v>
      </c>
      <c r="AN348" s="48">
        <v>0.30120222717532552</v>
      </c>
      <c r="AO348" s="48">
        <v>0.1559656875487393</v>
      </c>
      <c r="AP348" s="47">
        <v>0.34540673802194199</v>
      </c>
      <c r="AQ348" s="48">
        <v>0.37004845052968566</v>
      </c>
      <c r="AR348" s="48">
        <v>0.32059613551685295</v>
      </c>
      <c r="AS348" s="48">
        <v>0.16838578478569668</v>
      </c>
      <c r="AT348" s="48">
        <v>0.20653867006308035</v>
      </c>
      <c r="AU348" s="48">
        <v>0.12997140629061604</v>
      </c>
      <c r="AV348" s="85">
        <v>74.729842061512898</v>
      </c>
      <c r="AW348" s="63">
        <v>75</v>
      </c>
      <c r="AX348" s="63">
        <v>14</v>
      </c>
      <c r="AY348" s="63">
        <v>8.08</v>
      </c>
      <c r="AZ348" s="63">
        <v>8.2799999999999994</v>
      </c>
      <c r="BA348" s="63">
        <v>4</v>
      </c>
      <c r="BB348" s="63">
        <v>0</v>
      </c>
      <c r="BC348" s="63">
        <v>54</v>
      </c>
      <c r="BD348" s="63">
        <v>2</v>
      </c>
      <c r="BE348" s="63"/>
      <c r="BF348" s="63">
        <v>16812</v>
      </c>
      <c r="BG348" s="63">
        <v>44182</v>
      </c>
      <c r="BH348" s="63">
        <v>45585</v>
      </c>
      <c r="BI348" s="63">
        <v>48875</v>
      </c>
      <c r="BJ348" s="80">
        <v>14012</v>
      </c>
      <c r="BK348" s="80">
        <v>39142</v>
      </c>
      <c r="BL348" s="63">
        <v>39505</v>
      </c>
      <c r="BM348" s="63">
        <v>41995</v>
      </c>
      <c r="BN348" s="51">
        <v>4799.3999999999996</v>
      </c>
      <c r="BO348" s="66">
        <v>98.557664160317159</v>
      </c>
      <c r="BP348" s="51">
        <v>235677</v>
      </c>
      <c r="BQ348" s="51">
        <v>49.105513189148645</v>
      </c>
      <c r="BR348" s="51">
        <v>50.245887379761278</v>
      </c>
      <c r="BS348" s="51">
        <v>49.754112620238715</v>
      </c>
      <c r="BT348" s="51">
        <v>51006</v>
      </c>
      <c r="BU348" s="51">
        <v>152587</v>
      </c>
      <c r="BV348" s="51">
        <v>19893</v>
      </c>
      <c r="BW348" s="48">
        <v>0.99978524450807571</v>
      </c>
      <c r="BX348" s="48">
        <v>46.464639844809845</v>
      </c>
      <c r="BY348" s="48">
        <v>39.001293965415833</v>
      </c>
      <c r="BZ348" s="48">
        <v>15.866765703444512</v>
      </c>
      <c r="CA348" s="47">
        <v>2.0490399263423424</v>
      </c>
      <c r="CB348" s="47">
        <v>0.98175940069250978</v>
      </c>
      <c r="CC348" s="47">
        <v>9.8564252922853957</v>
      </c>
      <c r="CD348" s="63">
        <v>0</v>
      </c>
    </row>
    <row r="349" spans="1:82" x14ac:dyDescent="0.45">
      <c r="A349" s="2"/>
      <c r="B349" s="1"/>
      <c r="C349" s="1"/>
      <c r="D349" s="1"/>
      <c r="E349" s="1">
        <v>15</v>
      </c>
      <c r="F349" s="1" t="s">
        <v>575</v>
      </c>
      <c r="G349" s="1">
        <v>15102</v>
      </c>
      <c r="H349" s="1" t="s">
        <v>420</v>
      </c>
      <c r="I349" s="48">
        <v>19.399999999999999</v>
      </c>
      <c r="J349" s="48">
        <v>6</v>
      </c>
      <c r="K349" s="47">
        <v>0</v>
      </c>
      <c r="L349" s="48">
        <v>0</v>
      </c>
      <c r="M349" s="63">
        <v>55.1</v>
      </c>
      <c r="N349" s="63">
        <v>1322.3</v>
      </c>
      <c r="O349" s="47"/>
      <c r="P349" s="47"/>
      <c r="Q349" s="47"/>
      <c r="R349" s="51"/>
      <c r="S349" s="47"/>
      <c r="T349" s="64">
        <v>0</v>
      </c>
      <c r="U349" s="79">
        <v>34</v>
      </c>
      <c r="V349" s="79">
        <v>81</v>
      </c>
      <c r="W349" s="47">
        <v>50</v>
      </c>
      <c r="X349" s="70">
        <v>4</v>
      </c>
      <c r="Y349" s="51"/>
      <c r="Z349" s="48">
        <v>0</v>
      </c>
      <c r="AA349" s="55">
        <v>5.1940538230049524</v>
      </c>
      <c r="AB349" s="47">
        <v>2.1691973969631237</v>
      </c>
      <c r="AC349" s="47">
        <v>4.7656182306559227</v>
      </c>
      <c r="AD349" s="56">
        <v>0</v>
      </c>
      <c r="AE349" s="56">
        <v>0</v>
      </c>
      <c r="AF349" s="56">
        <v>0</v>
      </c>
      <c r="AG349" s="56">
        <v>1.277139208173691</v>
      </c>
      <c r="AH349" s="56">
        <v>2.1691973969631237</v>
      </c>
      <c r="AI349" s="56">
        <v>0</v>
      </c>
      <c r="AJ349" s="56">
        <v>0</v>
      </c>
      <c r="AK349" s="56">
        <v>0</v>
      </c>
      <c r="AL349" s="56">
        <v>0</v>
      </c>
      <c r="AM349" s="55">
        <v>0</v>
      </c>
      <c r="AN349" s="48">
        <v>0</v>
      </c>
      <c r="AO349" s="48">
        <v>0</v>
      </c>
      <c r="AP349" s="47">
        <v>0</v>
      </c>
      <c r="AQ349" s="48">
        <v>0</v>
      </c>
      <c r="AR349" s="48">
        <v>0</v>
      </c>
      <c r="AS349" s="48">
        <v>0</v>
      </c>
      <c r="AT349" s="48">
        <v>0</v>
      </c>
      <c r="AU349" s="48">
        <v>0</v>
      </c>
      <c r="AV349" s="85">
        <v>1</v>
      </c>
      <c r="AW349" s="63"/>
      <c r="AX349" s="63"/>
      <c r="AY349" s="63">
        <v>0</v>
      </c>
      <c r="AZ349" s="63">
        <v>0</v>
      </c>
      <c r="BA349" s="63">
        <v>0</v>
      </c>
      <c r="BB349" s="63">
        <v>0</v>
      </c>
      <c r="BC349" s="63">
        <v>0</v>
      </c>
      <c r="BD349" s="63"/>
      <c r="BE349" s="63"/>
      <c r="BF349" s="63">
        <v>0</v>
      </c>
      <c r="BG349" s="63">
        <v>51</v>
      </c>
      <c r="BH349" s="63">
        <v>46</v>
      </c>
      <c r="BI349" s="63">
        <v>0</v>
      </c>
      <c r="BJ349" s="80">
        <v>0</v>
      </c>
      <c r="BK349" s="80">
        <v>51</v>
      </c>
      <c r="BL349" s="63">
        <v>46</v>
      </c>
      <c r="BM349" s="63">
        <v>0</v>
      </c>
      <c r="BN349" s="51">
        <v>3927</v>
      </c>
      <c r="BO349" s="66">
        <v>0.32535148833669281</v>
      </c>
      <c r="BP349" s="51">
        <v>778</v>
      </c>
      <c r="BQ349" s="51">
        <v>0.19811560988031576</v>
      </c>
      <c r="BR349" s="51">
        <v>58.868894601542422</v>
      </c>
      <c r="BS349" s="51">
        <v>41.131105398457585</v>
      </c>
      <c r="BT349" s="51">
        <v>158</v>
      </c>
      <c r="BU349" s="51">
        <v>538</v>
      </c>
      <c r="BV349" s="51">
        <v>92</v>
      </c>
      <c r="BW349" s="48">
        <v>1.5337620578778135</v>
      </c>
      <c r="BX349" s="48">
        <v>46.468401486988846</v>
      </c>
      <c r="BY349" s="48">
        <v>58.22784810126582</v>
      </c>
      <c r="BZ349" s="48">
        <v>3.8071065989847717</v>
      </c>
      <c r="CA349" s="47">
        <v>0.82043343653250767</v>
      </c>
      <c r="CB349" s="47">
        <v>0.27347781217750256</v>
      </c>
      <c r="CC349" s="47">
        <v>0</v>
      </c>
      <c r="CD349" s="63">
        <v>0</v>
      </c>
    </row>
    <row r="350" spans="1:82" x14ac:dyDescent="0.45">
      <c r="A350" s="2"/>
      <c r="B350" s="1"/>
      <c r="C350" s="1"/>
      <c r="D350" s="1"/>
      <c r="E350" s="1">
        <v>15</v>
      </c>
      <c r="F350" s="1" t="s">
        <v>575</v>
      </c>
      <c r="G350" s="1">
        <v>15201</v>
      </c>
      <c r="H350" s="1" t="s">
        <v>421</v>
      </c>
      <c r="I350" s="48">
        <v>8.9</v>
      </c>
      <c r="J350" s="48">
        <v>2.1</v>
      </c>
      <c r="K350" s="47">
        <v>0</v>
      </c>
      <c r="L350" s="48">
        <v>0</v>
      </c>
      <c r="M350" s="63">
        <v>532.9</v>
      </c>
      <c r="N350" s="63">
        <v>3019.5</v>
      </c>
      <c r="O350" s="47"/>
      <c r="P350" s="47"/>
      <c r="Q350" s="47"/>
      <c r="R350" s="51"/>
      <c r="S350" s="47"/>
      <c r="T350" s="64">
        <v>0</v>
      </c>
      <c r="U350" s="79">
        <v>101</v>
      </c>
      <c r="V350" s="79">
        <v>138</v>
      </c>
      <c r="W350" s="47">
        <v>76.923076899999998</v>
      </c>
      <c r="X350" s="70">
        <v>2</v>
      </c>
      <c r="Y350" s="51"/>
      <c r="Z350" s="48">
        <v>0</v>
      </c>
      <c r="AA350" s="55">
        <v>1.277139208173691</v>
      </c>
      <c r="AB350" s="47">
        <v>0</v>
      </c>
      <c r="AC350" s="47">
        <v>0</v>
      </c>
      <c r="AD350" s="56">
        <v>0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6">
        <v>0</v>
      </c>
      <c r="AL350" s="56">
        <v>0</v>
      </c>
      <c r="AM350" s="55">
        <v>0</v>
      </c>
      <c r="AN350" s="48">
        <v>0</v>
      </c>
      <c r="AO350" s="48">
        <v>0</v>
      </c>
      <c r="AP350" s="47">
        <v>0</v>
      </c>
      <c r="AQ350" s="48">
        <v>0</v>
      </c>
      <c r="AR350" s="48">
        <v>0</v>
      </c>
      <c r="AS350" s="48">
        <v>0</v>
      </c>
      <c r="AT350" s="48">
        <v>0</v>
      </c>
      <c r="AU350" s="48">
        <v>0</v>
      </c>
      <c r="AV350" s="85"/>
      <c r="AW350" s="63"/>
      <c r="AX350" s="63"/>
      <c r="AY350" s="63">
        <v>0</v>
      </c>
      <c r="AZ350" s="63">
        <v>0</v>
      </c>
      <c r="BA350" s="63">
        <v>0</v>
      </c>
      <c r="BB350" s="63">
        <v>0</v>
      </c>
      <c r="BC350" s="63">
        <v>0</v>
      </c>
      <c r="BD350" s="63"/>
      <c r="BE350" s="63"/>
      <c r="BF350" s="63">
        <v>67</v>
      </c>
      <c r="BG350" s="63">
        <v>210</v>
      </c>
      <c r="BH350" s="63">
        <v>208</v>
      </c>
      <c r="BI350" s="63">
        <v>223</v>
      </c>
      <c r="BJ350" s="80">
        <v>67</v>
      </c>
      <c r="BK350" s="80">
        <v>210</v>
      </c>
      <c r="BL350" s="63">
        <v>128</v>
      </c>
      <c r="BM350" s="63">
        <v>223</v>
      </c>
      <c r="BN350" s="51">
        <v>5902.5</v>
      </c>
      <c r="BO350" s="66">
        <v>0.86857974456980847</v>
      </c>
      <c r="BP350" s="51">
        <v>2077</v>
      </c>
      <c r="BQ350" s="51">
        <v>0.35188479457856842</v>
      </c>
      <c r="BR350" s="51">
        <v>65.767934520943669</v>
      </c>
      <c r="BS350" s="51">
        <v>34.232065479056331</v>
      </c>
      <c r="BT350" s="51">
        <v>265</v>
      </c>
      <c r="BU350" s="51">
        <v>1482</v>
      </c>
      <c r="BV350" s="51">
        <v>310</v>
      </c>
      <c r="BW350" s="48">
        <v>1.9639769452449567</v>
      </c>
      <c r="BX350" s="48">
        <v>38.798920377867745</v>
      </c>
      <c r="BY350" s="48">
        <v>116.98113207547169</v>
      </c>
      <c r="BZ350" s="48">
        <v>3.8891589693728728</v>
      </c>
      <c r="CA350" s="47">
        <v>1.0080751483190509</v>
      </c>
      <c r="CB350" s="47">
        <v>0.37802818061964405</v>
      </c>
      <c r="CC350" s="47">
        <v>0</v>
      </c>
      <c r="CD350" s="63">
        <v>0</v>
      </c>
    </row>
    <row r="351" spans="1:82" x14ac:dyDescent="0.45">
      <c r="A351" s="2"/>
      <c r="B351" s="1"/>
      <c r="C351" s="1"/>
      <c r="D351" s="1"/>
      <c r="E351" s="1">
        <v>15</v>
      </c>
      <c r="F351" s="1" t="s">
        <v>575</v>
      </c>
      <c r="G351" s="1">
        <v>15202</v>
      </c>
      <c r="H351" s="1" t="s">
        <v>422</v>
      </c>
      <c r="I351" s="48">
        <v>22.2</v>
      </c>
      <c r="J351" s="48">
        <v>3.7</v>
      </c>
      <c r="K351" s="47">
        <v>0</v>
      </c>
      <c r="L351" s="48">
        <v>0</v>
      </c>
      <c r="M351" s="63">
        <v>164.3</v>
      </c>
      <c r="N351" s="63">
        <v>657.4</v>
      </c>
      <c r="O351" s="47"/>
      <c r="P351" s="47"/>
      <c r="Q351" s="47"/>
      <c r="R351" s="51"/>
      <c r="S351" s="47"/>
      <c r="T351" s="64">
        <v>0</v>
      </c>
      <c r="U351" s="79">
        <v>27</v>
      </c>
      <c r="V351" s="79">
        <v>89</v>
      </c>
      <c r="W351" s="47">
        <v>41.6666667</v>
      </c>
      <c r="X351" s="70"/>
      <c r="Y351" s="51"/>
      <c r="Z351" s="48">
        <v>0</v>
      </c>
      <c r="AA351" s="55">
        <v>0</v>
      </c>
      <c r="AB351" s="47">
        <v>0</v>
      </c>
      <c r="AC351" s="47">
        <v>0</v>
      </c>
      <c r="AD351" s="56">
        <v>3.5842293906810037</v>
      </c>
      <c r="AE351" s="56">
        <v>0</v>
      </c>
      <c r="AF351" s="56">
        <v>0</v>
      </c>
      <c r="AG351" s="56">
        <v>0</v>
      </c>
      <c r="AH351" s="56">
        <v>0</v>
      </c>
      <c r="AI351" s="56">
        <v>0</v>
      </c>
      <c r="AJ351" s="56">
        <v>0</v>
      </c>
      <c r="AK351" s="56">
        <v>0</v>
      </c>
      <c r="AL351" s="56">
        <v>0</v>
      </c>
      <c r="AM351" s="55">
        <v>0</v>
      </c>
      <c r="AN351" s="48">
        <v>0</v>
      </c>
      <c r="AO351" s="48">
        <v>0</v>
      </c>
      <c r="AP351" s="47">
        <v>0</v>
      </c>
      <c r="AQ351" s="48">
        <v>0</v>
      </c>
      <c r="AR351" s="48">
        <v>0</v>
      </c>
      <c r="AS351" s="48">
        <v>0</v>
      </c>
      <c r="AT351" s="48">
        <v>0</v>
      </c>
      <c r="AU351" s="48">
        <v>0</v>
      </c>
      <c r="AV351" s="85"/>
      <c r="AW351" s="63"/>
      <c r="AX351" s="63"/>
      <c r="AY351" s="63">
        <v>0</v>
      </c>
      <c r="AZ351" s="63">
        <v>0</v>
      </c>
      <c r="BA351" s="63">
        <v>0</v>
      </c>
      <c r="BB351" s="63">
        <v>0</v>
      </c>
      <c r="BC351" s="63">
        <v>0</v>
      </c>
      <c r="BD351" s="63"/>
      <c r="BE351" s="63"/>
      <c r="BF351" s="63">
        <v>0</v>
      </c>
      <c r="BG351" s="63">
        <v>105</v>
      </c>
      <c r="BH351" s="63">
        <v>85</v>
      </c>
      <c r="BI351" s="63">
        <v>4</v>
      </c>
      <c r="BJ351" s="80">
        <v>0</v>
      </c>
      <c r="BK351" s="80">
        <v>25</v>
      </c>
      <c r="BL351" s="63">
        <v>85</v>
      </c>
      <c r="BM351" s="63">
        <v>4</v>
      </c>
      <c r="BN351" s="51">
        <v>2244.4</v>
      </c>
      <c r="BO351" s="66">
        <v>0.24840460677634388</v>
      </c>
      <c r="BP351" s="51">
        <v>594</v>
      </c>
      <c r="BQ351" s="51">
        <v>0.2646587061129923</v>
      </c>
      <c r="BR351" s="51">
        <v>54.54545454545454</v>
      </c>
      <c r="BS351" s="51">
        <v>45.454545454545453</v>
      </c>
      <c r="BT351" s="51">
        <v>125</v>
      </c>
      <c r="BU351" s="51">
        <v>447</v>
      </c>
      <c r="BV351" s="51">
        <v>90</v>
      </c>
      <c r="BW351" s="48">
        <v>1.2066666666666668</v>
      </c>
      <c r="BX351" s="48">
        <v>48.098434004474271</v>
      </c>
      <c r="BY351" s="48">
        <v>72</v>
      </c>
      <c r="BZ351" s="48">
        <v>1.5105740181268883</v>
      </c>
      <c r="CA351" s="47">
        <v>0.35714285714285715</v>
      </c>
      <c r="CB351" s="47">
        <v>0</v>
      </c>
      <c r="CC351" s="47">
        <v>0</v>
      </c>
      <c r="CD351" s="63">
        <v>0</v>
      </c>
    </row>
    <row r="352" spans="1:82" s="60" customFormat="1" x14ac:dyDescent="0.45">
      <c r="A352" s="46"/>
      <c r="B352" s="46"/>
      <c r="C352" s="46" t="s">
        <v>161</v>
      </c>
      <c r="D352" s="46"/>
      <c r="E352" s="63"/>
      <c r="F352" s="63"/>
      <c r="G352" s="46"/>
      <c r="H352" s="46" t="s">
        <v>525</v>
      </c>
      <c r="I352" s="63">
        <v>23.6</v>
      </c>
      <c r="J352" s="63">
        <v>10.5</v>
      </c>
      <c r="K352" s="47">
        <v>0.36079152488804789</v>
      </c>
      <c r="L352" s="48">
        <v>6.1186794783914999</v>
      </c>
      <c r="M352" s="48">
        <v>587.52174636740006</v>
      </c>
      <c r="N352" s="48">
        <v>2801.1850711568918</v>
      </c>
      <c r="O352" s="47">
        <v>1.6242451320748681</v>
      </c>
      <c r="P352" s="47">
        <v>0.71427391601120871</v>
      </c>
      <c r="Q352" s="47"/>
      <c r="R352" s="62">
        <f>SUM(R6:R351)</f>
        <v>2517.4720730049835</v>
      </c>
      <c r="S352" s="47">
        <v>82.306134859945246</v>
      </c>
      <c r="T352" s="64">
        <v>0.73830435343830347</v>
      </c>
      <c r="U352" s="79">
        <v>997262</v>
      </c>
      <c r="V352" s="79">
        <v>779856</v>
      </c>
      <c r="W352" s="63"/>
      <c r="X352" s="70">
        <f>SUM(X6:X351)</f>
        <v>78107</v>
      </c>
      <c r="Y352" s="51">
        <v>62.489151189029677</v>
      </c>
      <c r="Z352" s="48">
        <v>7.2364925414561805</v>
      </c>
      <c r="AA352" s="55">
        <v>5.7219648136202963</v>
      </c>
      <c r="AB352" s="47">
        <v>6.1198053227283165</v>
      </c>
      <c r="AC352" s="47">
        <v>3.5842293906810037</v>
      </c>
      <c r="AD352" s="56">
        <v>5.3301751719489312</v>
      </c>
      <c r="AE352" s="56">
        <v>1.60741973247465</v>
      </c>
      <c r="AF352" s="56">
        <v>1.5431150477996749</v>
      </c>
      <c r="AG352" s="56">
        <v>1.4614692788966239</v>
      </c>
      <c r="AH352" s="56">
        <v>1.5458531870324754</v>
      </c>
      <c r="AI352" s="56">
        <v>1.3787694615898585</v>
      </c>
      <c r="AJ352" s="56">
        <v>0.31870378752991041</v>
      </c>
      <c r="AK352" s="56">
        <v>0.48028708378095686</v>
      </c>
      <c r="AL352" s="56">
        <v>0.16034528796535832</v>
      </c>
      <c r="AM352" s="55">
        <v>0.16034528796535832</v>
      </c>
      <c r="AN352" s="48">
        <v>0.56169551771738913</v>
      </c>
      <c r="AO352" s="48">
        <v>0.34980385759871652</v>
      </c>
      <c r="AP352" s="47">
        <v>0.48279779611195972</v>
      </c>
      <c r="AQ352" s="48">
        <v>0.48028708378095686</v>
      </c>
      <c r="AR352" s="48">
        <v>0.48525840093189171</v>
      </c>
      <c r="AS352" s="48">
        <v>0.11599942398737891</v>
      </c>
      <c r="AT352" s="48">
        <v>0.18662713406597142</v>
      </c>
      <c r="AU352" s="48">
        <v>4.678126558102276E-2</v>
      </c>
      <c r="AV352" s="86">
        <v>0.77883483719105528</v>
      </c>
      <c r="AW352" s="63"/>
      <c r="AX352" s="63">
        <f>SUM(AX6:AX351)</f>
        <v>2042</v>
      </c>
      <c r="AY352" s="47">
        <v>4.5</v>
      </c>
      <c r="AZ352" s="63">
        <v>3.91</v>
      </c>
      <c r="BA352" s="63">
        <v>119</v>
      </c>
      <c r="BB352" s="63">
        <v>58</v>
      </c>
      <c r="BC352" s="63">
        <v>1240</v>
      </c>
      <c r="BD352" s="63">
        <v>734</v>
      </c>
      <c r="BE352" s="63">
        <v>148</v>
      </c>
      <c r="BF352" s="63">
        <v>1220998</v>
      </c>
      <c r="BG352" s="63">
        <v>3629846</v>
      </c>
      <c r="BH352" s="63">
        <v>3768929</v>
      </c>
      <c r="BI352" s="63">
        <v>3716981</v>
      </c>
      <c r="BJ352" s="78">
        <v>1076038</v>
      </c>
      <c r="BK352" s="78">
        <v>3167126</v>
      </c>
      <c r="BL352" s="63">
        <v>3292609</v>
      </c>
      <c r="BM352" s="63">
        <v>3270421</v>
      </c>
      <c r="BN352" s="51">
        <v>756102.4</v>
      </c>
      <c r="BO352" s="66"/>
      <c r="BP352" s="51">
        <v>18006407</v>
      </c>
      <c r="BQ352" s="51">
        <v>23.814772972549751</v>
      </c>
      <c r="BR352" s="51">
        <v>49.493160962095324</v>
      </c>
      <c r="BS352" s="51">
        <v>50.506839037904669</v>
      </c>
      <c r="BT352" s="51">
        <v>3684934</v>
      </c>
      <c r="BU352" s="51">
        <v>12097823</v>
      </c>
      <c r="BV352" s="51">
        <v>1662042</v>
      </c>
      <c r="BW352" s="48">
        <v>0.98017947477475409</v>
      </c>
      <c r="BX352" s="48">
        <v>44.2</v>
      </c>
      <c r="BY352" s="48">
        <v>45.1</v>
      </c>
      <c r="BZ352" s="48">
        <v>13.965824427097154</v>
      </c>
      <c r="CA352" s="47">
        <v>1.8038787996098777</v>
      </c>
      <c r="CB352" s="47">
        <v>0.88516531350017402</v>
      </c>
      <c r="CC352" s="47">
        <v>7.4305520488426779</v>
      </c>
      <c r="CD352" s="63">
        <v>79</v>
      </c>
    </row>
    <row r="359" spans="62:62" x14ac:dyDescent="0.45">
      <c r="BJ359" s="77"/>
    </row>
  </sheetData>
  <autoFilter ref="A5:CD352">
    <sortState ref="A307:CB307">
      <sortCondition ref="H6:H353"/>
    </sortState>
  </autoFilter>
  <mergeCells count="2">
    <mergeCell ref="G1:H1"/>
    <mergeCell ref="G2:H2"/>
  </mergeCells>
  <hyperlinks>
    <hyperlink ref="G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COMUNAL</vt:lpstr>
      <vt:lpstr>Idc</vt:lpstr>
      <vt:lpstr>BASEDRS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Cartes</dc:creator>
  <cp:lastModifiedBy>Carla Cartes</cp:lastModifiedBy>
  <dcterms:created xsi:type="dcterms:W3CDTF">2016-09-21T15:24:07Z</dcterms:created>
  <dcterms:modified xsi:type="dcterms:W3CDTF">2017-07-19T16:31:08Z</dcterms:modified>
</cp:coreProperties>
</file>